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B106D210-1299-4576-918D-F5E06415F63C}" xr6:coauthVersionLast="47" xr6:coauthVersionMax="47" xr10:uidLastSave="{00000000-0000-0000-0000-000000000000}"/>
  <bookViews>
    <workbookView xWindow="-120" yWindow="-120" windowWidth="29040" windowHeight="15720" activeTab="1" xr2:uid="{8E479BC8-01C0-4EBD-85D0-6D5F5412C023}"/>
  </bookViews>
  <sheets>
    <sheet name="Fonte de Dados" sheetId="1" r:id="rId1"/>
    <sheet name="Resumo" sheetId="4" r:id="rId2"/>
  </sheets>
  <externalReferences>
    <externalReference r:id="rId3"/>
    <externalReference r:id="rId4"/>
  </externalReferences>
  <definedNames>
    <definedName name="SegmentaçãodeDados_REPASSE">#N/A</definedName>
  </definedNames>
  <calcPr calcId="191029"/>
  <pivotCaches>
    <pivotCache cacheId="65" r:id="rId5"/>
  </pivotCaches>
  <extLst>
    <ext xmlns:x14="http://schemas.microsoft.com/office/spreadsheetml/2009/9/main" uri="{BBE1A952-AA13-448e-AADC-164F8A28A991}">
      <x14:slicerCaches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867" i="1" l="1"/>
  <c r="J3867" i="1" s="1"/>
  <c r="I3868" i="1"/>
  <c r="J3868" i="1"/>
  <c r="K3868" i="1"/>
  <c r="M3868" i="1" s="1"/>
  <c r="I3869" i="1"/>
  <c r="J3869" i="1" s="1"/>
  <c r="K3869" i="1" s="1"/>
  <c r="M3869" i="1" s="1"/>
  <c r="I3870" i="1"/>
  <c r="J3870" i="1"/>
  <c r="K3870" i="1" s="1"/>
  <c r="M3870" i="1" s="1"/>
  <c r="I3871" i="1"/>
  <c r="I3872" i="1"/>
  <c r="J3872" i="1" s="1"/>
  <c r="I3873" i="1"/>
  <c r="J3873" i="1" s="1"/>
  <c r="K3873" i="1" s="1"/>
  <c r="M3873" i="1" s="1"/>
  <c r="I3874" i="1"/>
  <c r="I3875" i="1"/>
  <c r="J3875" i="1" s="1"/>
  <c r="I3876" i="1"/>
  <c r="J3876" i="1"/>
  <c r="K3876" i="1" s="1"/>
  <c r="M3876" i="1" s="1"/>
  <c r="I3877" i="1"/>
  <c r="J3877" i="1" s="1"/>
  <c r="K3877" i="1" s="1"/>
  <c r="M3877" i="1" s="1"/>
  <c r="I3878" i="1"/>
  <c r="J3878" i="1"/>
  <c r="K3878" i="1" s="1"/>
  <c r="M3878" i="1" s="1"/>
  <c r="I3879" i="1"/>
  <c r="J3879" i="1" s="1"/>
  <c r="I3880" i="1"/>
  <c r="J3880" i="1" s="1"/>
  <c r="I3881" i="1"/>
  <c r="J3881" i="1" s="1"/>
  <c r="K3881" i="1" s="1"/>
  <c r="M3881" i="1" s="1"/>
  <c r="I3882" i="1"/>
  <c r="I3883" i="1"/>
  <c r="J3883" i="1" s="1"/>
  <c r="I3884" i="1"/>
  <c r="J3884" i="1"/>
  <c r="K3884" i="1" s="1"/>
  <c r="M3884" i="1" s="1"/>
  <c r="I3885" i="1"/>
  <c r="J3885" i="1" s="1"/>
  <c r="K3885" i="1" s="1"/>
  <c r="M3885" i="1" s="1"/>
  <c r="I3886" i="1"/>
  <c r="J3886" i="1"/>
  <c r="K3886" i="1" s="1"/>
  <c r="M3886" i="1" s="1"/>
  <c r="I3887" i="1"/>
  <c r="J3887" i="1" s="1"/>
  <c r="I3888" i="1"/>
  <c r="J3888" i="1" s="1"/>
  <c r="I3889" i="1"/>
  <c r="J3889" i="1" s="1"/>
  <c r="K3889" i="1" s="1"/>
  <c r="M3889" i="1" s="1"/>
  <c r="I3890" i="1"/>
  <c r="I3891" i="1"/>
  <c r="J3891" i="1" s="1"/>
  <c r="I3892" i="1"/>
  <c r="J3892" i="1"/>
  <c r="K3892" i="1" s="1"/>
  <c r="M3892" i="1" s="1"/>
  <c r="I3893" i="1"/>
  <c r="J3893" i="1" s="1"/>
  <c r="K3893" i="1" s="1"/>
  <c r="M3893" i="1" s="1"/>
  <c r="I3894" i="1"/>
  <c r="J3894" i="1" s="1"/>
  <c r="I3895" i="1"/>
  <c r="J3895" i="1" s="1"/>
  <c r="I3896" i="1"/>
  <c r="J3896" i="1" s="1"/>
  <c r="I3897" i="1"/>
  <c r="J3897" i="1" s="1"/>
  <c r="I3898" i="1"/>
  <c r="I3899" i="1"/>
  <c r="J3899" i="1" s="1"/>
  <c r="I3900" i="1"/>
  <c r="J3900" i="1" s="1"/>
  <c r="K3900" i="1" s="1"/>
  <c r="M3900" i="1" s="1"/>
  <c r="I3901" i="1"/>
  <c r="J3901" i="1" s="1"/>
  <c r="K3901" i="1" s="1"/>
  <c r="M3901" i="1" s="1"/>
  <c r="I3902" i="1"/>
  <c r="J3902" i="1" s="1"/>
  <c r="I3903" i="1"/>
  <c r="J3903" i="1" s="1"/>
  <c r="I3904" i="1"/>
  <c r="J3904" i="1"/>
  <c r="K3904" i="1" s="1"/>
  <c r="I3905" i="1"/>
  <c r="J3905" i="1" s="1"/>
  <c r="K3905" i="1" s="1"/>
  <c r="M3905" i="1" s="1"/>
  <c r="I3906" i="1"/>
  <c r="I3907" i="1"/>
  <c r="J3907" i="1" s="1"/>
  <c r="I3908" i="1"/>
  <c r="J3908" i="1" s="1"/>
  <c r="I3909" i="1"/>
  <c r="J3909" i="1" s="1"/>
  <c r="K3909" i="1" s="1"/>
  <c r="M3909" i="1" s="1"/>
  <c r="I3910" i="1"/>
  <c r="J3910" i="1" s="1"/>
  <c r="I3911" i="1"/>
  <c r="J3911" i="1"/>
  <c r="I3912" i="1"/>
  <c r="J3912" i="1"/>
  <c r="K3912" i="1" s="1"/>
  <c r="M3912" i="1" s="1"/>
  <c r="I3913" i="1"/>
  <c r="J3913" i="1" s="1"/>
  <c r="K3913" i="1"/>
  <c r="M3913" i="1" s="1"/>
  <c r="I3914" i="1"/>
  <c r="I3915" i="1"/>
  <c r="J3915" i="1" s="1"/>
  <c r="I3916" i="1"/>
  <c r="J3916" i="1"/>
  <c r="K3916" i="1" s="1"/>
  <c r="M3916" i="1" s="1"/>
  <c r="I3917" i="1"/>
  <c r="J3917" i="1" s="1"/>
  <c r="K3917" i="1" s="1"/>
  <c r="M3917" i="1" s="1"/>
  <c r="I3918" i="1"/>
  <c r="J3918" i="1" s="1"/>
  <c r="I3919" i="1"/>
  <c r="I3920" i="1"/>
  <c r="J3920" i="1" s="1"/>
  <c r="K3920" i="1" s="1"/>
  <c r="M3920" i="1" s="1"/>
  <c r="I3921" i="1"/>
  <c r="J3921" i="1" s="1"/>
  <c r="K3921" i="1" s="1"/>
  <c r="M3921" i="1" s="1"/>
  <c r="I3922" i="1"/>
  <c r="I3923" i="1"/>
  <c r="J3923" i="1" s="1"/>
  <c r="I3924" i="1"/>
  <c r="K3924" i="1" s="1"/>
  <c r="M3924" i="1" s="1"/>
  <c r="J3924" i="1"/>
  <c r="I3925" i="1"/>
  <c r="J3925" i="1" s="1"/>
  <c r="K3925" i="1" s="1"/>
  <c r="M3925" i="1" s="1"/>
  <c r="I3926" i="1"/>
  <c r="J3926" i="1" s="1"/>
  <c r="I3927" i="1"/>
  <c r="J3927" i="1" s="1"/>
  <c r="I3928" i="1"/>
  <c r="J3928" i="1" s="1"/>
  <c r="K3928" i="1" s="1"/>
  <c r="M3928" i="1" s="1"/>
  <c r="I3929" i="1"/>
  <c r="J3929" i="1" s="1"/>
  <c r="I3930" i="1"/>
  <c r="I3931" i="1"/>
  <c r="J3931" i="1" s="1"/>
  <c r="I3932" i="1"/>
  <c r="J3932" i="1" s="1"/>
  <c r="K3932" i="1" s="1"/>
  <c r="M3932" i="1" s="1"/>
  <c r="I3933" i="1"/>
  <c r="J3933" i="1" s="1"/>
  <c r="K3933" i="1" s="1"/>
  <c r="M3933" i="1" s="1"/>
  <c r="I3934" i="1"/>
  <c r="J3934" i="1" s="1"/>
  <c r="I3935" i="1"/>
  <c r="J3935" i="1" s="1"/>
  <c r="I3936" i="1"/>
  <c r="J3936" i="1"/>
  <c r="K3936" i="1" s="1"/>
  <c r="I3937" i="1"/>
  <c r="K3937" i="1" s="1"/>
  <c r="M3937" i="1" s="1"/>
  <c r="J3937" i="1"/>
  <c r="I3938" i="1"/>
  <c r="I3939" i="1"/>
  <c r="J3939" i="1" s="1"/>
  <c r="I3940" i="1"/>
  <c r="J3940" i="1" s="1"/>
  <c r="K3940" i="1" s="1"/>
  <c r="M3940" i="1" s="1"/>
  <c r="I3941" i="1"/>
  <c r="J3941" i="1" s="1"/>
  <c r="K3941" i="1" s="1"/>
  <c r="M3941" i="1" s="1"/>
  <c r="I3942" i="1"/>
  <c r="J3942" i="1" s="1"/>
  <c r="I3943" i="1"/>
  <c r="I3944" i="1"/>
  <c r="J3944" i="1"/>
  <c r="K3944" i="1" s="1"/>
  <c r="I3945" i="1"/>
  <c r="K3945" i="1" s="1"/>
  <c r="M3945" i="1" s="1"/>
  <c r="J3945" i="1"/>
  <c r="I3946" i="1"/>
  <c r="I3947" i="1"/>
  <c r="J3947" i="1" s="1"/>
  <c r="I3948" i="1"/>
  <c r="J3948" i="1" s="1"/>
  <c r="K3948" i="1" s="1"/>
  <c r="M3948" i="1" s="1"/>
  <c r="I3949" i="1"/>
  <c r="J3949" i="1" s="1"/>
  <c r="K3949" i="1" s="1"/>
  <c r="M3949" i="1" s="1"/>
  <c r="I3950" i="1"/>
  <c r="J3950" i="1" s="1"/>
  <c r="K3950" i="1" s="1"/>
  <c r="M3950" i="1" s="1"/>
  <c r="I3951" i="1"/>
  <c r="J3951" i="1" s="1"/>
  <c r="I3952" i="1"/>
  <c r="J3952" i="1"/>
  <c r="K3952" i="1" s="1"/>
  <c r="I3953" i="1"/>
  <c r="K3953" i="1" s="1"/>
  <c r="M3953" i="1" s="1"/>
  <c r="J3953" i="1"/>
  <c r="I3954" i="1"/>
  <c r="I3955" i="1"/>
  <c r="J3955" i="1" s="1"/>
  <c r="I3956" i="1"/>
  <c r="J3956" i="1" s="1"/>
  <c r="K3956" i="1" s="1"/>
  <c r="M3956" i="1" s="1"/>
  <c r="I3957" i="1"/>
  <c r="I3958" i="1"/>
  <c r="J3958" i="1" s="1"/>
  <c r="K3958" i="1" s="1"/>
  <c r="M3958" i="1" s="1"/>
  <c r="I3959" i="1"/>
  <c r="J3959" i="1" s="1"/>
  <c r="I3960" i="1"/>
  <c r="J3960" i="1"/>
  <c r="K3960" i="1" s="1"/>
  <c r="I3961" i="1"/>
  <c r="J3961" i="1"/>
  <c r="K3961" i="1" s="1"/>
  <c r="M3961" i="1" s="1"/>
  <c r="I3962" i="1"/>
  <c r="I3963" i="1"/>
  <c r="J3963" i="1" s="1"/>
  <c r="I3964" i="1"/>
  <c r="J3964" i="1" s="1"/>
  <c r="K3964" i="1" s="1"/>
  <c r="M3964" i="1" s="1"/>
  <c r="I3965" i="1"/>
  <c r="J3965" i="1" s="1"/>
  <c r="K3965" i="1" s="1"/>
  <c r="M3965" i="1" s="1"/>
  <c r="I3966" i="1"/>
  <c r="J3966" i="1" s="1"/>
  <c r="I3967" i="1"/>
  <c r="J3967" i="1" s="1"/>
  <c r="I3968" i="1"/>
  <c r="J3968" i="1"/>
  <c r="K3968" i="1" s="1"/>
  <c r="I3969" i="1"/>
  <c r="J3969" i="1"/>
  <c r="K3969" i="1" s="1"/>
  <c r="M3969" i="1" s="1"/>
  <c r="I3970" i="1"/>
  <c r="I3971" i="1"/>
  <c r="J3971" i="1" s="1"/>
  <c r="I3972" i="1"/>
  <c r="J3972" i="1" s="1"/>
  <c r="K3972" i="1" s="1"/>
  <c r="M3972" i="1" s="1"/>
  <c r="I3973" i="1"/>
  <c r="J3973" i="1" s="1"/>
  <c r="K3973" i="1" s="1"/>
  <c r="M3973" i="1" s="1"/>
  <c r="I3974" i="1"/>
  <c r="J3974" i="1" s="1"/>
  <c r="I3975" i="1"/>
  <c r="J3975" i="1" s="1"/>
  <c r="I3976" i="1"/>
  <c r="J3976" i="1"/>
  <c r="K3976" i="1" s="1"/>
  <c r="I3977" i="1"/>
  <c r="J3977" i="1"/>
  <c r="K3977" i="1" s="1"/>
  <c r="M3977" i="1" s="1"/>
  <c r="I3978" i="1"/>
  <c r="I3979" i="1"/>
  <c r="J3979" i="1" s="1"/>
  <c r="I3980" i="1"/>
  <c r="J3980" i="1" s="1"/>
  <c r="K3980" i="1" s="1"/>
  <c r="M3980" i="1" s="1"/>
  <c r="I3981" i="1"/>
  <c r="J3981" i="1" s="1"/>
  <c r="K3981" i="1" s="1"/>
  <c r="M3981" i="1" s="1"/>
  <c r="I3982" i="1"/>
  <c r="J3982" i="1" s="1"/>
  <c r="I3983" i="1"/>
  <c r="I3984" i="1"/>
  <c r="J3984" i="1"/>
  <c r="K3984" i="1" s="1"/>
  <c r="I3985" i="1"/>
  <c r="J3985" i="1"/>
  <c r="K3985" i="1" s="1"/>
  <c r="M3985" i="1" s="1"/>
  <c r="I3986" i="1"/>
  <c r="I3987" i="1"/>
  <c r="J3987" i="1" s="1"/>
  <c r="I3988" i="1"/>
  <c r="J3988" i="1" s="1"/>
  <c r="K3988" i="1" s="1"/>
  <c r="M3988" i="1" s="1"/>
  <c r="I3989" i="1"/>
  <c r="J3989" i="1" s="1"/>
  <c r="K3989" i="1" s="1"/>
  <c r="M3989" i="1" s="1"/>
  <c r="I3990" i="1"/>
  <c r="J3990" i="1" s="1"/>
  <c r="I3991" i="1"/>
  <c r="J3991" i="1" s="1"/>
  <c r="I3992" i="1"/>
  <c r="J3992" i="1"/>
  <c r="K3992" i="1" s="1"/>
  <c r="I3993" i="1"/>
  <c r="J3993" i="1"/>
  <c r="K3993" i="1" s="1"/>
  <c r="M3993" i="1" s="1"/>
  <c r="I3994" i="1"/>
  <c r="I3995" i="1"/>
  <c r="J3995" i="1" s="1"/>
  <c r="I3996" i="1"/>
  <c r="J3996" i="1" s="1"/>
  <c r="K3996" i="1" s="1"/>
  <c r="M3996" i="1" s="1"/>
  <c r="I3997" i="1"/>
  <c r="J3997" i="1" s="1"/>
  <c r="K3997" i="1" s="1"/>
  <c r="M3997" i="1" s="1"/>
  <c r="I3998" i="1"/>
  <c r="J3998" i="1" s="1"/>
  <c r="I3999" i="1"/>
  <c r="J3999" i="1" s="1"/>
  <c r="I4000" i="1"/>
  <c r="J4000" i="1"/>
  <c r="K4000" i="1" s="1"/>
  <c r="I4001" i="1"/>
  <c r="J4001" i="1"/>
  <c r="K4001" i="1"/>
  <c r="I4002" i="1"/>
  <c r="I4003" i="1"/>
  <c r="J4003" i="1" s="1"/>
  <c r="I4004" i="1"/>
  <c r="J4004" i="1" s="1"/>
  <c r="K4004" i="1" s="1"/>
  <c r="M4004" i="1" s="1"/>
  <c r="I4005" i="1"/>
  <c r="J4005" i="1" s="1"/>
  <c r="K4005" i="1" s="1"/>
  <c r="M4005" i="1" s="1"/>
  <c r="I4006" i="1"/>
  <c r="J4006" i="1" s="1"/>
  <c r="I4007" i="1"/>
  <c r="J4007" i="1" s="1"/>
  <c r="I4008" i="1"/>
  <c r="J4008" i="1"/>
  <c r="K4008" i="1" s="1"/>
  <c r="I4009" i="1"/>
  <c r="J4009" i="1"/>
  <c r="K4009" i="1" s="1"/>
  <c r="M4009" i="1" s="1"/>
  <c r="I4010" i="1"/>
  <c r="I4011" i="1"/>
  <c r="J4011" i="1" s="1"/>
  <c r="I4012" i="1"/>
  <c r="J4012" i="1"/>
  <c r="K4012" i="1" s="1"/>
  <c r="M4012" i="1" s="1"/>
  <c r="I4013" i="1"/>
  <c r="J4013" i="1" s="1"/>
  <c r="K4013" i="1" s="1"/>
  <c r="M4013" i="1" s="1"/>
  <c r="I4014" i="1"/>
  <c r="J4014" i="1" s="1"/>
  <c r="I4015" i="1"/>
  <c r="I4016" i="1"/>
  <c r="J4016" i="1"/>
  <c r="K4016" i="1" s="1"/>
  <c r="I4017" i="1"/>
  <c r="J4017" i="1" s="1"/>
  <c r="K4017" i="1" s="1"/>
  <c r="M4017" i="1" s="1"/>
  <c r="I4018" i="1"/>
  <c r="I4019" i="1"/>
  <c r="J4019" i="1" s="1"/>
  <c r="I4020" i="1"/>
  <c r="J4020" i="1" s="1"/>
  <c r="I4021" i="1"/>
  <c r="K4021" i="1" s="1"/>
  <c r="M4021" i="1" s="1"/>
  <c r="J4021" i="1"/>
  <c r="I4022" i="1"/>
  <c r="J4022" i="1" s="1"/>
  <c r="I4023" i="1"/>
  <c r="J4023" i="1"/>
  <c r="I4024" i="1"/>
  <c r="J4024" i="1"/>
  <c r="K4024" i="1" s="1"/>
  <c r="M4024" i="1" s="1"/>
  <c r="I4025" i="1"/>
  <c r="K4025" i="1" s="1"/>
  <c r="M4025" i="1" s="1"/>
  <c r="J4025" i="1"/>
  <c r="I4026" i="1"/>
  <c r="I4027" i="1"/>
  <c r="J4027" i="1" s="1"/>
  <c r="I4028" i="1"/>
  <c r="J4028" i="1" s="1"/>
  <c r="I4029" i="1"/>
  <c r="J4029" i="1" s="1"/>
  <c r="K4029" i="1" s="1"/>
  <c r="M4029" i="1" s="1"/>
  <c r="I4030" i="1"/>
  <c r="J4030" i="1" s="1"/>
  <c r="I4031" i="1"/>
  <c r="J4031" i="1"/>
  <c r="I4032" i="1"/>
  <c r="J4032" i="1"/>
  <c r="K4032" i="1" s="1"/>
  <c r="M4032" i="1" s="1"/>
  <c r="I4033" i="1"/>
  <c r="J4033" i="1"/>
  <c r="K4033" i="1" s="1"/>
  <c r="M4033" i="1" s="1"/>
  <c r="I4034" i="1"/>
  <c r="I4035" i="1"/>
  <c r="J4035" i="1" s="1"/>
  <c r="I4036" i="1"/>
  <c r="J4036" i="1"/>
  <c r="K4036" i="1"/>
  <c r="M4036" i="1" s="1"/>
  <c r="I4037" i="1"/>
  <c r="J4037" i="1" s="1"/>
  <c r="K4037" i="1" s="1"/>
  <c r="M4037" i="1" s="1"/>
  <c r="I4038" i="1"/>
  <c r="J4038" i="1" s="1"/>
  <c r="I4039" i="1"/>
  <c r="J4039" i="1"/>
  <c r="I4040" i="1"/>
  <c r="J4040" i="1"/>
  <c r="K4040" i="1" s="1"/>
  <c r="M4040" i="1" s="1"/>
  <c r="I4041" i="1"/>
  <c r="K4041" i="1" s="1"/>
  <c r="M4041" i="1" s="1"/>
  <c r="J4041" i="1"/>
  <c r="I4042" i="1"/>
  <c r="I4043" i="1"/>
  <c r="J4043" i="1" s="1"/>
  <c r="I4044" i="1"/>
  <c r="J4044" i="1" s="1"/>
  <c r="I4045" i="1"/>
  <c r="J4045" i="1" s="1"/>
  <c r="K4045" i="1" s="1"/>
  <c r="M4045" i="1" s="1"/>
  <c r="I4046" i="1"/>
  <c r="J4046" i="1" s="1"/>
  <c r="I4047" i="1"/>
  <c r="J4047" i="1"/>
  <c r="I4048" i="1"/>
  <c r="J4048" i="1"/>
  <c r="K4048" i="1" s="1"/>
  <c r="I4049" i="1"/>
  <c r="J4049" i="1"/>
  <c r="K4049" i="1"/>
  <c r="I4050" i="1"/>
  <c r="I4051" i="1"/>
  <c r="J4051" i="1" s="1"/>
  <c r="I4052" i="1"/>
  <c r="J4052" i="1" s="1"/>
  <c r="K4052" i="1" s="1"/>
  <c r="M4052" i="1" s="1"/>
  <c r="I4053" i="1"/>
  <c r="J4053" i="1" s="1"/>
  <c r="K4053" i="1" s="1"/>
  <c r="M4053" i="1" s="1"/>
  <c r="I4054" i="1"/>
  <c r="J4054" i="1" s="1"/>
  <c r="I4055" i="1"/>
  <c r="J4055" i="1"/>
  <c r="I4056" i="1"/>
  <c r="J4056" i="1"/>
  <c r="K4056" i="1" s="1"/>
  <c r="M4056" i="1" s="1"/>
  <c r="I4057" i="1"/>
  <c r="K4057" i="1" s="1"/>
  <c r="M4057" i="1" s="1"/>
  <c r="J4057" i="1"/>
  <c r="I4058" i="1"/>
  <c r="I4059" i="1"/>
  <c r="J4059" i="1" s="1"/>
  <c r="I4060" i="1"/>
  <c r="J4060" i="1" s="1"/>
  <c r="I4061" i="1"/>
  <c r="J4061" i="1" s="1"/>
  <c r="K4061" i="1" s="1"/>
  <c r="M4061" i="1" s="1"/>
  <c r="I4062" i="1"/>
  <c r="J4062" i="1" s="1"/>
  <c r="I4063" i="1"/>
  <c r="J4063" i="1"/>
  <c r="I4064" i="1"/>
  <c r="J4064" i="1"/>
  <c r="K4064" i="1" s="1"/>
  <c r="M4064" i="1" s="1"/>
  <c r="I4065" i="1"/>
  <c r="J4065" i="1"/>
  <c r="K4065" i="1" s="1"/>
  <c r="M4065" i="1" s="1"/>
  <c r="I4066" i="1"/>
  <c r="I4067" i="1"/>
  <c r="J4067" i="1" s="1"/>
  <c r="I4068" i="1"/>
  <c r="J4068" i="1"/>
  <c r="K4068" i="1"/>
  <c r="M4068" i="1" s="1"/>
  <c r="I4069" i="1"/>
  <c r="J4069" i="1" s="1"/>
  <c r="K4069" i="1" s="1"/>
  <c r="M4069" i="1" s="1"/>
  <c r="I4070" i="1"/>
  <c r="J4070" i="1" s="1"/>
  <c r="I4071" i="1"/>
  <c r="J4071" i="1"/>
  <c r="I4072" i="1"/>
  <c r="J4072" i="1"/>
  <c r="K4072" i="1" s="1"/>
  <c r="M4072" i="1" s="1"/>
  <c r="I4073" i="1"/>
  <c r="K4073" i="1" s="1"/>
  <c r="M4073" i="1" s="1"/>
  <c r="J4073" i="1"/>
  <c r="I4074" i="1"/>
  <c r="I4075" i="1"/>
  <c r="J4075" i="1" s="1"/>
  <c r="I4076" i="1"/>
  <c r="J4076" i="1" s="1"/>
  <c r="I4077" i="1"/>
  <c r="J4077" i="1" s="1"/>
  <c r="K4077" i="1" s="1"/>
  <c r="M4077" i="1" s="1"/>
  <c r="I4078" i="1"/>
  <c r="J4078" i="1" s="1"/>
  <c r="I4079" i="1"/>
  <c r="J4079" i="1"/>
  <c r="I4080" i="1"/>
  <c r="J4080" i="1"/>
  <c r="K4080" i="1" s="1"/>
  <c r="M4080" i="1" s="1"/>
  <c r="I4081" i="1"/>
  <c r="J4081" i="1"/>
  <c r="K4081" i="1"/>
  <c r="I4082" i="1"/>
  <c r="I4083" i="1"/>
  <c r="J4083" i="1" s="1"/>
  <c r="I4084" i="1"/>
  <c r="J4084" i="1" s="1"/>
  <c r="K4084" i="1" s="1"/>
  <c r="M4084" i="1" s="1"/>
  <c r="I4085" i="1"/>
  <c r="J4085" i="1" s="1"/>
  <c r="K4085" i="1" s="1"/>
  <c r="M4085" i="1" s="1"/>
  <c r="I4086" i="1"/>
  <c r="J4086" i="1" s="1"/>
  <c r="I4087" i="1"/>
  <c r="J4087" i="1"/>
  <c r="I4088" i="1"/>
  <c r="J4088" i="1"/>
  <c r="K4088" i="1" s="1"/>
  <c r="M4088" i="1" s="1"/>
  <c r="I4089" i="1"/>
  <c r="K4089" i="1" s="1"/>
  <c r="M4089" i="1" s="1"/>
  <c r="J4089" i="1"/>
  <c r="I4090" i="1"/>
  <c r="M3904" i="1"/>
  <c r="M3936" i="1"/>
  <c r="M3944" i="1"/>
  <c r="M3952" i="1"/>
  <c r="M3960" i="1"/>
  <c r="M3968" i="1"/>
  <c r="M3976" i="1"/>
  <c r="M3984" i="1"/>
  <c r="M3992" i="1"/>
  <c r="M4000" i="1"/>
  <c r="M4001" i="1"/>
  <c r="M4008" i="1"/>
  <c r="M4016" i="1"/>
  <c r="M4048" i="1"/>
  <c r="M4049" i="1"/>
  <c r="M4081" i="1"/>
  <c r="K3957" i="1" l="1"/>
  <c r="M3957" i="1" s="1"/>
  <c r="J3957" i="1"/>
  <c r="K3897" i="1"/>
  <c r="M3897" i="1" s="1"/>
  <c r="K4060" i="1"/>
  <c r="M4060" i="1" s="1"/>
  <c r="K4028" i="1"/>
  <c r="M4028" i="1" s="1"/>
  <c r="K4020" i="1"/>
  <c r="M4020" i="1" s="1"/>
  <c r="K3908" i="1"/>
  <c r="M3908" i="1" s="1"/>
  <c r="K3929" i="1"/>
  <c r="M3929" i="1" s="1"/>
  <c r="K3896" i="1"/>
  <c r="M3896" i="1" s="1"/>
  <c r="K3880" i="1"/>
  <c r="M3880" i="1" s="1"/>
  <c r="K4076" i="1"/>
  <c r="M4076" i="1" s="1"/>
  <c r="K4044" i="1"/>
  <c r="M4044" i="1" s="1"/>
  <c r="K3888" i="1"/>
  <c r="M3888" i="1" s="1"/>
  <c r="K3872" i="1"/>
  <c r="M3872" i="1" s="1"/>
  <c r="J4082" i="1"/>
  <c r="K4082" i="1"/>
  <c r="M4082" i="1" s="1"/>
  <c r="J4050" i="1"/>
  <c r="K4050" i="1" s="1"/>
  <c r="M4050" i="1" s="1"/>
  <c r="K3919" i="1"/>
  <c r="M3919" i="1" s="1"/>
  <c r="K4087" i="1"/>
  <c r="M4087" i="1" s="1"/>
  <c r="K4055" i="1"/>
  <c r="M4055" i="1" s="1"/>
  <c r="K4023" i="1"/>
  <c r="M4023" i="1" s="1"/>
  <c r="J3986" i="1"/>
  <c r="K3986" i="1" s="1"/>
  <c r="M3986" i="1" s="1"/>
  <c r="J3946" i="1"/>
  <c r="K3946" i="1" s="1"/>
  <c r="M3946" i="1" s="1"/>
  <c r="J3898" i="1"/>
  <c r="K3898" i="1" s="1"/>
  <c r="M3898" i="1" s="1"/>
  <c r="J4090" i="1"/>
  <c r="K4090" i="1" s="1"/>
  <c r="M4090" i="1" s="1"/>
  <c r="J4026" i="1"/>
  <c r="K4026" i="1" s="1"/>
  <c r="M4026" i="1" s="1"/>
  <c r="J4018" i="1"/>
  <c r="K4018" i="1" s="1"/>
  <c r="M4018" i="1" s="1"/>
  <c r="K3959" i="1"/>
  <c r="M3959" i="1" s="1"/>
  <c r="J3922" i="1"/>
  <c r="K3922" i="1" s="1"/>
  <c r="M3922" i="1" s="1"/>
  <c r="K3903" i="1"/>
  <c r="M3903" i="1" s="1"/>
  <c r="K3879" i="1"/>
  <c r="M3879" i="1" s="1"/>
  <c r="J3874" i="1"/>
  <c r="K3874" i="1"/>
  <c r="M3874" i="1" s="1"/>
  <c r="K4063" i="1"/>
  <c r="M4063" i="1" s="1"/>
  <c r="K4031" i="1"/>
  <c r="M4031" i="1" s="1"/>
  <c r="J3994" i="1"/>
  <c r="K3994" i="1" s="1"/>
  <c r="M3994" i="1" s="1"/>
  <c r="J3962" i="1"/>
  <c r="K3962" i="1" s="1"/>
  <c r="M3962" i="1" s="1"/>
  <c r="J3954" i="1"/>
  <c r="K3954" i="1"/>
  <c r="M3954" i="1" s="1"/>
  <c r="K3927" i="1"/>
  <c r="M3927" i="1" s="1"/>
  <c r="K4015" i="1"/>
  <c r="M4015" i="1" s="1"/>
  <c r="K3991" i="1"/>
  <c r="M3991" i="1" s="1"/>
  <c r="J4066" i="1"/>
  <c r="K4066" i="1" s="1"/>
  <c r="M4066" i="1" s="1"/>
  <c r="J4034" i="1"/>
  <c r="K4034" i="1" s="1"/>
  <c r="M4034" i="1" s="1"/>
  <c r="K3999" i="1"/>
  <c r="M3999" i="1" s="1"/>
  <c r="K3967" i="1"/>
  <c r="M3967" i="1" s="1"/>
  <c r="J3906" i="1"/>
  <c r="K3906" i="1" s="1"/>
  <c r="M3906" i="1" s="1"/>
  <c r="K3887" i="1"/>
  <c r="M3887" i="1" s="1"/>
  <c r="J3882" i="1"/>
  <c r="K3882" i="1"/>
  <c r="M3882" i="1" s="1"/>
  <c r="J4058" i="1"/>
  <c r="K4058" i="1"/>
  <c r="M4058" i="1" s="1"/>
  <c r="K3951" i="1"/>
  <c r="M3951" i="1" s="1"/>
  <c r="K4071" i="1"/>
  <c r="M4071" i="1" s="1"/>
  <c r="K4039" i="1"/>
  <c r="M4039" i="1" s="1"/>
  <c r="J4002" i="1"/>
  <c r="K4002" i="1" s="1"/>
  <c r="M4002" i="1" s="1"/>
  <c r="J3970" i="1"/>
  <c r="K3970" i="1" s="1"/>
  <c r="M3970" i="1" s="1"/>
  <c r="J3930" i="1"/>
  <c r="K3930" i="1" s="1"/>
  <c r="M3930" i="1" s="1"/>
  <c r="K3911" i="1"/>
  <c r="M3911" i="1" s="1"/>
  <c r="K3975" i="1"/>
  <c r="M3975" i="1" s="1"/>
  <c r="K3935" i="1"/>
  <c r="M3935" i="1" s="1"/>
  <c r="J3890" i="1"/>
  <c r="K3890" i="1" s="1"/>
  <c r="M3890" i="1" s="1"/>
  <c r="J4074" i="1"/>
  <c r="K4074" i="1"/>
  <c r="M4074" i="1" s="1"/>
  <c r="J4042" i="1"/>
  <c r="K4042" i="1"/>
  <c r="M4042" i="1" s="1"/>
  <c r="K4007" i="1"/>
  <c r="M4007" i="1" s="1"/>
  <c r="K4079" i="1"/>
  <c r="M4079" i="1" s="1"/>
  <c r="K4047" i="1"/>
  <c r="M4047" i="1" s="1"/>
  <c r="J4015" i="1"/>
  <c r="J4010" i="1"/>
  <c r="K4010" i="1"/>
  <c r="M4010" i="1" s="1"/>
  <c r="J3983" i="1"/>
  <c r="K3983" i="1" s="1"/>
  <c r="M3983" i="1" s="1"/>
  <c r="J3978" i="1"/>
  <c r="K3978" i="1" s="1"/>
  <c r="M3978" i="1" s="1"/>
  <c r="J3943" i="1"/>
  <c r="K3943" i="1" s="1"/>
  <c r="M3943" i="1" s="1"/>
  <c r="J3938" i="1"/>
  <c r="K3938" i="1"/>
  <c r="M3938" i="1" s="1"/>
  <c r="J3919" i="1"/>
  <c r="J3914" i="1"/>
  <c r="K3914" i="1"/>
  <c r="M3914" i="1" s="1"/>
  <c r="K3895" i="1"/>
  <c r="M3895" i="1" s="1"/>
  <c r="J3871" i="1"/>
  <c r="K3871" i="1" s="1"/>
  <c r="M3871" i="1" s="1"/>
  <c r="K4086" i="1"/>
  <c r="M4086" i="1" s="1"/>
  <c r="K4078" i="1"/>
  <c r="M4078" i="1" s="1"/>
  <c r="K4070" i="1"/>
  <c r="M4070" i="1" s="1"/>
  <c r="K4062" i="1"/>
  <c r="M4062" i="1" s="1"/>
  <c r="K4054" i="1"/>
  <c r="M4054" i="1" s="1"/>
  <c r="K4046" i="1"/>
  <c r="M4046" i="1" s="1"/>
  <c r="K4038" i="1"/>
  <c r="M4038" i="1" s="1"/>
  <c r="K4030" i="1"/>
  <c r="M4030" i="1" s="1"/>
  <c r="K4022" i="1"/>
  <c r="M4022" i="1" s="1"/>
  <c r="K4014" i="1"/>
  <c r="M4014" i="1" s="1"/>
  <c r="K4006" i="1"/>
  <c r="M4006" i="1" s="1"/>
  <c r="K3998" i="1"/>
  <c r="M3998" i="1" s="1"/>
  <c r="K3990" i="1"/>
  <c r="M3990" i="1" s="1"/>
  <c r="K3982" i="1"/>
  <c r="M3982" i="1" s="1"/>
  <c r="K3974" i="1"/>
  <c r="M3974" i="1" s="1"/>
  <c r="K3966" i="1"/>
  <c r="M3966" i="1" s="1"/>
  <c r="K3942" i="1"/>
  <c r="M3942" i="1" s="1"/>
  <c r="K3934" i="1"/>
  <c r="M3934" i="1" s="1"/>
  <c r="K3926" i="1"/>
  <c r="M3926" i="1" s="1"/>
  <c r="K3918" i="1"/>
  <c r="M3918" i="1" s="1"/>
  <c r="K3910" i="1"/>
  <c r="M3910" i="1" s="1"/>
  <c r="K3902" i="1"/>
  <c r="M3902" i="1" s="1"/>
  <c r="K3894" i="1"/>
  <c r="M3894" i="1" s="1"/>
  <c r="K4083" i="1"/>
  <c r="M4083" i="1" s="1"/>
  <c r="K4075" i="1"/>
  <c r="M4075" i="1" s="1"/>
  <c r="K4067" i="1"/>
  <c r="M4067" i="1" s="1"/>
  <c r="K4059" i="1"/>
  <c r="M4059" i="1" s="1"/>
  <c r="K4051" i="1"/>
  <c r="M4051" i="1" s="1"/>
  <c r="K4043" i="1"/>
  <c r="M4043" i="1" s="1"/>
  <c r="K4035" i="1"/>
  <c r="M4035" i="1" s="1"/>
  <c r="K4027" i="1"/>
  <c r="M4027" i="1" s="1"/>
  <c r="K4019" i="1"/>
  <c r="M4019" i="1" s="1"/>
  <c r="K4011" i="1"/>
  <c r="M4011" i="1" s="1"/>
  <c r="K4003" i="1"/>
  <c r="M4003" i="1" s="1"/>
  <c r="K3995" i="1"/>
  <c r="M3995" i="1" s="1"/>
  <c r="K3987" i="1"/>
  <c r="M3987" i="1" s="1"/>
  <c r="K3979" i="1"/>
  <c r="M3979" i="1" s="1"/>
  <c r="K3971" i="1"/>
  <c r="M3971" i="1" s="1"/>
  <c r="K3963" i="1"/>
  <c r="M3963" i="1" s="1"/>
  <c r="K3955" i="1"/>
  <c r="M3955" i="1" s="1"/>
  <c r="K3947" i="1"/>
  <c r="M3947" i="1" s="1"/>
  <c r="K3939" i="1"/>
  <c r="M3939" i="1" s="1"/>
  <c r="K3931" i="1"/>
  <c r="M3931" i="1" s="1"/>
  <c r="K3923" i="1"/>
  <c r="M3923" i="1" s="1"/>
  <c r="K3915" i="1"/>
  <c r="M3915" i="1" s="1"/>
  <c r="K3907" i="1"/>
  <c r="M3907" i="1" s="1"/>
  <c r="K3899" i="1"/>
  <c r="M3899" i="1" s="1"/>
  <c r="K3891" i="1"/>
  <c r="M3891" i="1" s="1"/>
  <c r="K3883" i="1"/>
  <c r="M3883" i="1" s="1"/>
  <c r="K3875" i="1"/>
  <c r="M3875" i="1" s="1"/>
  <c r="K3867" i="1"/>
  <c r="H2117" i="1" l="1"/>
  <c r="H2139" i="1"/>
  <c r="H2192" i="1"/>
  <c r="H2191" i="1"/>
  <c r="H2190" i="1"/>
  <c r="H2189" i="1"/>
  <c r="H2188" i="1"/>
  <c r="H2185" i="1"/>
  <c r="H2184" i="1"/>
  <c r="H2183" i="1"/>
  <c r="H2182" i="1"/>
  <c r="H2180" i="1"/>
  <c r="H2179" i="1"/>
  <c r="H2178" i="1"/>
  <c r="H2177" i="1"/>
  <c r="H2176" i="1"/>
  <c r="H2175" i="1"/>
  <c r="H2174" i="1"/>
  <c r="H2173" i="1"/>
  <c r="H2172" i="1"/>
  <c r="H2171" i="1"/>
  <c r="H2170" i="1"/>
  <c r="H2169" i="1"/>
  <c r="H2168" i="1"/>
  <c r="H2166" i="1"/>
  <c r="H2165" i="1"/>
  <c r="H2164" i="1"/>
  <c r="H2163" i="1"/>
  <c r="H2162" i="1"/>
  <c r="H2161" i="1"/>
  <c r="H2160" i="1"/>
  <c r="H2159" i="1"/>
  <c r="H2158" i="1"/>
  <c r="H2157" i="1"/>
  <c r="H2156" i="1"/>
  <c r="H2155" i="1"/>
  <c r="H2154" i="1"/>
  <c r="H2153" i="1"/>
  <c r="H2152" i="1"/>
  <c r="H2151" i="1"/>
  <c r="H2150" i="1"/>
  <c r="H2149" i="1"/>
  <c r="H2148" i="1"/>
  <c r="H2147" i="1"/>
  <c r="H2146" i="1"/>
  <c r="H2145" i="1"/>
  <c r="H2144" i="1"/>
  <c r="H2143" i="1"/>
  <c r="H2142" i="1"/>
  <c r="H2141" i="1"/>
  <c r="H2138" i="1"/>
  <c r="H2137" i="1"/>
  <c r="H2136" i="1"/>
  <c r="H2135" i="1"/>
  <c r="H2134" i="1"/>
  <c r="H2133" i="1"/>
  <c r="H2132" i="1"/>
  <c r="H2131" i="1"/>
  <c r="H2130" i="1"/>
  <c r="H2129" i="1"/>
  <c r="H2128" i="1"/>
  <c r="H2127" i="1"/>
  <c r="H2125" i="1"/>
  <c r="H2124" i="1"/>
  <c r="H2123" i="1"/>
  <c r="H2122" i="1"/>
  <c r="H2121" i="1"/>
  <c r="H2120" i="1"/>
  <c r="H2119" i="1"/>
  <c r="H2118" i="1"/>
  <c r="H2115" i="1"/>
  <c r="H2114" i="1"/>
  <c r="H2113" i="1"/>
  <c r="H2112" i="1"/>
  <c r="H2110" i="1"/>
  <c r="H2109" i="1"/>
  <c r="H2108" i="1"/>
  <c r="H2107" i="1"/>
  <c r="H2106" i="1"/>
  <c r="H2105" i="1"/>
  <c r="H2104" i="1"/>
  <c r="H2102" i="1"/>
  <c r="H2101" i="1"/>
  <c r="H2100" i="1"/>
  <c r="H2099" i="1"/>
  <c r="H2098" i="1"/>
  <c r="H2097" i="1"/>
  <c r="H2096" i="1"/>
  <c r="H2095" i="1"/>
  <c r="H2094" i="1"/>
  <c r="H2093" i="1"/>
  <c r="H2092" i="1"/>
  <c r="H2091" i="1"/>
  <c r="H2090" i="1"/>
  <c r="H2089" i="1"/>
  <c r="H2088" i="1"/>
  <c r="I2087" i="1" l="1"/>
  <c r="J2087" i="1" s="1"/>
  <c r="K2087" i="1" s="1"/>
  <c r="M2087" i="1" s="1"/>
  <c r="I2088" i="1"/>
  <c r="J2088" i="1" s="1"/>
  <c r="I2089" i="1"/>
  <c r="J2089" i="1" s="1"/>
  <c r="I2090" i="1"/>
  <c r="J2090" i="1" s="1"/>
  <c r="K2090" i="1" s="1"/>
  <c r="M2090" i="1" s="1"/>
  <c r="I2091" i="1"/>
  <c r="J2091" i="1" s="1"/>
  <c r="K2091" i="1" s="1"/>
  <c r="M2091" i="1" s="1"/>
  <c r="I2092" i="1"/>
  <c r="J2092" i="1" s="1"/>
  <c r="I2093" i="1"/>
  <c r="J2093" i="1" s="1"/>
  <c r="K2093" i="1" s="1"/>
  <c r="M2093" i="1" s="1"/>
  <c r="I2094" i="1"/>
  <c r="J2094" i="1" s="1"/>
  <c r="K2094" i="1" s="1"/>
  <c r="M2094" i="1" s="1"/>
  <c r="I2095" i="1"/>
  <c r="J2095" i="1" s="1"/>
  <c r="K2095" i="1" s="1"/>
  <c r="M2095" i="1" s="1"/>
  <c r="I2096" i="1"/>
  <c r="J2096" i="1" s="1"/>
  <c r="I2097" i="1"/>
  <c r="J2097" i="1" s="1"/>
  <c r="I2098" i="1"/>
  <c r="J2098" i="1" s="1"/>
  <c r="K2098" i="1" s="1"/>
  <c r="M2098" i="1" s="1"/>
  <c r="I2099" i="1"/>
  <c r="J2099" i="1" s="1"/>
  <c r="K2099" i="1" s="1"/>
  <c r="M2099" i="1" s="1"/>
  <c r="I2100" i="1"/>
  <c r="J2100" i="1" s="1"/>
  <c r="I2101" i="1"/>
  <c r="J2101" i="1" s="1"/>
  <c r="K2101" i="1" s="1"/>
  <c r="M2101" i="1" s="1"/>
  <c r="I2102" i="1"/>
  <c r="J2102" i="1" s="1"/>
  <c r="I2103" i="1"/>
  <c r="J2103" i="1" s="1"/>
  <c r="K2103" i="1" s="1"/>
  <c r="M2103" i="1" s="1"/>
  <c r="I2104" i="1"/>
  <c r="J2104" i="1" s="1"/>
  <c r="I2105" i="1"/>
  <c r="J2105" i="1" s="1"/>
  <c r="I2106" i="1"/>
  <c r="J2106" i="1" s="1"/>
  <c r="K2106" i="1" s="1"/>
  <c r="M2106" i="1" s="1"/>
  <c r="I2107" i="1"/>
  <c r="J2107" i="1" s="1"/>
  <c r="K2107" i="1" s="1"/>
  <c r="M2107" i="1" s="1"/>
  <c r="I2108" i="1"/>
  <c r="J2108" i="1" s="1"/>
  <c r="I2109" i="1"/>
  <c r="J2109" i="1" s="1"/>
  <c r="K2109" i="1" s="1"/>
  <c r="M2109" i="1" s="1"/>
  <c r="I2110" i="1"/>
  <c r="J2110" i="1" s="1"/>
  <c r="I2111" i="1"/>
  <c r="J2111" i="1" s="1"/>
  <c r="K2111" i="1" s="1"/>
  <c r="M2111" i="1" s="1"/>
  <c r="I2112" i="1"/>
  <c r="J2112" i="1" s="1"/>
  <c r="I2113" i="1"/>
  <c r="J2113" i="1" s="1"/>
  <c r="I2114" i="1"/>
  <c r="J2114" i="1" s="1"/>
  <c r="K2114" i="1" s="1"/>
  <c r="M2114" i="1" s="1"/>
  <c r="I2115" i="1"/>
  <c r="J2115" i="1" s="1"/>
  <c r="K2115" i="1" s="1"/>
  <c r="M2115" i="1" s="1"/>
  <c r="I2116" i="1"/>
  <c r="J2116" i="1" s="1"/>
  <c r="I2117" i="1"/>
  <c r="J2117" i="1" s="1"/>
  <c r="K2117" i="1" s="1"/>
  <c r="M2117" i="1" s="1"/>
  <c r="I2118" i="1"/>
  <c r="J2118" i="1" s="1"/>
  <c r="K2118" i="1" s="1"/>
  <c r="M2118" i="1" s="1"/>
  <c r="I2119" i="1"/>
  <c r="J2119" i="1" s="1"/>
  <c r="K2119" i="1" s="1"/>
  <c r="M2119" i="1" s="1"/>
  <c r="I2120" i="1"/>
  <c r="J2120" i="1" s="1"/>
  <c r="I2121" i="1"/>
  <c r="I2122" i="1"/>
  <c r="J2122" i="1" s="1"/>
  <c r="K2122" i="1" s="1"/>
  <c r="M2122" i="1" s="1"/>
  <c r="I2123" i="1"/>
  <c r="J2123" i="1" s="1"/>
  <c r="K2123" i="1" s="1"/>
  <c r="M2123" i="1" s="1"/>
  <c r="I2124" i="1"/>
  <c r="J2124" i="1" s="1"/>
  <c r="I2125" i="1"/>
  <c r="J2125" i="1" s="1"/>
  <c r="K2125" i="1" s="1"/>
  <c r="M2125" i="1" s="1"/>
  <c r="I2126" i="1"/>
  <c r="I2127" i="1"/>
  <c r="J2127" i="1" s="1"/>
  <c r="K2127" i="1" s="1"/>
  <c r="M2127" i="1" s="1"/>
  <c r="I2128" i="1"/>
  <c r="J2128" i="1" s="1"/>
  <c r="I2129" i="1"/>
  <c r="J2129" i="1" s="1"/>
  <c r="I2130" i="1"/>
  <c r="J2130" i="1" s="1"/>
  <c r="K2130" i="1" s="1"/>
  <c r="M2130" i="1" s="1"/>
  <c r="I2131" i="1"/>
  <c r="J2131" i="1" s="1"/>
  <c r="K2131" i="1" s="1"/>
  <c r="M2131" i="1" s="1"/>
  <c r="I2132" i="1"/>
  <c r="J2132" i="1" s="1"/>
  <c r="I2133" i="1"/>
  <c r="J2133" i="1" s="1"/>
  <c r="K2133" i="1" s="1"/>
  <c r="M2133" i="1" s="1"/>
  <c r="I2134" i="1"/>
  <c r="I2135" i="1"/>
  <c r="J2135" i="1" s="1"/>
  <c r="K2135" i="1" s="1"/>
  <c r="M2135" i="1" s="1"/>
  <c r="I2136" i="1"/>
  <c r="J2136" i="1" s="1"/>
  <c r="I2137" i="1"/>
  <c r="J2137" i="1" s="1"/>
  <c r="I2138" i="1"/>
  <c r="J2138" i="1" s="1"/>
  <c r="K2138" i="1" s="1"/>
  <c r="M2138" i="1" s="1"/>
  <c r="I2139" i="1"/>
  <c r="J2139" i="1" s="1"/>
  <c r="K2139" i="1" s="1"/>
  <c r="M2139" i="1" s="1"/>
  <c r="I2140" i="1"/>
  <c r="J2140" i="1" s="1"/>
  <c r="I2141" i="1"/>
  <c r="J2141" i="1" s="1"/>
  <c r="K2141" i="1" s="1"/>
  <c r="M2141" i="1" s="1"/>
  <c r="I2142" i="1"/>
  <c r="J2142" i="1" s="1"/>
  <c r="I2143" i="1"/>
  <c r="J2143" i="1" s="1"/>
  <c r="K2143" i="1" s="1"/>
  <c r="M2143" i="1" s="1"/>
  <c r="I2144" i="1"/>
  <c r="J2144" i="1" s="1"/>
  <c r="I2145" i="1"/>
  <c r="J2145" i="1" s="1"/>
  <c r="I2146" i="1"/>
  <c r="J2146" i="1" s="1"/>
  <c r="K2146" i="1" s="1"/>
  <c r="M2146" i="1" s="1"/>
  <c r="I2147" i="1"/>
  <c r="J2147" i="1" s="1"/>
  <c r="K2147" i="1" s="1"/>
  <c r="M2147" i="1" s="1"/>
  <c r="I2148" i="1"/>
  <c r="J2148" i="1" s="1"/>
  <c r="I2149" i="1"/>
  <c r="J2149" i="1" s="1"/>
  <c r="K2149" i="1" s="1"/>
  <c r="M2149" i="1" s="1"/>
  <c r="I2150" i="1"/>
  <c r="J2150" i="1" s="1"/>
  <c r="I2151" i="1"/>
  <c r="J2151" i="1" s="1"/>
  <c r="K2151" i="1" s="1"/>
  <c r="M2151" i="1" s="1"/>
  <c r="I2152" i="1"/>
  <c r="J2152" i="1" s="1"/>
  <c r="I2153" i="1"/>
  <c r="J2153" i="1" s="1"/>
  <c r="I2154" i="1"/>
  <c r="J2154" i="1" s="1"/>
  <c r="K2154" i="1" s="1"/>
  <c r="M2154" i="1" s="1"/>
  <c r="I2155" i="1"/>
  <c r="J2155" i="1" s="1"/>
  <c r="K2155" i="1" s="1"/>
  <c r="M2155" i="1" s="1"/>
  <c r="I2156" i="1"/>
  <c r="J2156" i="1" s="1"/>
  <c r="I2157" i="1"/>
  <c r="J2157" i="1" s="1"/>
  <c r="K2157" i="1" s="1"/>
  <c r="M2157" i="1" s="1"/>
  <c r="I2158" i="1"/>
  <c r="J2158" i="1" s="1"/>
  <c r="I2159" i="1"/>
  <c r="J2159" i="1" s="1"/>
  <c r="K2159" i="1" s="1"/>
  <c r="M2159" i="1" s="1"/>
  <c r="I2160" i="1"/>
  <c r="J2160" i="1" s="1"/>
  <c r="I2161" i="1"/>
  <c r="J2161" i="1" s="1"/>
  <c r="I2162" i="1"/>
  <c r="J2162" i="1" s="1"/>
  <c r="K2162" i="1" s="1"/>
  <c r="M2162" i="1" s="1"/>
  <c r="I2163" i="1"/>
  <c r="J2163" i="1" s="1"/>
  <c r="K2163" i="1" s="1"/>
  <c r="M2163" i="1" s="1"/>
  <c r="I2164" i="1"/>
  <c r="J2164" i="1" s="1"/>
  <c r="I2165" i="1"/>
  <c r="J2165" i="1" s="1"/>
  <c r="I2166" i="1"/>
  <c r="J2166" i="1" s="1"/>
  <c r="K2166" i="1" s="1"/>
  <c r="M2166" i="1" s="1"/>
  <c r="I2167" i="1"/>
  <c r="J2167" i="1" s="1"/>
  <c r="K2167" i="1" s="1"/>
  <c r="M2167" i="1" s="1"/>
  <c r="I2168" i="1"/>
  <c r="J2168" i="1" s="1"/>
  <c r="I2169" i="1"/>
  <c r="J2169" i="1" s="1"/>
  <c r="I2170" i="1"/>
  <c r="J2170" i="1" s="1"/>
  <c r="K2170" i="1" s="1"/>
  <c r="M2170" i="1" s="1"/>
  <c r="I2171" i="1"/>
  <c r="J2171" i="1" s="1"/>
  <c r="K2171" i="1" s="1"/>
  <c r="M2171" i="1" s="1"/>
  <c r="I2172" i="1"/>
  <c r="J2172" i="1" s="1"/>
  <c r="I2173" i="1"/>
  <c r="J2173" i="1" s="1"/>
  <c r="K2173" i="1" s="1"/>
  <c r="M2173" i="1" s="1"/>
  <c r="I2174" i="1"/>
  <c r="J2174" i="1" s="1"/>
  <c r="I2175" i="1"/>
  <c r="J2175" i="1" s="1"/>
  <c r="K2175" i="1" s="1"/>
  <c r="M2175" i="1" s="1"/>
  <c r="I2176" i="1"/>
  <c r="J2176" i="1" s="1"/>
  <c r="I2177" i="1"/>
  <c r="J2177" i="1" s="1"/>
  <c r="I2178" i="1"/>
  <c r="J2178" i="1" s="1"/>
  <c r="K2178" i="1" s="1"/>
  <c r="M2178" i="1" s="1"/>
  <c r="I2179" i="1"/>
  <c r="J2179" i="1" s="1"/>
  <c r="K2179" i="1" s="1"/>
  <c r="M2179" i="1" s="1"/>
  <c r="I2180" i="1"/>
  <c r="J2180" i="1" s="1"/>
  <c r="I2181" i="1"/>
  <c r="J2181" i="1" s="1"/>
  <c r="K2181" i="1" s="1"/>
  <c r="M2181" i="1" s="1"/>
  <c r="I2182" i="1"/>
  <c r="J2182" i="1" s="1"/>
  <c r="I2183" i="1"/>
  <c r="J2183" i="1" s="1"/>
  <c r="K2183" i="1" s="1"/>
  <c r="M2183" i="1" s="1"/>
  <c r="I2184" i="1"/>
  <c r="J2184" i="1" s="1"/>
  <c r="I2185" i="1"/>
  <c r="I2186" i="1"/>
  <c r="J2186" i="1" s="1"/>
  <c r="K2186" i="1" s="1"/>
  <c r="M2186" i="1" s="1"/>
  <c r="I2187" i="1"/>
  <c r="J2187" i="1" s="1"/>
  <c r="K2187" i="1" s="1"/>
  <c r="M2187" i="1" s="1"/>
  <c r="I2188" i="1"/>
  <c r="J2188" i="1" s="1"/>
  <c r="I2189" i="1"/>
  <c r="J2189" i="1" s="1"/>
  <c r="K2189" i="1" s="1"/>
  <c r="M2189" i="1" s="1"/>
  <c r="I2190" i="1"/>
  <c r="I2191" i="1"/>
  <c r="J2191" i="1" s="1"/>
  <c r="K2191" i="1" s="1"/>
  <c r="M2191" i="1" s="1"/>
  <c r="I2192" i="1"/>
  <c r="J2192" i="1" s="1"/>
  <c r="I2193" i="1"/>
  <c r="J2193" i="1" s="1"/>
  <c r="B2193" i="1"/>
  <c r="B2192" i="1"/>
  <c r="B2191" i="1"/>
  <c r="B2190" i="1"/>
  <c r="B2189" i="1"/>
  <c r="B2188" i="1"/>
  <c r="B2187" i="1"/>
  <c r="B2186" i="1"/>
  <c r="B2185" i="1"/>
  <c r="B2184" i="1"/>
  <c r="B2183" i="1"/>
  <c r="B2182" i="1"/>
  <c r="B2181" i="1"/>
  <c r="B2180" i="1"/>
  <c r="B2179" i="1"/>
  <c r="B2178" i="1"/>
  <c r="B2177" i="1"/>
  <c r="B2176" i="1"/>
  <c r="B2175" i="1"/>
  <c r="B2174" i="1"/>
  <c r="B2173" i="1"/>
  <c r="B2172" i="1"/>
  <c r="B2171" i="1"/>
  <c r="B2170" i="1"/>
  <c r="B2169" i="1"/>
  <c r="B2168" i="1"/>
  <c r="B2167" i="1"/>
  <c r="B2166" i="1"/>
  <c r="B2165" i="1"/>
  <c r="B2164" i="1"/>
  <c r="B2163" i="1"/>
  <c r="B2162" i="1"/>
  <c r="B2161" i="1"/>
  <c r="B2160" i="1"/>
  <c r="B2159" i="1"/>
  <c r="B2158" i="1"/>
  <c r="B2157" i="1"/>
  <c r="B2156" i="1"/>
  <c r="B2155" i="1"/>
  <c r="B2154" i="1"/>
  <c r="B2153" i="1"/>
  <c r="B2152" i="1"/>
  <c r="B2151" i="1"/>
  <c r="B2150" i="1"/>
  <c r="B2149" i="1"/>
  <c r="B2148" i="1"/>
  <c r="B2147" i="1"/>
  <c r="B2146" i="1"/>
  <c r="B2145" i="1"/>
  <c r="B2144" i="1"/>
  <c r="B2143" i="1"/>
  <c r="B2142" i="1"/>
  <c r="B2141" i="1"/>
  <c r="B2140" i="1"/>
  <c r="B2139" i="1"/>
  <c r="B2138" i="1"/>
  <c r="B2137" i="1"/>
  <c r="B2136" i="1"/>
  <c r="B2135" i="1"/>
  <c r="B2134" i="1"/>
  <c r="B2133" i="1"/>
  <c r="B2132" i="1"/>
  <c r="B2131" i="1"/>
  <c r="B2130" i="1"/>
  <c r="B2129" i="1"/>
  <c r="B2128" i="1"/>
  <c r="B2127" i="1"/>
  <c r="B2126" i="1"/>
  <c r="B2125" i="1"/>
  <c r="B2124" i="1"/>
  <c r="B2123" i="1"/>
  <c r="B2122" i="1"/>
  <c r="B2121" i="1"/>
  <c r="B2120" i="1"/>
  <c r="B2119" i="1"/>
  <c r="B2118" i="1"/>
  <c r="B2117" i="1"/>
  <c r="B2116" i="1"/>
  <c r="B2115" i="1"/>
  <c r="B2114" i="1"/>
  <c r="B2113" i="1"/>
  <c r="B2112" i="1"/>
  <c r="B2111" i="1"/>
  <c r="B2110" i="1"/>
  <c r="B2109" i="1"/>
  <c r="B2108" i="1"/>
  <c r="B2107" i="1"/>
  <c r="B2106" i="1"/>
  <c r="B2105" i="1"/>
  <c r="B2104" i="1"/>
  <c r="B2103" i="1"/>
  <c r="B2102" i="1"/>
  <c r="B2101" i="1"/>
  <c r="B2100" i="1"/>
  <c r="B2099" i="1"/>
  <c r="B2098" i="1"/>
  <c r="B2097" i="1"/>
  <c r="B2096" i="1"/>
  <c r="B2095" i="1"/>
  <c r="B2094" i="1"/>
  <c r="B2093" i="1"/>
  <c r="B2092" i="1"/>
  <c r="B2091" i="1"/>
  <c r="B2090" i="1"/>
  <c r="B2089" i="1"/>
  <c r="B2088" i="1"/>
  <c r="B2087" i="1"/>
  <c r="H1879" i="1"/>
  <c r="H1880" i="1"/>
  <c r="H1881" i="1"/>
  <c r="H1882" i="1"/>
  <c r="H1883" i="1"/>
  <c r="H1884" i="1"/>
  <c r="H1885" i="1"/>
  <c r="H1886" i="1"/>
  <c r="H1887" i="1"/>
  <c r="H1888" i="1"/>
  <c r="H1889" i="1"/>
  <c r="H1890" i="1"/>
  <c r="H1891" i="1"/>
  <c r="H1892" i="1"/>
  <c r="H1893" i="1"/>
  <c r="H1894" i="1"/>
  <c r="H1896" i="1"/>
  <c r="H1897" i="1"/>
  <c r="H1898" i="1"/>
  <c r="H1899" i="1"/>
  <c r="H1900" i="1"/>
  <c r="H1901" i="1"/>
  <c r="H1902" i="1"/>
  <c r="H1904" i="1"/>
  <c r="H1905" i="1"/>
  <c r="H1906" i="1"/>
  <c r="H1907" i="1"/>
  <c r="H1908" i="1"/>
  <c r="H1909" i="1"/>
  <c r="H1910" i="1"/>
  <c r="H1911" i="1"/>
  <c r="H1912" i="1"/>
  <c r="H1913" i="1"/>
  <c r="H1914" i="1"/>
  <c r="H1915" i="1"/>
  <c r="H1916" i="1"/>
  <c r="H1917" i="1"/>
  <c r="H1918" i="1"/>
  <c r="H1919" i="1"/>
  <c r="H1920" i="1"/>
  <c r="H1921" i="1"/>
  <c r="H1922" i="1"/>
  <c r="H1923" i="1"/>
  <c r="H1924" i="1"/>
  <c r="H1925" i="1"/>
  <c r="H1926" i="1"/>
  <c r="H1927" i="1"/>
  <c r="H1928" i="1"/>
  <c r="H1929" i="1"/>
  <c r="H1930" i="1"/>
  <c r="H1931" i="1"/>
  <c r="H1933" i="1"/>
  <c r="H1934" i="1"/>
  <c r="H1935" i="1"/>
  <c r="H1936" i="1"/>
  <c r="H1937" i="1"/>
  <c r="H1938" i="1"/>
  <c r="H1939" i="1"/>
  <c r="H1940" i="1"/>
  <c r="H1941" i="1"/>
  <c r="H1942" i="1"/>
  <c r="H1943" i="1"/>
  <c r="H1944" i="1"/>
  <c r="H1945" i="1"/>
  <c r="H1946" i="1"/>
  <c r="H1947" i="1"/>
  <c r="H1948" i="1"/>
  <c r="H1949" i="1"/>
  <c r="H1950" i="1"/>
  <c r="H1951" i="1"/>
  <c r="H1952" i="1"/>
  <c r="H1954" i="1"/>
  <c r="H1955" i="1"/>
  <c r="H1956" i="1"/>
  <c r="H1957" i="1"/>
  <c r="H1958" i="1"/>
  <c r="H1959" i="1"/>
  <c r="H1960" i="1"/>
  <c r="H1961" i="1"/>
  <c r="H1962" i="1"/>
  <c r="H1963" i="1"/>
  <c r="H1964" i="1"/>
  <c r="H1965" i="1"/>
  <c r="H1966" i="1"/>
  <c r="H1967" i="1"/>
  <c r="H1968" i="1"/>
  <c r="H1969" i="1"/>
  <c r="H1970" i="1"/>
  <c r="H1971" i="1"/>
  <c r="H1974" i="1"/>
  <c r="H1975" i="1"/>
  <c r="H1976" i="1"/>
  <c r="H1977" i="1"/>
  <c r="H1978" i="1"/>
  <c r="H1979" i="1"/>
  <c r="H1980" i="1"/>
  <c r="H1981" i="1"/>
  <c r="H1982" i="1"/>
  <c r="H1983" i="1"/>
  <c r="H1984" i="1"/>
  <c r="J2134" i="1" l="1"/>
  <c r="K2134" i="1" s="1"/>
  <c r="M2134" i="1" s="1"/>
  <c r="K2110" i="1"/>
  <c r="M2110" i="1" s="1"/>
  <c r="K2182" i="1"/>
  <c r="M2182" i="1" s="1"/>
  <c r="K2174" i="1"/>
  <c r="M2174" i="1" s="1"/>
  <c r="K2150" i="1"/>
  <c r="M2150" i="1" s="1"/>
  <c r="K2097" i="1"/>
  <c r="M2097" i="1" s="1"/>
  <c r="K2102" i="1"/>
  <c r="M2102" i="1" s="1"/>
  <c r="K2142" i="1"/>
  <c r="M2142" i="1" s="1"/>
  <c r="J2190" i="1"/>
  <c r="K2190" i="1" s="1"/>
  <c r="M2190" i="1" s="1"/>
  <c r="J2126" i="1"/>
  <c r="K2126" i="1" s="1"/>
  <c r="M2126" i="1" s="1"/>
  <c r="K2145" i="1"/>
  <c r="M2145" i="1" s="1"/>
  <c r="K2169" i="1"/>
  <c r="M2169" i="1" s="1"/>
  <c r="K2165" i="1"/>
  <c r="M2165" i="1" s="1"/>
  <c r="K2105" i="1"/>
  <c r="M2105" i="1" s="1"/>
  <c r="K2193" i="1"/>
  <c r="M2193" i="1" s="1"/>
  <c r="K2158" i="1"/>
  <c r="M2158" i="1" s="1"/>
  <c r="K2129" i="1"/>
  <c r="M2129" i="1" s="1"/>
  <c r="K2153" i="1"/>
  <c r="M2153" i="1" s="1"/>
  <c r="K2177" i="1"/>
  <c r="M2177" i="1" s="1"/>
  <c r="K2113" i="1"/>
  <c r="M2113" i="1" s="1"/>
  <c r="K2137" i="1"/>
  <c r="M2137" i="1" s="1"/>
  <c r="J2185" i="1"/>
  <c r="K2185" i="1" s="1"/>
  <c r="M2185" i="1" s="1"/>
  <c r="K2161" i="1"/>
  <c r="M2161" i="1" s="1"/>
  <c r="J2121" i="1"/>
  <c r="K2121" i="1" s="1"/>
  <c r="M2121" i="1" s="1"/>
  <c r="K2089" i="1"/>
  <c r="M2089" i="1" s="1"/>
  <c r="K2192" i="1"/>
  <c r="M2192" i="1" s="1"/>
  <c r="K2184" i="1"/>
  <c r="M2184" i="1" s="1"/>
  <c r="K2176" i="1"/>
  <c r="M2176" i="1" s="1"/>
  <c r="K2168" i="1"/>
  <c r="M2168" i="1" s="1"/>
  <c r="K2160" i="1"/>
  <c r="M2160" i="1" s="1"/>
  <c r="K2152" i="1"/>
  <c r="M2152" i="1" s="1"/>
  <c r="K2144" i="1"/>
  <c r="M2144" i="1" s="1"/>
  <c r="K2136" i="1"/>
  <c r="M2136" i="1" s="1"/>
  <c r="K2128" i="1"/>
  <c r="M2128" i="1" s="1"/>
  <c r="K2120" i="1"/>
  <c r="M2120" i="1" s="1"/>
  <c r="K2112" i="1"/>
  <c r="M2112" i="1" s="1"/>
  <c r="K2104" i="1"/>
  <c r="M2104" i="1" s="1"/>
  <c r="K2096" i="1"/>
  <c r="M2096" i="1" s="1"/>
  <c r="K2088" i="1"/>
  <c r="M2088" i="1" s="1"/>
  <c r="K2180" i="1"/>
  <c r="M2180" i="1" s="1"/>
  <c r="K2172" i="1"/>
  <c r="M2172" i="1" s="1"/>
  <c r="K2164" i="1"/>
  <c r="M2164" i="1" s="1"/>
  <c r="K2156" i="1"/>
  <c r="M2156" i="1" s="1"/>
  <c r="K2148" i="1"/>
  <c r="M2148" i="1" s="1"/>
  <c r="K2140" i="1"/>
  <c r="M2140" i="1" s="1"/>
  <c r="K2132" i="1"/>
  <c r="M2132" i="1" s="1"/>
  <c r="K2124" i="1"/>
  <c r="M2124" i="1" s="1"/>
  <c r="K2116" i="1"/>
  <c r="M2116" i="1" s="1"/>
  <c r="K2108" i="1"/>
  <c r="M2108" i="1" s="1"/>
  <c r="K2100" i="1"/>
  <c r="M2100" i="1" s="1"/>
  <c r="K2092" i="1"/>
  <c r="M2092" i="1" s="1"/>
  <c r="K2188" i="1"/>
  <c r="M2188" i="1" s="1"/>
  <c r="I1879" i="1" l="1"/>
  <c r="J1879" i="1" s="1"/>
  <c r="I1880" i="1"/>
  <c r="J1880" i="1" s="1"/>
  <c r="K1880" i="1" s="1"/>
  <c r="M1880" i="1" s="1"/>
  <c r="I1881" i="1"/>
  <c r="J1881" i="1" s="1"/>
  <c r="K1881" i="1" s="1"/>
  <c r="M1881" i="1" s="1"/>
  <c r="I1882" i="1"/>
  <c r="J1882" i="1" s="1"/>
  <c r="I1883" i="1"/>
  <c r="J1883" i="1" s="1"/>
  <c r="I1884" i="1"/>
  <c r="J1884" i="1" s="1"/>
  <c r="K1884" i="1" s="1"/>
  <c r="M1884" i="1" s="1"/>
  <c r="I1885" i="1"/>
  <c r="J1885" i="1" s="1"/>
  <c r="K1885" i="1" s="1"/>
  <c r="M1885" i="1" s="1"/>
  <c r="I1886" i="1"/>
  <c r="J1886" i="1" s="1"/>
  <c r="K1886" i="1" s="1"/>
  <c r="M1886" i="1" s="1"/>
  <c r="I1887" i="1"/>
  <c r="J1887" i="1" s="1"/>
  <c r="I1888" i="1"/>
  <c r="I1889" i="1"/>
  <c r="J1889" i="1" s="1"/>
  <c r="K1889" i="1" s="1"/>
  <c r="M1889" i="1" s="1"/>
  <c r="I1890" i="1"/>
  <c r="J1890" i="1" s="1"/>
  <c r="I1891" i="1"/>
  <c r="J1891" i="1" s="1"/>
  <c r="I1892" i="1"/>
  <c r="J1892" i="1" s="1"/>
  <c r="K1892" i="1" s="1"/>
  <c r="M1892" i="1" s="1"/>
  <c r="I1893" i="1"/>
  <c r="J1893" i="1" s="1"/>
  <c r="K1893" i="1" s="1"/>
  <c r="M1893" i="1" s="1"/>
  <c r="I1894" i="1"/>
  <c r="J1894" i="1" s="1"/>
  <c r="K1894" i="1" s="1"/>
  <c r="M1894" i="1" s="1"/>
  <c r="I1895" i="1"/>
  <c r="J1895" i="1" s="1"/>
  <c r="I1896" i="1"/>
  <c r="J1896" i="1" s="1"/>
  <c r="I1897" i="1"/>
  <c r="J1897" i="1" s="1"/>
  <c r="K1897" i="1" s="1"/>
  <c r="M1897" i="1" s="1"/>
  <c r="I1898" i="1"/>
  <c r="J1898" i="1" s="1"/>
  <c r="I1899" i="1"/>
  <c r="J1899" i="1" s="1"/>
  <c r="I1900" i="1"/>
  <c r="J1900" i="1" s="1"/>
  <c r="K1900" i="1" s="1"/>
  <c r="M1900" i="1" s="1"/>
  <c r="I1901" i="1"/>
  <c r="J1901" i="1" s="1"/>
  <c r="K1901" i="1" s="1"/>
  <c r="M1901" i="1" s="1"/>
  <c r="I1902" i="1"/>
  <c r="J1902" i="1" s="1"/>
  <c r="K1902" i="1" s="1"/>
  <c r="M1902" i="1" s="1"/>
  <c r="I1903" i="1"/>
  <c r="I1904" i="1"/>
  <c r="J1904" i="1" s="1"/>
  <c r="I1905" i="1"/>
  <c r="J1905" i="1" s="1"/>
  <c r="K1905" i="1" s="1"/>
  <c r="M1905" i="1" s="1"/>
  <c r="I1906" i="1"/>
  <c r="J1906" i="1" s="1"/>
  <c r="I1907" i="1"/>
  <c r="J1907" i="1" s="1"/>
  <c r="I1908" i="1"/>
  <c r="J1908" i="1" s="1"/>
  <c r="K1908" i="1" s="1"/>
  <c r="M1908" i="1" s="1"/>
  <c r="I1909" i="1"/>
  <c r="J1909" i="1" s="1"/>
  <c r="K1909" i="1" s="1"/>
  <c r="M1909" i="1" s="1"/>
  <c r="I1910" i="1"/>
  <c r="J1910" i="1" s="1"/>
  <c r="K1910" i="1" s="1"/>
  <c r="M1910" i="1" s="1"/>
  <c r="I1911" i="1"/>
  <c r="J1911" i="1" s="1"/>
  <c r="I1912" i="1"/>
  <c r="J1912" i="1" s="1"/>
  <c r="I1913" i="1"/>
  <c r="J1913" i="1" s="1"/>
  <c r="K1913" i="1" s="1"/>
  <c r="M1913" i="1" s="1"/>
  <c r="I1914" i="1"/>
  <c r="J1914" i="1" s="1"/>
  <c r="I1915" i="1"/>
  <c r="J1915" i="1" s="1"/>
  <c r="I1916" i="1"/>
  <c r="J1916" i="1" s="1"/>
  <c r="K1916" i="1" s="1"/>
  <c r="M1916" i="1" s="1"/>
  <c r="I1917" i="1"/>
  <c r="J1917" i="1" s="1"/>
  <c r="K1917" i="1" s="1"/>
  <c r="M1917" i="1" s="1"/>
  <c r="I1918" i="1"/>
  <c r="J1918" i="1" s="1"/>
  <c r="K1918" i="1" s="1"/>
  <c r="M1918" i="1" s="1"/>
  <c r="I1919" i="1"/>
  <c r="J1919" i="1" s="1"/>
  <c r="I1920" i="1"/>
  <c r="J1920" i="1" s="1"/>
  <c r="I1921" i="1"/>
  <c r="J1921" i="1" s="1"/>
  <c r="K1921" i="1" s="1"/>
  <c r="M1921" i="1" s="1"/>
  <c r="I1922" i="1"/>
  <c r="J1922" i="1" s="1"/>
  <c r="I1923" i="1"/>
  <c r="J1923" i="1" s="1"/>
  <c r="I1924" i="1"/>
  <c r="J1924" i="1" s="1"/>
  <c r="K1924" i="1" s="1"/>
  <c r="M1924" i="1" s="1"/>
  <c r="I1925" i="1"/>
  <c r="J1925" i="1" s="1"/>
  <c r="K1925" i="1" s="1"/>
  <c r="M1925" i="1" s="1"/>
  <c r="I1926" i="1"/>
  <c r="J1926" i="1" s="1"/>
  <c r="K1926" i="1" s="1"/>
  <c r="M1926" i="1" s="1"/>
  <c r="I1927" i="1"/>
  <c r="J1927" i="1" s="1"/>
  <c r="I1928" i="1"/>
  <c r="J1928" i="1" s="1"/>
  <c r="I1929" i="1"/>
  <c r="J1929" i="1" s="1"/>
  <c r="K1929" i="1" s="1"/>
  <c r="M1929" i="1" s="1"/>
  <c r="I1930" i="1"/>
  <c r="J1930" i="1" s="1"/>
  <c r="I1931" i="1"/>
  <c r="J1931" i="1" s="1"/>
  <c r="I1932" i="1"/>
  <c r="J1932" i="1" s="1"/>
  <c r="K1932" i="1" s="1"/>
  <c r="M1932" i="1" s="1"/>
  <c r="I1933" i="1"/>
  <c r="J1933" i="1" s="1"/>
  <c r="I1934" i="1"/>
  <c r="J1934" i="1" s="1"/>
  <c r="K1934" i="1" s="1"/>
  <c r="M1934" i="1" s="1"/>
  <c r="I1935" i="1"/>
  <c r="J1935" i="1" s="1"/>
  <c r="I1936" i="1"/>
  <c r="J1936" i="1" s="1"/>
  <c r="K1936" i="1" s="1"/>
  <c r="M1936" i="1" s="1"/>
  <c r="I1937" i="1"/>
  <c r="J1937" i="1" s="1"/>
  <c r="K1937" i="1" s="1"/>
  <c r="M1937" i="1" s="1"/>
  <c r="I1938" i="1"/>
  <c r="J1938" i="1" s="1"/>
  <c r="I1939" i="1"/>
  <c r="J1939" i="1" s="1"/>
  <c r="I1940" i="1"/>
  <c r="J1940" i="1" s="1"/>
  <c r="K1940" i="1" s="1"/>
  <c r="M1940" i="1" s="1"/>
  <c r="I1941" i="1"/>
  <c r="J1941" i="1" s="1"/>
  <c r="I1942" i="1"/>
  <c r="J1942" i="1" s="1"/>
  <c r="K1942" i="1" s="1"/>
  <c r="M1942" i="1" s="1"/>
  <c r="I1943" i="1"/>
  <c r="J1943" i="1" s="1"/>
  <c r="I1944" i="1"/>
  <c r="J1944" i="1" s="1"/>
  <c r="K1944" i="1" s="1"/>
  <c r="M1944" i="1" s="1"/>
  <c r="I1945" i="1"/>
  <c r="J1945" i="1" s="1"/>
  <c r="K1945" i="1" s="1"/>
  <c r="M1945" i="1" s="1"/>
  <c r="I1946" i="1"/>
  <c r="J1946" i="1" s="1"/>
  <c r="I1947" i="1"/>
  <c r="J1947" i="1" s="1"/>
  <c r="I1948" i="1"/>
  <c r="J1948" i="1" s="1"/>
  <c r="K1948" i="1" s="1"/>
  <c r="M1948" i="1" s="1"/>
  <c r="I1949" i="1"/>
  <c r="J1949" i="1" s="1"/>
  <c r="K1949" i="1" s="1"/>
  <c r="M1949" i="1" s="1"/>
  <c r="I1950" i="1"/>
  <c r="J1950" i="1" s="1"/>
  <c r="K1950" i="1" s="1"/>
  <c r="M1950" i="1" s="1"/>
  <c r="I1951" i="1"/>
  <c r="J1951" i="1" s="1"/>
  <c r="I1952" i="1"/>
  <c r="J1952" i="1" s="1"/>
  <c r="K1952" i="1" s="1"/>
  <c r="M1952" i="1" s="1"/>
  <c r="I1953" i="1"/>
  <c r="J1953" i="1" s="1"/>
  <c r="K1953" i="1" s="1"/>
  <c r="M1953" i="1" s="1"/>
  <c r="I1954" i="1"/>
  <c r="J1954" i="1" s="1"/>
  <c r="I1955" i="1"/>
  <c r="J1955" i="1" s="1"/>
  <c r="I1956" i="1"/>
  <c r="J1956" i="1" s="1"/>
  <c r="K1956" i="1" s="1"/>
  <c r="M1956" i="1" s="1"/>
  <c r="I1957" i="1"/>
  <c r="J1957" i="1" s="1"/>
  <c r="I1958" i="1"/>
  <c r="J1958" i="1" s="1"/>
  <c r="K1958" i="1" s="1"/>
  <c r="M1958" i="1" s="1"/>
  <c r="I1959" i="1"/>
  <c r="J1959" i="1" s="1"/>
  <c r="I1960" i="1"/>
  <c r="J1960" i="1" s="1"/>
  <c r="I1961" i="1"/>
  <c r="J1961" i="1" s="1"/>
  <c r="K1961" i="1" s="1"/>
  <c r="M1961" i="1" s="1"/>
  <c r="I1962" i="1"/>
  <c r="J1962" i="1" s="1"/>
  <c r="I1963" i="1"/>
  <c r="J1963" i="1" s="1"/>
  <c r="I1964" i="1"/>
  <c r="J1964" i="1" s="1"/>
  <c r="K1964" i="1" s="1"/>
  <c r="M1964" i="1" s="1"/>
  <c r="I1965" i="1"/>
  <c r="J1965" i="1" s="1"/>
  <c r="K1965" i="1" s="1"/>
  <c r="M1965" i="1" s="1"/>
  <c r="I1966" i="1"/>
  <c r="J1966" i="1" s="1"/>
  <c r="K1966" i="1" s="1"/>
  <c r="M1966" i="1" s="1"/>
  <c r="I1967" i="1"/>
  <c r="J1967" i="1" s="1"/>
  <c r="I1968" i="1"/>
  <c r="J1968" i="1" s="1"/>
  <c r="K1968" i="1" s="1"/>
  <c r="M1968" i="1" s="1"/>
  <c r="I1969" i="1"/>
  <c r="J1969" i="1" s="1"/>
  <c r="K1969" i="1" s="1"/>
  <c r="M1969" i="1" s="1"/>
  <c r="I1970" i="1"/>
  <c r="J1970" i="1" s="1"/>
  <c r="I1971" i="1"/>
  <c r="J1971" i="1" s="1"/>
  <c r="I1972" i="1"/>
  <c r="J1972" i="1" s="1"/>
  <c r="K1972" i="1" s="1"/>
  <c r="M1972" i="1" s="1"/>
  <c r="I1973" i="1"/>
  <c r="J1973" i="1" s="1"/>
  <c r="K1973" i="1" s="1"/>
  <c r="M1973" i="1" s="1"/>
  <c r="I1974" i="1"/>
  <c r="J1974" i="1" s="1"/>
  <c r="K1974" i="1" s="1"/>
  <c r="M1974" i="1" s="1"/>
  <c r="I1975" i="1"/>
  <c r="J1975" i="1" s="1"/>
  <c r="I1976" i="1"/>
  <c r="J1976" i="1" s="1"/>
  <c r="K1976" i="1" s="1"/>
  <c r="M1976" i="1" s="1"/>
  <c r="I1977" i="1"/>
  <c r="J1977" i="1" s="1"/>
  <c r="K1977" i="1" s="1"/>
  <c r="M1977" i="1" s="1"/>
  <c r="I1978" i="1"/>
  <c r="J1978" i="1" s="1"/>
  <c r="I1979" i="1"/>
  <c r="J1979" i="1" s="1"/>
  <c r="I1980" i="1"/>
  <c r="J1980" i="1" s="1"/>
  <c r="K1980" i="1" s="1"/>
  <c r="M1980" i="1" s="1"/>
  <c r="I1981" i="1"/>
  <c r="J1981" i="1" s="1"/>
  <c r="K1981" i="1" s="1"/>
  <c r="M1981" i="1" s="1"/>
  <c r="I1982" i="1"/>
  <c r="J1982" i="1" s="1"/>
  <c r="K1982" i="1" s="1"/>
  <c r="M1982" i="1" s="1"/>
  <c r="I1983" i="1"/>
  <c r="J1983" i="1" s="1"/>
  <c r="I1984" i="1"/>
  <c r="J1984" i="1" s="1"/>
  <c r="K1984" i="1" s="1"/>
  <c r="M1984" i="1" s="1"/>
  <c r="I1985" i="1"/>
  <c r="J1985" i="1" s="1"/>
  <c r="K1985" i="1" s="1"/>
  <c r="M1985" i="1" s="1"/>
  <c r="I1986" i="1"/>
  <c r="J1986" i="1" s="1"/>
  <c r="I1987" i="1"/>
  <c r="J1987" i="1" s="1"/>
  <c r="K1987" i="1" s="1"/>
  <c r="M1987" i="1" s="1"/>
  <c r="I1988" i="1"/>
  <c r="J1988" i="1" s="1"/>
  <c r="K1988" i="1" s="1"/>
  <c r="M1988" i="1" s="1"/>
  <c r="I1989" i="1"/>
  <c r="J1989" i="1" s="1"/>
  <c r="K1989" i="1" s="1"/>
  <c r="M1989" i="1" s="1"/>
  <c r="I1990" i="1"/>
  <c r="J1990" i="1" s="1"/>
  <c r="I1991" i="1"/>
  <c r="J1991" i="1" s="1"/>
  <c r="I1992" i="1"/>
  <c r="J1992" i="1" s="1"/>
  <c r="K1992" i="1" s="1"/>
  <c r="M1992" i="1" s="1"/>
  <c r="I1993" i="1"/>
  <c r="J1993" i="1" s="1"/>
  <c r="K1993" i="1" s="1"/>
  <c r="M1993" i="1" s="1"/>
  <c r="I1994" i="1"/>
  <c r="J1994" i="1" s="1"/>
  <c r="I1995" i="1"/>
  <c r="J1995" i="1" s="1"/>
  <c r="I1996" i="1"/>
  <c r="J1996" i="1" s="1"/>
  <c r="K1996" i="1" s="1"/>
  <c r="M1996" i="1" s="1"/>
  <c r="I1997" i="1"/>
  <c r="J1997" i="1" s="1"/>
  <c r="K1997" i="1" s="1"/>
  <c r="M1997" i="1" s="1"/>
  <c r="I1998" i="1"/>
  <c r="J1998" i="1" s="1"/>
  <c r="I1999" i="1"/>
  <c r="J1999" i="1" s="1"/>
  <c r="I2000" i="1"/>
  <c r="J2000" i="1" s="1"/>
  <c r="K2000" i="1" s="1"/>
  <c r="M2000" i="1" s="1"/>
  <c r="I2001" i="1"/>
  <c r="J2001" i="1" s="1"/>
  <c r="K2001" i="1" s="1"/>
  <c r="M2001" i="1" s="1"/>
  <c r="I2002" i="1"/>
  <c r="J2002" i="1" s="1"/>
  <c r="I2003" i="1"/>
  <c r="J2003" i="1" s="1"/>
  <c r="I2004" i="1"/>
  <c r="J2004" i="1" s="1"/>
  <c r="K2004" i="1" s="1"/>
  <c r="M2004" i="1" s="1"/>
  <c r="I2005" i="1"/>
  <c r="J2005" i="1" s="1"/>
  <c r="K2005" i="1" s="1"/>
  <c r="M2005" i="1" s="1"/>
  <c r="I2006" i="1"/>
  <c r="J2006" i="1" s="1"/>
  <c r="I2007" i="1"/>
  <c r="J2007" i="1" s="1"/>
  <c r="I2008" i="1"/>
  <c r="J2008" i="1" s="1"/>
  <c r="K2008" i="1" s="1"/>
  <c r="M2008" i="1" s="1"/>
  <c r="I2009" i="1"/>
  <c r="J2009" i="1" s="1"/>
  <c r="I2010" i="1"/>
  <c r="J2010" i="1" s="1"/>
  <c r="I2011" i="1"/>
  <c r="J2011" i="1" s="1"/>
  <c r="I2012" i="1"/>
  <c r="J2012" i="1" s="1"/>
  <c r="K2012" i="1" s="1"/>
  <c r="M2012" i="1" s="1"/>
  <c r="I2013" i="1"/>
  <c r="J2013" i="1" s="1"/>
  <c r="K2013" i="1" s="1"/>
  <c r="M2013" i="1" s="1"/>
  <c r="I2014" i="1"/>
  <c r="J2014" i="1" s="1"/>
  <c r="I2015" i="1"/>
  <c r="J2015" i="1" s="1"/>
  <c r="I2016" i="1"/>
  <c r="J2016" i="1" s="1"/>
  <c r="K2016" i="1" s="1"/>
  <c r="M2016" i="1" s="1"/>
  <c r="I2017" i="1"/>
  <c r="J2017" i="1" s="1"/>
  <c r="I2018" i="1"/>
  <c r="J2018" i="1" s="1"/>
  <c r="I2019" i="1"/>
  <c r="J2019" i="1" s="1"/>
  <c r="I2020" i="1"/>
  <c r="J2020" i="1" s="1"/>
  <c r="K2020" i="1" s="1"/>
  <c r="M2020" i="1" s="1"/>
  <c r="I2021" i="1"/>
  <c r="J2021" i="1" s="1"/>
  <c r="I2022" i="1"/>
  <c r="J2022" i="1" s="1"/>
  <c r="I2023" i="1"/>
  <c r="J2023" i="1" s="1"/>
  <c r="I2024" i="1"/>
  <c r="J2024" i="1" s="1"/>
  <c r="K2024" i="1" s="1"/>
  <c r="M2024" i="1" s="1"/>
  <c r="I2025" i="1"/>
  <c r="J2025" i="1" s="1"/>
  <c r="K2025" i="1" s="1"/>
  <c r="M2025" i="1" s="1"/>
  <c r="I2026" i="1"/>
  <c r="J2026" i="1" s="1"/>
  <c r="I2027" i="1"/>
  <c r="J2027" i="1" s="1"/>
  <c r="I2028" i="1"/>
  <c r="J2028" i="1" s="1"/>
  <c r="K2028" i="1" s="1"/>
  <c r="M2028" i="1" s="1"/>
  <c r="I2029" i="1"/>
  <c r="J2029" i="1" s="1"/>
  <c r="K2029" i="1" s="1"/>
  <c r="M2029" i="1" s="1"/>
  <c r="I2030" i="1"/>
  <c r="J2030" i="1" s="1"/>
  <c r="I2031" i="1"/>
  <c r="J2031" i="1" s="1"/>
  <c r="I2032" i="1"/>
  <c r="J2032" i="1" s="1"/>
  <c r="K2032" i="1" s="1"/>
  <c r="M2032" i="1" s="1"/>
  <c r="I2033" i="1"/>
  <c r="I2034" i="1"/>
  <c r="J2034" i="1" s="1"/>
  <c r="I2035" i="1"/>
  <c r="J2035" i="1" s="1"/>
  <c r="I2036" i="1"/>
  <c r="J2036" i="1" s="1"/>
  <c r="K2036" i="1" s="1"/>
  <c r="M2036" i="1" s="1"/>
  <c r="I2037" i="1"/>
  <c r="J2037" i="1" s="1"/>
  <c r="K2037" i="1" s="1"/>
  <c r="M2037" i="1" s="1"/>
  <c r="I2038" i="1"/>
  <c r="J2038" i="1" s="1"/>
  <c r="I2039" i="1"/>
  <c r="J2039" i="1" s="1"/>
  <c r="I2040" i="1"/>
  <c r="J2040" i="1" s="1"/>
  <c r="K2040" i="1" s="1"/>
  <c r="M2040" i="1" s="1"/>
  <c r="I2041" i="1"/>
  <c r="J2041" i="1" s="1"/>
  <c r="K2041" i="1" s="1"/>
  <c r="M2041" i="1" s="1"/>
  <c r="I2042" i="1"/>
  <c r="J2042" i="1" s="1"/>
  <c r="I2043" i="1"/>
  <c r="J2043" i="1" s="1"/>
  <c r="I2044" i="1"/>
  <c r="J2044" i="1" s="1"/>
  <c r="K2044" i="1" s="1"/>
  <c r="M2044" i="1" s="1"/>
  <c r="I2045" i="1"/>
  <c r="J2045" i="1" s="1"/>
  <c r="K2045" i="1" s="1"/>
  <c r="M2045" i="1" s="1"/>
  <c r="I2046" i="1"/>
  <c r="J2046" i="1" s="1"/>
  <c r="I2047" i="1"/>
  <c r="J2047" i="1" s="1"/>
  <c r="I2048" i="1"/>
  <c r="J2048" i="1" s="1"/>
  <c r="K2048" i="1" s="1"/>
  <c r="M2048" i="1" s="1"/>
  <c r="I2049" i="1"/>
  <c r="J2049" i="1" s="1"/>
  <c r="I2050" i="1"/>
  <c r="J2050" i="1" s="1"/>
  <c r="I2051" i="1"/>
  <c r="J2051" i="1" s="1"/>
  <c r="I2052" i="1"/>
  <c r="J2052" i="1" s="1"/>
  <c r="K2052" i="1" s="1"/>
  <c r="M2052" i="1" s="1"/>
  <c r="I2053" i="1"/>
  <c r="J2053" i="1" s="1"/>
  <c r="K2053" i="1" s="1"/>
  <c r="M2053" i="1" s="1"/>
  <c r="I2054" i="1"/>
  <c r="J2054" i="1" s="1"/>
  <c r="I2055" i="1"/>
  <c r="J2055" i="1" s="1"/>
  <c r="I2056" i="1"/>
  <c r="J2056" i="1" s="1"/>
  <c r="K2056" i="1" s="1"/>
  <c r="M2056" i="1" s="1"/>
  <c r="I2057" i="1"/>
  <c r="J2057" i="1" s="1"/>
  <c r="K2057" i="1" s="1"/>
  <c r="M2057" i="1" s="1"/>
  <c r="I2058" i="1"/>
  <c r="J2058" i="1" s="1"/>
  <c r="I2059" i="1"/>
  <c r="J2059" i="1" s="1"/>
  <c r="I2060" i="1"/>
  <c r="J2060" i="1" s="1"/>
  <c r="K2060" i="1" s="1"/>
  <c r="M2060" i="1" s="1"/>
  <c r="I2061" i="1"/>
  <c r="J2061" i="1" s="1"/>
  <c r="K2061" i="1" s="1"/>
  <c r="M2061" i="1" s="1"/>
  <c r="I2062" i="1"/>
  <c r="J2062" i="1" s="1"/>
  <c r="I2063" i="1"/>
  <c r="J2063" i="1" s="1"/>
  <c r="I2064" i="1"/>
  <c r="J2064" i="1" s="1"/>
  <c r="K2064" i="1" s="1"/>
  <c r="M2064" i="1" s="1"/>
  <c r="I2065" i="1"/>
  <c r="J2065" i="1" s="1"/>
  <c r="K2065" i="1" s="1"/>
  <c r="M2065" i="1" s="1"/>
  <c r="I2066" i="1"/>
  <c r="J2066" i="1" s="1"/>
  <c r="I2067" i="1"/>
  <c r="J2067" i="1" s="1"/>
  <c r="I2068" i="1"/>
  <c r="J2068" i="1" s="1"/>
  <c r="K2068" i="1" s="1"/>
  <c r="M2068" i="1" s="1"/>
  <c r="I2069" i="1"/>
  <c r="J2069" i="1" s="1"/>
  <c r="K2069" i="1" s="1"/>
  <c r="M2069" i="1" s="1"/>
  <c r="I2070" i="1"/>
  <c r="J2070" i="1" s="1"/>
  <c r="I2071" i="1"/>
  <c r="J2071" i="1" s="1"/>
  <c r="I2072" i="1"/>
  <c r="J2072" i="1" s="1"/>
  <c r="I2073" i="1"/>
  <c r="J2073" i="1" s="1"/>
  <c r="K2073" i="1" s="1"/>
  <c r="M2073" i="1" s="1"/>
  <c r="I2074" i="1"/>
  <c r="J2074" i="1" s="1"/>
  <c r="I2075" i="1"/>
  <c r="J2075" i="1" s="1"/>
  <c r="I2076" i="1"/>
  <c r="J2076" i="1" s="1"/>
  <c r="K2076" i="1" s="1"/>
  <c r="M2076" i="1" s="1"/>
  <c r="I2077" i="1"/>
  <c r="J2077" i="1" s="1"/>
  <c r="K2077" i="1" s="1"/>
  <c r="M2077" i="1" s="1"/>
  <c r="I2078" i="1"/>
  <c r="J2078" i="1" s="1"/>
  <c r="I2079" i="1"/>
  <c r="J2079" i="1" s="1"/>
  <c r="I2080" i="1"/>
  <c r="J2080" i="1" s="1"/>
  <c r="I2081" i="1"/>
  <c r="J2081" i="1" s="1"/>
  <c r="K2081" i="1" s="1"/>
  <c r="M2081" i="1" s="1"/>
  <c r="I2082" i="1"/>
  <c r="J2082" i="1" s="1"/>
  <c r="I2083" i="1"/>
  <c r="J2083" i="1" s="1"/>
  <c r="I2084" i="1"/>
  <c r="J2084" i="1" s="1"/>
  <c r="K2084" i="1" s="1"/>
  <c r="M2084" i="1" s="1"/>
  <c r="I2085" i="1"/>
  <c r="J2085" i="1" s="1"/>
  <c r="K2085" i="1" s="1"/>
  <c r="M2085" i="1" s="1"/>
  <c r="I2086" i="1"/>
  <c r="J2086" i="1" s="1"/>
  <c r="B1985" i="1"/>
  <c r="B1984" i="1"/>
  <c r="B1983" i="1"/>
  <c r="B1982" i="1"/>
  <c r="B1981" i="1"/>
  <c r="B1980" i="1"/>
  <c r="B1979" i="1"/>
  <c r="B1978" i="1"/>
  <c r="B1977" i="1"/>
  <c r="B1976" i="1"/>
  <c r="B1975" i="1"/>
  <c r="B1974" i="1"/>
  <c r="B1973" i="1"/>
  <c r="B1972" i="1"/>
  <c r="B1971" i="1"/>
  <c r="B1970" i="1"/>
  <c r="B1969" i="1"/>
  <c r="B1968" i="1"/>
  <c r="B1967" i="1"/>
  <c r="B1966" i="1"/>
  <c r="B1965" i="1"/>
  <c r="B1964" i="1"/>
  <c r="B1963" i="1"/>
  <c r="B1962" i="1"/>
  <c r="B1961" i="1"/>
  <c r="B1960" i="1"/>
  <c r="B1959" i="1"/>
  <c r="B1958" i="1"/>
  <c r="B1957" i="1"/>
  <c r="B1956" i="1"/>
  <c r="B1955" i="1"/>
  <c r="B1954" i="1"/>
  <c r="B1953" i="1"/>
  <c r="B1952" i="1"/>
  <c r="B1951" i="1"/>
  <c r="B1950" i="1"/>
  <c r="B1949" i="1"/>
  <c r="B1948" i="1"/>
  <c r="B1947" i="1"/>
  <c r="B1946" i="1"/>
  <c r="B1945" i="1"/>
  <c r="B1944" i="1"/>
  <c r="B1943" i="1"/>
  <c r="B1942" i="1"/>
  <c r="B1941" i="1"/>
  <c r="B1940" i="1"/>
  <c r="B1939" i="1"/>
  <c r="B1938" i="1"/>
  <c r="B1937" i="1"/>
  <c r="B1936" i="1"/>
  <c r="B1935" i="1"/>
  <c r="B1934" i="1"/>
  <c r="B1933" i="1"/>
  <c r="B1932" i="1"/>
  <c r="B1931" i="1"/>
  <c r="B1930" i="1"/>
  <c r="B1929" i="1"/>
  <c r="B1928" i="1"/>
  <c r="B1927" i="1"/>
  <c r="B1926" i="1"/>
  <c r="B1925" i="1"/>
  <c r="B1924" i="1"/>
  <c r="B1923" i="1"/>
  <c r="B1922" i="1"/>
  <c r="B1921" i="1"/>
  <c r="B1920" i="1"/>
  <c r="B1919" i="1"/>
  <c r="B1918" i="1"/>
  <c r="B1917" i="1"/>
  <c r="B1916" i="1"/>
  <c r="B1915" i="1"/>
  <c r="B1914" i="1"/>
  <c r="B1913" i="1"/>
  <c r="B1912" i="1"/>
  <c r="B1911" i="1"/>
  <c r="B1910" i="1"/>
  <c r="B1909" i="1"/>
  <c r="B1908" i="1"/>
  <c r="B1907" i="1"/>
  <c r="B1906" i="1"/>
  <c r="B1905" i="1"/>
  <c r="B1904" i="1"/>
  <c r="B1903" i="1"/>
  <c r="B1902" i="1"/>
  <c r="B1901" i="1"/>
  <c r="B1900" i="1"/>
  <c r="B1899" i="1"/>
  <c r="B1898" i="1"/>
  <c r="B1897" i="1"/>
  <c r="B1896" i="1"/>
  <c r="B1895" i="1"/>
  <c r="B1894" i="1"/>
  <c r="B1893" i="1"/>
  <c r="B1892" i="1"/>
  <c r="B1891" i="1"/>
  <c r="B1890" i="1"/>
  <c r="B1889" i="1"/>
  <c r="B1888" i="1"/>
  <c r="B1887" i="1"/>
  <c r="B1886" i="1"/>
  <c r="B1885" i="1"/>
  <c r="B1884" i="1"/>
  <c r="B1883" i="1"/>
  <c r="B1882" i="1"/>
  <c r="B1881" i="1"/>
  <c r="B1880" i="1"/>
  <c r="B1879" i="1"/>
  <c r="B2086" i="1"/>
  <c r="B2085" i="1"/>
  <c r="B2084" i="1"/>
  <c r="B2083" i="1"/>
  <c r="B2082" i="1"/>
  <c r="B2081" i="1"/>
  <c r="B2080" i="1"/>
  <c r="B2079" i="1"/>
  <c r="B2078" i="1"/>
  <c r="B2077" i="1"/>
  <c r="B2076" i="1"/>
  <c r="B2075" i="1"/>
  <c r="B2074" i="1"/>
  <c r="B2073" i="1"/>
  <c r="B2072" i="1"/>
  <c r="B2071" i="1"/>
  <c r="B2070" i="1"/>
  <c r="B2069" i="1"/>
  <c r="B2068" i="1"/>
  <c r="B2067" i="1"/>
  <c r="B2066" i="1"/>
  <c r="B2065" i="1"/>
  <c r="B2064" i="1"/>
  <c r="B2063" i="1"/>
  <c r="B2062" i="1"/>
  <c r="B2061" i="1"/>
  <c r="B2060" i="1"/>
  <c r="B2059" i="1"/>
  <c r="B2058" i="1"/>
  <c r="B2057" i="1"/>
  <c r="B2056" i="1"/>
  <c r="B2055" i="1"/>
  <c r="B2054" i="1"/>
  <c r="B2053" i="1"/>
  <c r="B2052" i="1"/>
  <c r="B2051" i="1"/>
  <c r="B2050" i="1"/>
  <c r="B2049" i="1"/>
  <c r="B2048" i="1"/>
  <c r="B2047" i="1"/>
  <c r="B2046" i="1"/>
  <c r="B2045" i="1"/>
  <c r="B2044" i="1"/>
  <c r="B2043" i="1"/>
  <c r="B2042" i="1"/>
  <c r="B2041" i="1"/>
  <c r="B2040" i="1"/>
  <c r="B2039" i="1"/>
  <c r="B2038" i="1"/>
  <c r="B2037" i="1"/>
  <c r="B2036" i="1"/>
  <c r="B2035" i="1"/>
  <c r="B2034" i="1"/>
  <c r="B2033" i="1"/>
  <c r="B2032" i="1"/>
  <c r="B2031" i="1"/>
  <c r="B2030" i="1"/>
  <c r="B2029" i="1"/>
  <c r="B2028" i="1"/>
  <c r="B2027" i="1"/>
  <c r="B2026" i="1"/>
  <c r="B2025" i="1"/>
  <c r="B2024" i="1"/>
  <c r="B2023" i="1"/>
  <c r="B2022" i="1"/>
  <c r="B2021" i="1"/>
  <c r="B2020" i="1"/>
  <c r="B2019" i="1"/>
  <c r="B2018" i="1"/>
  <c r="B2017" i="1"/>
  <c r="B2016" i="1"/>
  <c r="B2015" i="1"/>
  <c r="B2014" i="1"/>
  <c r="B2013" i="1"/>
  <c r="B2012" i="1"/>
  <c r="B2011" i="1"/>
  <c r="B2010" i="1"/>
  <c r="B2009" i="1"/>
  <c r="B2008" i="1"/>
  <c r="B2007" i="1"/>
  <c r="B2006" i="1"/>
  <c r="B2005" i="1"/>
  <c r="B2004" i="1"/>
  <c r="B2003" i="1"/>
  <c r="B2002" i="1"/>
  <c r="B2001" i="1"/>
  <c r="B2000" i="1"/>
  <c r="B1999" i="1"/>
  <c r="B1998" i="1"/>
  <c r="B1997" i="1"/>
  <c r="B1996" i="1"/>
  <c r="B1995" i="1"/>
  <c r="B1994" i="1"/>
  <c r="B1993" i="1"/>
  <c r="B1992" i="1"/>
  <c r="B1991" i="1"/>
  <c r="B1990" i="1"/>
  <c r="B1989" i="1"/>
  <c r="B1988" i="1"/>
  <c r="B1987" i="1"/>
  <c r="B1986" i="1"/>
  <c r="I6" i="1"/>
  <c r="J6" i="1" s="1"/>
  <c r="I7" i="1"/>
  <c r="J7" i="1" s="1"/>
  <c r="K7" i="1" s="1"/>
  <c r="M7" i="1" s="1"/>
  <c r="I8" i="1"/>
  <c r="J8" i="1" s="1"/>
  <c r="K8" i="1" s="1"/>
  <c r="M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K15" i="1" s="1"/>
  <c r="M15" i="1" s="1"/>
  <c r="I16" i="1"/>
  <c r="I17" i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K23" i="1" s="1"/>
  <c r="M23" i="1" s="1"/>
  <c r="I24" i="1"/>
  <c r="I25" i="1"/>
  <c r="J25" i="1" s="1"/>
  <c r="K25" i="1" s="1"/>
  <c r="M25" i="1" s="1"/>
  <c r="I26" i="1"/>
  <c r="J26" i="1" s="1"/>
  <c r="I27" i="1"/>
  <c r="J27" i="1" s="1"/>
  <c r="I28" i="1"/>
  <c r="J28" i="1" s="1"/>
  <c r="K28" i="1" s="1"/>
  <c r="M28" i="1" s="1"/>
  <c r="I29" i="1"/>
  <c r="J29" i="1" s="1"/>
  <c r="I30" i="1"/>
  <c r="J30" i="1" s="1"/>
  <c r="I31" i="1"/>
  <c r="J31" i="1" s="1"/>
  <c r="K31" i="1" s="1"/>
  <c r="M31" i="1" s="1"/>
  <c r="I32" i="1"/>
  <c r="I33" i="1"/>
  <c r="J33" i="1" s="1"/>
  <c r="K33" i="1" s="1"/>
  <c r="M33" i="1" s="1"/>
  <c r="I34" i="1"/>
  <c r="J34" i="1" s="1"/>
  <c r="I35" i="1"/>
  <c r="J35" i="1" s="1"/>
  <c r="I36" i="1"/>
  <c r="J36" i="1" s="1"/>
  <c r="I37" i="1"/>
  <c r="J37" i="1" s="1"/>
  <c r="I38" i="1"/>
  <c r="J38" i="1" s="1"/>
  <c r="I39" i="1"/>
  <c r="J39" i="1" s="1"/>
  <c r="K39" i="1" s="1"/>
  <c r="I40" i="1"/>
  <c r="I41" i="1"/>
  <c r="J41" i="1" s="1"/>
  <c r="I42" i="1"/>
  <c r="J42" i="1" s="1"/>
  <c r="I43" i="1"/>
  <c r="J43" i="1" s="1"/>
  <c r="I44" i="1"/>
  <c r="J44" i="1" s="1"/>
  <c r="K44" i="1" s="1"/>
  <c r="M44" i="1" s="1"/>
  <c r="I45" i="1"/>
  <c r="J45" i="1" s="1"/>
  <c r="I46" i="1"/>
  <c r="J46" i="1" s="1"/>
  <c r="I47" i="1"/>
  <c r="J47" i="1" s="1"/>
  <c r="K47" i="1" s="1"/>
  <c r="M47" i="1" s="1"/>
  <c r="I48" i="1"/>
  <c r="I49" i="1"/>
  <c r="J49" i="1" s="1"/>
  <c r="K49" i="1" s="1"/>
  <c r="M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K55" i="1" s="1"/>
  <c r="M55" i="1" s="1"/>
  <c r="I56" i="1"/>
  <c r="I57" i="1"/>
  <c r="J57" i="1" s="1"/>
  <c r="K57" i="1" s="1"/>
  <c r="M57" i="1" s="1"/>
  <c r="I58" i="1"/>
  <c r="J58" i="1" s="1"/>
  <c r="I59" i="1"/>
  <c r="J59" i="1" s="1"/>
  <c r="I60" i="1"/>
  <c r="J60" i="1" s="1"/>
  <c r="K60" i="1" s="1"/>
  <c r="I61" i="1"/>
  <c r="J61" i="1" s="1"/>
  <c r="I62" i="1"/>
  <c r="J62" i="1" s="1"/>
  <c r="I63" i="1"/>
  <c r="J63" i="1" s="1"/>
  <c r="K63" i="1" s="1"/>
  <c r="I64" i="1"/>
  <c r="I65" i="1"/>
  <c r="J65" i="1" s="1"/>
  <c r="K65" i="1" s="1"/>
  <c r="M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K71" i="1" s="1"/>
  <c r="M71" i="1" s="1"/>
  <c r="I72" i="1"/>
  <c r="I73" i="1"/>
  <c r="J73" i="1" s="1"/>
  <c r="K73" i="1" s="1"/>
  <c r="M73" i="1" s="1"/>
  <c r="I74" i="1"/>
  <c r="J74" i="1" s="1"/>
  <c r="I75" i="1"/>
  <c r="J75" i="1" s="1"/>
  <c r="I76" i="1"/>
  <c r="J76" i="1" s="1"/>
  <c r="K76" i="1" s="1"/>
  <c r="M76" i="1" s="1"/>
  <c r="I77" i="1"/>
  <c r="J77" i="1" s="1"/>
  <c r="I78" i="1"/>
  <c r="J78" i="1" s="1"/>
  <c r="I79" i="1"/>
  <c r="J79" i="1" s="1"/>
  <c r="K79" i="1" s="1"/>
  <c r="M79" i="1" s="1"/>
  <c r="I80" i="1"/>
  <c r="I81" i="1"/>
  <c r="J81" i="1" s="1"/>
  <c r="K81" i="1" s="1"/>
  <c r="M81" i="1" s="1"/>
  <c r="I82" i="1"/>
  <c r="J82" i="1" s="1"/>
  <c r="I83" i="1"/>
  <c r="J83" i="1" s="1"/>
  <c r="I84" i="1"/>
  <c r="J84" i="1" s="1"/>
  <c r="K84" i="1" s="1"/>
  <c r="M84" i="1" s="1"/>
  <c r="I85" i="1"/>
  <c r="J85" i="1" s="1"/>
  <c r="I86" i="1"/>
  <c r="J86" i="1" s="1"/>
  <c r="I87" i="1"/>
  <c r="J87" i="1" s="1"/>
  <c r="K87" i="1" s="1"/>
  <c r="M87" i="1" s="1"/>
  <c r="I88" i="1"/>
  <c r="I89" i="1"/>
  <c r="J89" i="1" s="1"/>
  <c r="K89" i="1" s="1"/>
  <c r="M89" i="1" s="1"/>
  <c r="I90" i="1"/>
  <c r="J90" i="1" s="1"/>
  <c r="I91" i="1"/>
  <c r="J91" i="1" s="1"/>
  <c r="I92" i="1"/>
  <c r="J92" i="1" s="1"/>
  <c r="I93" i="1"/>
  <c r="J93" i="1" s="1"/>
  <c r="I94" i="1"/>
  <c r="J94" i="1" s="1"/>
  <c r="I95" i="1"/>
  <c r="J95" i="1" s="1"/>
  <c r="K95" i="1" s="1"/>
  <c r="M95" i="1" s="1"/>
  <c r="I96" i="1"/>
  <c r="I97" i="1"/>
  <c r="J97" i="1" s="1"/>
  <c r="K97" i="1" s="1"/>
  <c r="M97" i="1" s="1"/>
  <c r="I98" i="1"/>
  <c r="J98" i="1" s="1"/>
  <c r="I99" i="1"/>
  <c r="J99" i="1" s="1"/>
  <c r="I100" i="1"/>
  <c r="I101" i="1"/>
  <c r="J101" i="1" s="1"/>
  <c r="I102" i="1"/>
  <c r="J102" i="1" s="1"/>
  <c r="I103" i="1"/>
  <c r="J103" i="1" s="1"/>
  <c r="K103" i="1" s="1"/>
  <c r="M103" i="1" s="1"/>
  <c r="I104" i="1"/>
  <c r="I105" i="1"/>
  <c r="J105" i="1" s="1"/>
  <c r="K105" i="1" s="1"/>
  <c r="M105" i="1" s="1"/>
  <c r="I106" i="1"/>
  <c r="J106" i="1" s="1"/>
  <c r="I107" i="1"/>
  <c r="J107" i="1" s="1"/>
  <c r="I108" i="1"/>
  <c r="J108" i="1" s="1"/>
  <c r="I109" i="1"/>
  <c r="J109" i="1" s="1"/>
  <c r="I110" i="1"/>
  <c r="J110" i="1" s="1"/>
  <c r="I111" i="1"/>
  <c r="J111" i="1" s="1"/>
  <c r="K111" i="1" s="1"/>
  <c r="M111" i="1" s="1"/>
  <c r="I112" i="1"/>
  <c r="I113" i="1"/>
  <c r="J113" i="1" s="1"/>
  <c r="K113" i="1" s="1"/>
  <c r="M113" i="1" s="1"/>
  <c r="I114" i="1"/>
  <c r="J114" i="1" s="1"/>
  <c r="I115" i="1"/>
  <c r="J115" i="1" s="1"/>
  <c r="I116" i="1"/>
  <c r="J116" i="1" s="1"/>
  <c r="K116" i="1" s="1"/>
  <c r="M116" i="1" s="1"/>
  <c r="I117" i="1"/>
  <c r="J117" i="1" s="1"/>
  <c r="I118" i="1"/>
  <c r="J118" i="1" s="1"/>
  <c r="I119" i="1"/>
  <c r="J119" i="1" s="1"/>
  <c r="K119" i="1" s="1"/>
  <c r="M119" i="1" s="1"/>
  <c r="I120" i="1"/>
  <c r="I121" i="1"/>
  <c r="J121" i="1" s="1"/>
  <c r="K121" i="1" s="1"/>
  <c r="M121" i="1" s="1"/>
  <c r="I122" i="1"/>
  <c r="J122" i="1" s="1"/>
  <c r="I123" i="1"/>
  <c r="J123" i="1" s="1"/>
  <c r="I124" i="1"/>
  <c r="J124" i="1" s="1"/>
  <c r="K124" i="1" s="1"/>
  <c r="I125" i="1"/>
  <c r="J125" i="1" s="1"/>
  <c r="I126" i="1"/>
  <c r="J126" i="1" s="1"/>
  <c r="I127" i="1"/>
  <c r="J127" i="1" s="1"/>
  <c r="K127" i="1" s="1"/>
  <c r="M127" i="1" s="1"/>
  <c r="I128" i="1"/>
  <c r="I129" i="1"/>
  <c r="J129" i="1" s="1"/>
  <c r="K129" i="1" s="1"/>
  <c r="M129" i="1" s="1"/>
  <c r="I130" i="1"/>
  <c r="J130" i="1" s="1"/>
  <c r="I131" i="1"/>
  <c r="J131" i="1" s="1"/>
  <c r="I132" i="1"/>
  <c r="J132" i="1" s="1"/>
  <c r="I133" i="1"/>
  <c r="J133" i="1" s="1"/>
  <c r="I134" i="1"/>
  <c r="J134" i="1" s="1"/>
  <c r="I135" i="1"/>
  <c r="J135" i="1" s="1"/>
  <c r="K135" i="1" s="1"/>
  <c r="M135" i="1" s="1"/>
  <c r="I136" i="1"/>
  <c r="I137" i="1"/>
  <c r="J137" i="1" s="1"/>
  <c r="K137" i="1" s="1"/>
  <c r="M137" i="1" s="1"/>
  <c r="I138" i="1"/>
  <c r="J138" i="1" s="1"/>
  <c r="I139" i="1"/>
  <c r="J139" i="1" s="1"/>
  <c r="I140" i="1"/>
  <c r="J140" i="1" s="1"/>
  <c r="K140" i="1" s="1"/>
  <c r="M140" i="1" s="1"/>
  <c r="I141" i="1"/>
  <c r="J141" i="1" s="1"/>
  <c r="I142" i="1"/>
  <c r="J142" i="1" s="1"/>
  <c r="I143" i="1"/>
  <c r="J143" i="1" s="1"/>
  <c r="K143" i="1" s="1"/>
  <c r="I144" i="1"/>
  <c r="I145" i="1"/>
  <c r="J145" i="1" s="1"/>
  <c r="K145" i="1" s="1"/>
  <c r="M145" i="1" s="1"/>
  <c r="I146" i="1"/>
  <c r="J146" i="1" s="1"/>
  <c r="I147" i="1"/>
  <c r="J147" i="1" s="1"/>
  <c r="I148" i="1"/>
  <c r="J148" i="1" s="1"/>
  <c r="K148" i="1" s="1"/>
  <c r="M148" i="1" s="1"/>
  <c r="I149" i="1"/>
  <c r="J149" i="1" s="1"/>
  <c r="I150" i="1"/>
  <c r="J150" i="1" s="1"/>
  <c r="I151" i="1"/>
  <c r="J151" i="1" s="1"/>
  <c r="I152" i="1"/>
  <c r="I153" i="1"/>
  <c r="J153" i="1" s="1"/>
  <c r="K153" i="1" s="1"/>
  <c r="M153" i="1" s="1"/>
  <c r="I154" i="1"/>
  <c r="J154" i="1" s="1"/>
  <c r="I155" i="1"/>
  <c r="J155" i="1" s="1"/>
  <c r="I156" i="1"/>
  <c r="I157" i="1"/>
  <c r="J157" i="1" s="1"/>
  <c r="I158" i="1"/>
  <c r="J158" i="1" s="1"/>
  <c r="I159" i="1"/>
  <c r="J159" i="1" s="1"/>
  <c r="I160" i="1"/>
  <c r="I161" i="1"/>
  <c r="J161" i="1" s="1"/>
  <c r="K161" i="1" s="1"/>
  <c r="M161" i="1" s="1"/>
  <c r="I162" i="1"/>
  <c r="J162" i="1" s="1"/>
  <c r="I163" i="1"/>
  <c r="J163" i="1" s="1"/>
  <c r="I164" i="1"/>
  <c r="I165" i="1"/>
  <c r="J165" i="1" s="1"/>
  <c r="I166" i="1"/>
  <c r="J166" i="1" s="1"/>
  <c r="I167" i="1"/>
  <c r="J167" i="1" s="1"/>
  <c r="I168" i="1"/>
  <c r="I169" i="1"/>
  <c r="J169" i="1" s="1"/>
  <c r="K169" i="1" s="1"/>
  <c r="M169" i="1" s="1"/>
  <c r="I170" i="1"/>
  <c r="J170" i="1" s="1"/>
  <c r="I171" i="1"/>
  <c r="J171" i="1" s="1"/>
  <c r="I172" i="1"/>
  <c r="J172" i="1" s="1"/>
  <c r="I173" i="1"/>
  <c r="J173" i="1" s="1"/>
  <c r="I174" i="1"/>
  <c r="J174" i="1" s="1"/>
  <c r="I175" i="1"/>
  <c r="I176" i="1"/>
  <c r="I177" i="1"/>
  <c r="J177" i="1" s="1"/>
  <c r="K177" i="1" s="1"/>
  <c r="M177" i="1" s="1"/>
  <c r="I178" i="1"/>
  <c r="J178" i="1" s="1"/>
  <c r="I179" i="1"/>
  <c r="J179" i="1" s="1"/>
  <c r="I180" i="1"/>
  <c r="J180" i="1" s="1"/>
  <c r="I181" i="1"/>
  <c r="J181" i="1" s="1"/>
  <c r="I182" i="1"/>
  <c r="J182" i="1" s="1"/>
  <c r="I183" i="1"/>
  <c r="J183" i="1" s="1"/>
  <c r="I184" i="1"/>
  <c r="I185" i="1"/>
  <c r="J185" i="1" s="1"/>
  <c r="K185" i="1" s="1"/>
  <c r="I186" i="1"/>
  <c r="J186" i="1" s="1"/>
  <c r="I187" i="1"/>
  <c r="J187" i="1" s="1"/>
  <c r="I188" i="1"/>
  <c r="J188" i="1" s="1"/>
  <c r="K188" i="1" s="1"/>
  <c r="M188" i="1" s="1"/>
  <c r="I189" i="1"/>
  <c r="J189" i="1" s="1"/>
  <c r="I190" i="1"/>
  <c r="J190" i="1" s="1"/>
  <c r="I191" i="1"/>
  <c r="J191" i="1" s="1"/>
  <c r="I192" i="1"/>
  <c r="I193" i="1"/>
  <c r="J193" i="1" s="1"/>
  <c r="K193" i="1" s="1"/>
  <c r="M193" i="1" s="1"/>
  <c r="I194" i="1"/>
  <c r="J194" i="1" s="1"/>
  <c r="I195" i="1"/>
  <c r="J195" i="1" s="1"/>
  <c r="I196" i="1"/>
  <c r="I197" i="1"/>
  <c r="J197" i="1" s="1"/>
  <c r="I198" i="1"/>
  <c r="J198" i="1" s="1"/>
  <c r="I199" i="1"/>
  <c r="J199" i="1" s="1"/>
  <c r="I200" i="1"/>
  <c r="I201" i="1"/>
  <c r="J201" i="1" s="1"/>
  <c r="K201" i="1" s="1"/>
  <c r="M201" i="1" s="1"/>
  <c r="I202" i="1"/>
  <c r="J202" i="1" s="1"/>
  <c r="I203" i="1"/>
  <c r="J203" i="1" s="1"/>
  <c r="I204" i="1"/>
  <c r="J204" i="1" s="1"/>
  <c r="K204" i="1" s="1"/>
  <c r="M204" i="1" s="1"/>
  <c r="I205" i="1"/>
  <c r="J205" i="1" s="1"/>
  <c r="I206" i="1"/>
  <c r="J206" i="1" s="1"/>
  <c r="I207" i="1"/>
  <c r="J207" i="1" s="1"/>
  <c r="I208" i="1"/>
  <c r="I209" i="1"/>
  <c r="J209" i="1" s="1"/>
  <c r="K209" i="1" s="1"/>
  <c r="M209" i="1" s="1"/>
  <c r="I210" i="1"/>
  <c r="J210" i="1" s="1"/>
  <c r="I211" i="1"/>
  <c r="J211" i="1" s="1"/>
  <c r="I212" i="1"/>
  <c r="J212" i="1" s="1"/>
  <c r="K212" i="1" s="1"/>
  <c r="M212" i="1" s="1"/>
  <c r="I213" i="1"/>
  <c r="J213" i="1" s="1"/>
  <c r="I214" i="1"/>
  <c r="J214" i="1" s="1"/>
  <c r="I215" i="1"/>
  <c r="J215" i="1" s="1"/>
  <c r="I216" i="1"/>
  <c r="I217" i="1"/>
  <c r="J217" i="1" s="1"/>
  <c r="K217" i="1" s="1"/>
  <c r="M217" i="1" s="1"/>
  <c r="I218" i="1"/>
  <c r="J218" i="1" s="1"/>
  <c r="I219" i="1"/>
  <c r="J219" i="1" s="1"/>
  <c r="I220" i="1"/>
  <c r="J220" i="1" s="1"/>
  <c r="K220" i="1" s="1"/>
  <c r="M220" i="1" s="1"/>
  <c r="I221" i="1"/>
  <c r="J221" i="1" s="1"/>
  <c r="I222" i="1"/>
  <c r="J222" i="1" s="1"/>
  <c r="I223" i="1"/>
  <c r="J223" i="1" s="1"/>
  <c r="I224" i="1"/>
  <c r="I225" i="1"/>
  <c r="J225" i="1" s="1"/>
  <c r="K225" i="1" s="1"/>
  <c r="M225" i="1" s="1"/>
  <c r="I226" i="1"/>
  <c r="J226" i="1" s="1"/>
  <c r="I227" i="1"/>
  <c r="J227" i="1" s="1"/>
  <c r="I228" i="1"/>
  <c r="J228" i="1" s="1"/>
  <c r="K228" i="1" s="1"/>
  <c r="M228" i="1" s="1"/>
  <c r="I229" i="1"/>
  <c r="J229" i="1" s="1"/>
  <c r="I230" i="1"/>
  <c r="J230" i="1" s="1"/>
  <c r="I231" i="1"/>
  <c r="J231" i="1" s="1"/>
  <c r="I232" i="1"/>
  <c r="I233" i="1"/>
  <c r="J233" i="1" s="1"/>
  <c r="K233" i="1" s="1"/>
  <c r="M233" i="1" s="1"/>
  <c r="I234" i="1"/>
  <c r="J234" i="1" s="1"/>
  <c r="I235" i="1"/>
  <c r="J235" i="1" s="1"/>
  <c r="I236" i="1"/>
  <c r="J236" i="1" s="1"/>
  <c r="I237" i="1"/>
  <c r="J237" i="1" s="1"/>
  <c r="I238" i="1"/>
  <c r="J238" i="1" s="1"/>
  <c r="I239" i="1"/>
  <c r="J239" i="1" s="1"/>
  <c r="I240" i="1"/>
  <c r="I241" i="1"/>
  <c r="J241" i="1" s="1"/>
  <c r="K241" i="1" s="1"/>
  <c r="M241" i="1" s="1"/>
  <c r="I242" i="1"/>
  <c r="J242" i="1" s="1"/>
  <c r="I243" i="1"/>
  <c r="J243" i="1" s="1"/>
  <c r="I244" i="1"/>
  <c r="I245" i="1"/>
  <c r="J245" i="1" s="1"/>
  <c r="I246" i="1"/>
  <c r="J246" i="1" s="1"/>
  <c r="I247" i="1"/>
  <c r="J247" i="1" s="1"/>
  <c r="I248" i="1"/>
  <c r="I249" i="1"/>
  <c r="J249" i="1" s="1"/>
  <c r="K249" i="1" s="1"/>
  <c r="M249" i="1" s="1"/>
  <c r="I250" i="1"/>
  <c r="J250" i="1" s="1"/>
  <c r="I251" i="1"/>
  <c r="J251" i="1" s="1"/>
  <c r="I252" i="1"/>
  <c r="J252" i="1" s="1"/>
  <c r="I253" i="1"/>
  <c r="J253" i="1" s="1"/>
  <c r="I254" i="1"/>
  <c r="J254" i="1" s="1"/>
  <c r="I255" i="1"/>
  <c r="I256" i="1"/>
  <c r="I257" i="1"/>
  <c r="J257" i="1" s="1"/>
  <c r="K257" i="1" s="1"/>
  <c r="M257" i="1" s="1"/>
  <c r="I258" i="1"/>
  <c r="J258" i="1" s="1"/>
  <c r="I259" i="1"/>
  <c r="J259" i="1" s="1"/>
  <c r="I260" i="1"/>
  <c r="J260" i="1" s="1"/>
  <c r="I261" i="1"/>
  <c r="J261" i="1" s="1"/>
  <c r="I262" i="1"/>
  <c r="J262" i="1" s="1"/>
  <c r="I263" i="1"/>
  <c r="J263" i="1" s="1"/>
  <c r="I264" i="1"/>
  <c r="I265" i="1"/>
  <c r="J265" i="1" s="1"/>
  <c r="K265" i="1" s="1"/>
  <c r="M265" i="1" s="1"/>
  <c r="I266" i="1"/>
  <c r="J266" i="1" s="1"/>
  <c r="I267" i="1"/>
  <c r="J267" i="1" s="1"/>
  <c r="I268" i="1"/>
  <c r="J268" i="1" s="1"/>
  <c r="K268" i="1" s="1"/>
  <c r="M268" i="1" s="1"/>
  <c r="I269" i="1"/>
  <c r="J269" i="1" s="1"/>
  <c r="I270" i="1"/>
  <c r="J270" i="1" s="1"/>
  <c r="I271" i="1"/>
  <c r="J271" i="1" s="1"/>
  <c r="I272" i="1"/>
  <c r="I273" i="1"/>
  <c r="J273" i="1" s="1"/>
  <c r="K273" i="1" s="1"/>
  <c r="M273" i="1" s="1"/>
  <c r="I274" i="1"/>
  <c r="J274" i="1" s="1"/>
  <c r="I275" i="1"/>
  <c r="J275" i="1" s="1"/>
  <c r="I276" i="1"/>
  <c r="J276" i="1" s="1"/>
  <c r="K276" i="1" s="1"/>
  <c r="M276" i="1" s="1"/>
  <c r="I277" i="1"/>
  <c r="J277" i="1" s="1"/>
  <c r="I278" i="1"/>
  <c r="J278" i="1" s="1"/>
  <c r="I279" i="1"/>
  <c r="J279" i="1" s="1"/>
  <c r="I280" i="1"/>
  <c r="I281" i="1"/>
  <c r="J281" i="1" s="1"/>
  <c r="K281" i="1" s="1"/>
  <c r="I282" i="1"/>
  <c r="J282" i="1" s="1"/>
  <c r="I283" i="1"/>
  <c r="J283" i="1" s="1"/>
  <c r="I284" i="1"/>
  <c r="J284" i="1" s="1"/>
  <c r="K284" i="1" s="1"/>
  <c r="M284" i="1" s="1"/>
  <c r="I285" i="1"/>
  <c r="J285" i="1" s="1"/>
  <c r="I286" i="1"/>
  <c r="J286" i="1" s="1"/>
  <c r="I287" i="1"/>
  <c r="J287" i="1" s="1"/>
  <c r="I288" i="1"/>
  <c r="I289" i="1"/>
  <c r="J289" i="1" s="1"/>
  <c r="K289" i="1" s="1"/>
  <c r="I290" i="1"/>
  <c r="J290" i="1" s="1"/>
  <c r="I291" i="1"/>
  <c r="J291" i="1" s="1"/>
  <c r="I292" i="1"/>
  <c r="J292" i="1" s="1"/>
  <c r="K292" i="1" s="1"/>
  <c r="M292" i="1" s="1"/>
  <c r="I293" i="1"/>
  <c r="J293" i="1" s="1"/>
  <c r="I294" i="1"/>
  <c r="J294" i="1" s="1"/>
  <c r="I295" i="1"/>
  <c r="I296" i="1"/>
  <c r="I297" i="1"/>
  <c r="J297" i="1" s="1"/>
  <c r="K297" i="1" s="1"/>
  <c r="M297" i="1" s="1"/>
  <c r="I298" i="1"/>
  <c r="J298" i="1" s="1"/>
  <c r="I299" i="1"/>
  <c r="J299" i="1" s="1"/>
  <c r="I300" i="1"/>
  <c r="J300" i="1" s="1"/>
  <c r="I301" i="1"/>
  <c r="J301" i="1" s="1"/>
  <c r="I302" i="1"/>
  <c r="J302" i="1" s="1"/>
  <c r="I303" i="1"/>
  <c r="J303" i="1" s="1"/>
  <c r="I304" i="1"/>
  <c r="I305" i="1"/>
  <c r="J305" i="1" s="1"/>
  <c r="K305" i="1" s="1"/>
  <c r="M305" i="1" s="1"/>
  <c r="I306" i="1"/>
  <c r="J306" i="1" s="1"/>
  <c r="I307" i="1"/>
  <c r="J307" i="1" s="1"/>
  <c r="I308" i="1"/>
  <c r="J308" i="1" s="1"/>
  <c r="K308" i="1" s="1"/>
  <c r="M308" i="1" s="1"/>
  <c r="I309" i="1"/>
  <c r="J309" i="1" s="1"/>
  <c r="I310" i="1"/>
  <c r="J310" i="1" s="1"/>
  <c r="I311" i="1"/>
  <c r="I312" i="1"/>
  <c r="I313" i="1"/>
  <c r="J313" i="1" s="1"/>
  <c r="K313" i="1" s="1"/>
  <c r="M313" i="1" s="1"/>
  <c r="I314" i="1"/>
  <c r="J314" i="1" s="1"/>
  <c r="I315" i="1"/>
  <c r="J315" i="1" s="1"/>
  <c r="I316" i="1"/>
  <c r="J316" i="1" s="1"/>
  <c r="K316" i="1" s="1"/>
  <c r="M316" i="1" s="1"/>
  <c r="I317" i="1"/>
  <c r="J317" i="1" s="1"/>
  <c r="I318" i="1"/>
  <c r="J318" i="1" s="1"/>
  <c r="I319" i="1"/>
  <c r="J319" i="1" s="1"/>
  <c r="I320" i="1"/>
  <c r="I321" i="1"/>
  <c r="J321" i="1" s="1"/>
  <c r="K321" i="1" s="1"/>
  <c r="M321" i="1" s="1"/>
  <c r="I322" i="1"/>
  <c r="J322" i="1" s="1"/>
  <c r="I323" i="1"/>
  <c r="J323" i="1" s="1"/>
  <c r="I324" i="1"/>
  <c r="J324" i="1" s="1"/>
  <c r="K324" i="1" s="1"/>
  <c r="M324" i="1" s="1"/>
  <c r="I325" i="1"/>
  <c r="J325" i="1" s="1"/>
  <c r="I326" i="1"/>
  <c r="J326" i="1" s="1"/>
  <c r="I327" i="1"/>
  <c r="I328" i="1"/>
  <c r="I329" i="1"/>
  <c r="J329" i="1" s="1"/>
  <c r="K329" i="1" s="1"/>
  <c r="I330" i="1"/>
  <c r="J330" i="1" s="1"/>
  <c r="I331" i="1"/>
  <c r="J331" i="1" s="1"/>
  <c r="I332" i="1"/>
  <c r="I333" i="1"/>
  <c r="J333" i="1" s="1"/>
  <c r="I334" i="1"/>
  <c r="J334" i="1" s="1"/>
  <c r="I335" i="1"/>
  <c r="J335" i="1" s="1"/>
  <c r="I336" i="1"/>
  <c r="I337" i="1"/>
  <c r="J337" i="1" s="1"/>
  <c r="K337" i="1" s="1"/>
  <c r="I338" i="1"/>
  <c r="J338" i="1" s="1"/>
  <c r="I339" i="1"/>
  <c r="J339" i="1" s="1"/>
  <c r="I340" i="1"/>
  <c r="J340" i="1" s="1"/>
  <c r="K340" i="1" s="1"/>
  <c r="M340" i="1" s="1"/>
  <c r="I341" i="1"/>
  <c r="J341" i="1" s="1"/>
  <c r="I342" i="1"/>
  <c r="J342" i="1" s="1"/>
  <c r="I343" i="1"/>
  <c r="I344" i="1"/>
  <c r="I345" i="1"/>
  <c r="J345" i="1" s="1"/>
  <c r="K345" i="1" s="1"/>
  <c r="I346" i="1"/>
  <c r="J346" i="1" s="1"/>
  <c r="I347" i="1"/>
  <c r="J347" i="1" s="1"/>
  <c r="I348" i="1"/>
  <c r="J348" i="1" s="1"/>
  <c r="K348" i="1" s="1"/>
  <c r="M348" i="1" s="1"/>
  <c r="I349" i="1"/>
  <c r="I350" i="1"/>
  <c r="J350" i="1" s="1"/>
  <c r="I351" i="1"/>
  <c r="J351" i="1" s="1"/>
  <c r="I352" i="1"/>
  <c r="J352" i="1" s="1"/>
  <c r="K352" i="1" s="1"/>
  <c r="M352" i="1" s="1"/>
  <c r="I353" i="1"/>
  <c r="I354" i="1"/>
  <c r="J354" i="1" s="1"/>
  <c r="I355" i="1"/>
  <c r="J355" i="1" s="1"/>
  <c r="K355" i="1" s="1"/>
  <c r="M355" i="1" s="1"/>
  <c r="I356" i="1"/>
  <c r="J356" i="1" s="1"/>
  <c r="K356" i="1" s="1"/>
  <c r="M356" i="1" s="1"/>
  <c r="I357" i="1"/>
  <c r="J357" i="1" s="1"/>
  <c r="I358" i="1"/>
  <c r="J358" i="1" s="1"/>
  <c r="I359" i="1"/>
  <c r="J359" i="1" s="1"/>
  <c r="I360" i="1"/>
  <c r="J360" i="1" s="1"/>
  <c r="K360" i="1" s="1"/>
  <c r="M360" i="1" s="1"/>
  <c r="I361" i="1"/>
  <c r="I362" i="1"/>
  <c r="J362" i="1" s="1"/>
  <c r="I363" i="1"/>
  <c r="I364" i="1"/>
  <c r="J364" i="1" s="1"/>
  <c r="K364" i="1" s="1"/>
  <c r="M364" i="1" s="1"/>
  <c r="I365" i="1"/>
  <c r="J365" i="1" s="1"/>
  <c r="I366" i="1"/>
  <c r="J366" i="1" s="1"/>
  <c r="I367" i="1"/>
  <c r="J367" i="1" s="1"/>
  <c r="I368" i="1"/>
  <c r="J368" i="1" s="1"/>
  <c r="K368" i="1" s="1"/>
  <c r="M368" i="1" s="1"/>
  <c r="I369" i="1"/>
  <c r="I370" i="1"/>
  <c r="J370" i="1" s="1"/>
  <c r="I371" i="1"/>
  <c r="J371" i="1" s="1"/>
  <c r="I372" i="1"/>
  <c r="I373" i="1"/>
  <c r="I374" i="1"/>
  <c r="J374" i="1" s="1"/>
  <c r="K374" i="1" s="1"/>
  <c r="M374" i="1" s="1"/>
  <c r="I375" i="1"/>
  <c r="J375" i="1" s="1"/>
  <c r="I376" i="1"/>
  <c r="J376" i="1" s="1"/>
  <c r="I377" i="1"/>
  <c r="J377" i="1" s="1"/>
  <c r="I378" i="1"/>
  <c r="J378" i="1" s="1"/>
  <c r="K378" i="1" s="1"/>
  <c r="M378" i="1" s="1"/>
  <c r="I379" i="1"/>
  <c r="J379" i="1" s="1"/>
  <c r="I380" i="1"/>
  <c r="I381" i="1"/>
  <c r="J381" i="1" s="1"/>
  <c r="I382" i="1"/>
  <c r="J382" i="1" s="1"/>
  <c r="K382" i="1" s="1"/>
  <c r="M382" i="1" s="1"/>
  <c r="I383" i="1"/>
  <c r="J383" i="1" s="1"/>
  <c r="I384" i="1"/>
  <c r="J384" i="1" s="1"/>
  <c r="I385" i="1"/>
  <c r="J385" i="1" s="1"/>
  <c r="I386" i="1"/>
  <c r="J386" i="1" s="1"/>
  <c r="K386" i="1" s="1"/>
  <c r="M386" i="1" s="1"/>
  <c r="I387" i="1"/>
  <c r="J387" i="1" s="1"/>
  <c r="I388" i="1"/>
  <c r="I389" i="1"/>
  <c r="I390" i="1"/>
  <c r="I391" i="1"/>
  <c r="J391" i="1" s="1"/>
  <c r="K391" i="1" s="1"/>
  <c r="M391" i="1" s="1"/>
  <c r="I392" i="1"/>
  <c r="J392" i="1" s="1"/>
  <c r="K392" i="1" s="1"/>
  <c r="M392" i="1" s="1"/>
  <c r="I393" i="1"/>
  <c r="J393" i="1" s="1"/>
  <c r="I394" i="1"/>
  <c r="J394" i="1" s="1"/>
  <c r="K394" i="1" s="1"/>
  <c r="M394" i="1" s="1"/>
  <c r="I395" i="1"/>
  <c r="J395" i="1" s="1"/>
  <c r="K395" i="1" s="1"/>
  <c r="M395" i="1" s="1"/>
  <c r="I396" i="1"/>
  <c r="I397" i="1"/>
  <c r="J397" i="1" s="1"/>
  <c r="K397" i="1" s="1"/>
  <c r="M397" i="1" s="1"/>
  <c r="I398" i="1"/>
  <c r="I399" i="1"/>
  <c r="J399" i="1" s="1"/>
  <c r="K399" i="1" s="1"/>
  <c r="M399" i="1" s="1"/>
  <c r="I400" i="1"/>
  <c r="J400" i="1" s="1"/>
  <c r="K400" i="1" s="1"/>
  <c r="M400" i="1" s="1"/>
  <c r="I401" i="1"/>
  <c r="I402" i="1"/>
  <c r="J402" i="1" s="1"/>
  <c r="K402" i="1" s="1"/>
  <c r="M402" i="1" s="1"/>
  <c r="I403" i="1"/>
  <c r="J403" i="1" s="1"/>
  <c r="K403" i="1" s="1"/>
  <c r="M403" i="1" s="1"/>
  <c r="I404" i="1"/>
  <c r="I405" i="1"/>
  <c r="J405" i="1" s="1"/>
  <c r="I406" i="1"/>
  <c r="J406" i="1" s="1"/>
  <c r="K406" i="1" s="1"/>
  <c r="M406" i="1" s="1"/>
  <c r="I407" i="1"/>
  <c r="J407" i="1" s="1"/>
  <c r="K407" i="1" s="1"/>
  <c r="M407" i="1" s="1"/>
  <c r="I408" i="1"/>
  <c r="J408" i="1" s="1"/>
  <c r="I409" i="1"/>
  <c r="J409" i="1" s="1"/>
  <c r="I410" i="1"/>
  <c r="J410" i="1" s="1"/>
  <c r="K410" i="1" s="1"/>
  <c r="I411" i="1"/>
  <c r="I412" i="1"/>
  <c r="I413" i="1"/>
  <c r="J413" i="1" s="1"/>
  <c r="I414" i="1"/>
  <c r="J414" i="1" s="1"/>
  <c r="I415" i="1"/>
  <c r="I416" i="1"/>
  <c r="I417" i="1"/>
  <c r="J417" i="1" s="1"/>
  <c r="I418" i="1"/>
  <c r="J418" i="1" s="1"/>
  <c r="I419" i="1"/>
  <c r="I420" i="1"/>
  <c r="I421" i="1"/>
  <c r="J421" i="1" s="1"/>
  <c r="I422" i="1"/>
  <c r="J422" i="1" s="1"/>
  <c r="I423" i="1"/>
  <c r="J423" i="1" s="1"/>
  <c r="I424" i="1"/>
  <c r="J424" i="1" s="1"/>
  <c r="K424" i="1" s="1"/>
  <c r="M424" i="1" s="1"/>
  <c r="I425" i="1"/>
  <c r="J425" i="1" s="1"/>
  <c r="I426" i="1"/>
  <c r="J426" i="1" s="1"/>
  <c r="I427" i="1"/>
  <c r="J427" i="1" s="1"/>
  <c r="K427" i="1" s="1"/>
  <c r="M427" i="1" s="1"/>
  <c r="I428" i="1"/>
  <c r="I429" i="1"/>
  <c r="J429" i="1" s="1"/>
  <c r="K429" i="1" s="1"/>
  <c r="M429" i="1" s="1"/>
  <c r="I430" i="1"/>
  <c r="J430" i="1" s="1"/>
  <c r="I431" i="1"/>
  <c r="J431" i="1" s="1"/>
  <c r="K431" i="1" s="1"/>
  <c r="M431" i="1" s="1"/>
  <c r="I432" i="1"/>
  <c r="J432" i="1" s="1"/>
  <c r="I433" i="1"/>
  <c r="J433" i="1" s="1"/>
  <c r="I434" i="1"/>
  <c r="J434" i="1" s="1"/>
  <c r="K434" i="1" s="1"/>
  <c r="I435" i="1"/>
  <c r="J435" i="1" s="1"/>
  <c r="I436" i="1"/>
  <c r="I437" i="1"/>
  <c r="J437" i="1" s="1"/>
  <c r="K437" i="1" s="1"/>
  <c r="M437" i="1" s="1"/>
  <c r="I438" i="1"/>
  <c r="J438" i="1" s="1"/>
  <c r="K438" i="1" s="1"/>
  <c r="M438" i="1" s="1"/>
  <c r="I439" i="1"/>
  <c r="J439" i="1" s="1"/>
  <c r="I440" i="1"/>
  <c r="J440" i="1" s="1"/>
  <c r="I441" i="1"/>
  <c r="J441" i="1" s="1"/>
  <c r="I442" i="1"/>
  <c r="J442" i="1" s="1"/>
  <c r="K442" i="1" s="1"/>
  <c r="M442" i="1" s="1"/>
  <c r="I443" i="1"/>
  <c r="J443" i="1" s="1"/>
  <c r="I444" i="1"/>
  <c r="I445" i="1"/>
  <c r="J445" i="1" s="1"/>
  <c r="I446" i="1"/>
  <c r="J446" i="1" s="1"/>
  <c r="K446" i="1" s="1"/>
  <c r="M446" i="1" s="1"/>
  <c r="I447" i="1"/>
  <c r="J447" i="1" s="1"/>
  <c r="I448" i="1"/>
  <c r="J448" i="1" s="1"/>
  <c r="I449" i="1"/>
  <c r="J449" i="1" s="1"/>
  <c r="I450" i="1"/>
  <c r="J450" i="1" s="1"/>
  <c r="K450" i="1" s="1"/>
  <c r="M450" i="1" s="1"/>
  <c r="I451" i="1"/>
  <c r="J451" i="1" s="1"/>
  <c r="I452" i="1"/>
  <c r="I453" i="1"/>
  <c r="I454" i="1"/>
  <c r="I455" i="1"/>
  <c r="J455" i="1" s="1"/>
  <c r="K455" i="1" s="1"/>
  <c r="M455" i="1" s="1"/>
  <c r="I456" i="1"/>
  <c r="J456" i="1" s="1"/>
  <c r="K456" i="1" s="1"/>
  <c r="M456" i="1" s="1"/>
  <c r="I457" i="1"/>
  <c r="J457" i="1" s="1"/>
  <c r="I458" i="1"/>
  <c r="J458" i="1" s="1"/>
  <c r="K458" i="1" s="1"/>
  <c r="M458" i="1" s="1"/>
  <c r="I459" i="1"/>
  <c r="J459" i="1" s="1"/>
  <c r="K459" i="1" s="1"/>
  <c r="M459" i="1" s="1"/>
  <c r="I460" i="1"/>
  <c r="I461" i="1"/>
  <c r="J461" i="1" s="1"/>
  <c r="K461" i="1" s="1"/>
  <c r="M461" i="1" s="1"/>
  <c r="I462" i="1"/>
  <c r="I463" i="1"/>
  <c r="J463" i="1" s="1"/>
  <c r="I464" i="1"/>
  <c r="J464" i="1" s="1"/>
  <c r="K464" i="1" s="1"/>
  <c r="M464" i="1" s="1"/>
  <c r="I465" i="1"/>
  <c r="I466" i="1"/>
  <c r="J466" i="1" s="1"/>
  <c r="K466" i="1" s="1"/>
  <c r="I467" i="1"/>
  <c r="J467" i="1" s="1"/>
  <c r="K467" i="1" s="1"/>
  <c r="M467" i="1" s="1"/>
  <c r="I468" i="1"/>
  <c r="I469" i="1"/>
  <c r="J469" i="1" s="1"/>
  <c r="I470" i="1"/>
  <c r="J470" i="1" s="1"/>
  <c r="K470" i="1" s="1"/>
  <c r="M470" i="1" s="1"/>
  <c r="I471" i="1"/>
  <c r="J471" i="1" s="1"/>
  <c r="K471" i="1" s="1"/>
  <c r="M471" i="1" s="1"/>
  <c r="I472" i="1"/>
  <c r="J472" i="1" s="1"/>
  <c r="I473" i="1"/>
  <c r="J473" i="1" s="1"/>
  <c r="I474" i="1"/>
  <c r="J474" i="1" s="1"/>
  <c r="K474" i="1" s="1"/>
  <c r="I475" i="1"/>
  <c r="I476" i="1"/>
  <c r="I477" i="1"/>
  <c r="J477" i="1" s="1"/>
  <c r="I478" i="1"/>
  <c r="I479" i="1"/>
  <c r="I480" i="1"/>
  <c r="I481" i="1"/>
  <c r="J481" i="1" s="1"/>
  <c r="I482" i="1"/>
  <c r="J482" i="1" s="1"/>
  <c r="I483" i="1"/>
  <c r="I484" i="1"/>
  <c r="I485" i="1"/>
  <c r="J485" i="1" s="1"/>
  <c r="I486" i="1"/>
  <c r="J486" i="1" s="1"/>
  <c r="I487" i="1"/>
  <c r="J487" i="1" s="1"/>
  <c r="I488" i="1"/>
  <c r="J488" i="1" s="1"/>
  <c r="K488" i="1" s="1"/>
  <c r="M488" i="1" s="1"/>
  <c r="I489" i="1"/>
  <c r="J489" i="1" s="1"/>
  <c r="I490" i="1"/>
  <c r="J490" i="1" s="1"/>
  <c r="I491" i="1"/>
  <c r="J491" i="1" s="1"/>
  <c r="K491" i="1" s="1"/>
  <c r="M491" i="1" s="1"/>
  <c r="I492" i="1"/>
  <c r="I493" i="1"/>
  <c r="J493" i="1" s="1"/>
  <c r="K493" i="1" s="1"/>
  <c r="M493" i="1" s="1"/>
  <c r="I494" i="1"/>
  <c r="J494" i="1" s="1"/>
  <c r="I495" i="1"/>
  <c r="J495" i="1" s="1"/>
  <c r="K495" i="1" s="1"/>
  <c r="M495" i="1" s="1"/>
  <c r="I496" i="1"/>
  <c r="J496" i="1" s="1"/>
  <c r="I497" i="1"/>
  <c r="J497" i="1" s="1"/>
  <c r="I498" i="1"/>
  <c r="J498" i="1" s="1"/>
  <c r="K498" i="1" s="1"/>
  <c r="M498" i="1" s="1"/>
  <c r="I499" i="1"/>
  <c r="J499" i="1" s="1"/>
  <c r="I500" i="1"/>
  <c r="I501" i="1"/>
  <c r="J501" i="1" s="1"/>
  <c r="K501" i="1" s="1"/>
  <c r="M501" i="1" s="1"/>
  <c r="I502" i="1"/>
  <c r="J502" i="1" s="1"/>
  <c r="K502" i="1" s="1"/>
  <c r="M502" i="1" s="1"/>
  <c r="I503" i="1"/>
  <c r="J503" i="1" s="1"/>
  <c r="I504" i="1"/>
  <c r="J504" i="1" s="1"/>
  <c r="I505" i="1"/>
  <c r="J505" i="1" s="1"/>
  <c r="I506" i="1"/>
  <c r="J506" i="1" s="1"/>
  <c r="K506" i="1" s="1"/>
  <c r="M506" i="1" s="1"/>
  <c r="I507" i="1"/>
  <c r="J507" i="1" s="1"/>
  <c r="I508" i="1"/>
  <c r="I509" i="1"/>
  <c r="J509" i="1" s="1"/>
  <c r="I510" i="1"/>
  <c r="J510" i="1" s="1"/>
  <c r="K510" i="1" s="1"/>
  <c r="M510" i="1" s="1"/>
  <c r="I511" i="1"/>
  <c r="J511" i="1" s="1"/>
  <c r="I512" i="1"/>
  <c r="J512" i="1" s="1"/>
  <c r="I513" i="1"/>
  <c r="J513" i="1" s="1"/>
  <c r="I514" i="1"/>
  <c r="J514" i="1" s="1"/>
  <c r="K514" i="1" s="1"/>
  <c r="M514" i="1" s="1"/>
  <c r="I515" i="1"/>
  <c r="J515" i="1" s="1"/>
  <c r="I516" i="1"/>
  <c r="I517" i="1"/>
  <c r="I518" i="1"/>
  <c r="I519" i="1"/>
  <c r="J519" i="1" s="1"/>
  <c r="K519" i="1" s="1"/>
  <c r="M519" i="1" s="1"/>
  <c r="I520" i="1"/>
  <c r="J520" i="1" s="1"/>
  <c r="K520" i="1" s="1"/>
  <c r="M520" i="1" s="1"/>
  <c r="I521" i="1"/>
  <c r="J521" i="1" s="1"/>
  <c r="I522" i="1"/>
  <c r="J522" i="1" s="1"/>
  <c r="K522" i="1" s="1"/>
  <c r="M522" i="1" s="1"/>
  <c r="I523" i="1"/>
  <c r="J523" i="1" s="1"/>
  <c r="K523" i="1" s="1"/>
  <c r="M523" i="1" s="1"/>
  <c r="I524" i="1"/>
  <c r="I525" i="1"/>
  <c r="J525" i="1" s="1"/>
  <c r="K525" i="1" s="1"/>
  <c r="M525" i="1" s="1"/>
  <c r="I526" i="1"/>
  <c r="I527" i="1"/>
  <c r="J527" i="1" s="1"/>
  <c r="K527" i="1" s="1"/>
  <c r="M527" i="1" s="1"/>
  <c r="I528" i="1"/>
  <c r="J528" i="1" s="1"/>
  <c r="K528" i="1" s="1"/>
  <c r="M528" i="1" s="1"/>
  <c r="I529" i="1"/>
  <c r="I530" i="1"/>
  <c r="J530" i="1" s="1"/>
  <c r="K530" i="1" s="1"/>
  <c r="M530" i="1" s="1"/>
  <c r="I531" i="1"/>
  <c r="J531" i="1" s="1"/>
  <c r="K531" i="1" s="1"/>
  <c r="M531" i="1" s="1"/>
  <c r="I532" i="1"/>
  <c r="I533" i="1"/>
  <c r="J533" i="1" s="1"/>
  <c r="I534" i="1"/>
  <c r="J534" i="1" s="1"/>
  <c r="K534" i="1" s="1"/>
  <c r="M534" i="1" s="1"/>
  <c r="I535" i="1"/>
  <c r="J535" i="1" s="1"/>
  <c r="K535" i="1" s="1"/>
  <c r="M535" i="1" s="1"/>
  <c r="I536" i="1"/>
  <c r="J536" i="1" s="1"/>
  <c r="I537" i="1"/>
  <c r="J537" i="1" s="1"/>
  <c r="I538" i="1"/>
  <c r="J538" i="1" s="1"/>
  <c r="K538" i="1" s="1"/>
  <c r="M538" i="1" s="1"/>
  <c r="I539" i="1"/>
  <c r="I540" i="1"/>
  <c r="I541" i="1"/>
  <c r="J541" i="1" s="1"/>
  <c r="I542" i="1"/>
  <c r="J542" i="1" s="1"/>
  <c r="I543" i="1"/>
  <c r="I544" i="1"/>
  <c r="I545" i="1"/>
  <c r="J545" i="1" s="1"/>
  <c r="I546" i="1"/>
  <c r="J546" i="1" s="1"/>
  <c r="K546" i="1" s="1"/>
  <c r="M546" i="1" s="1"/>
  <c r="I547" i="1"/>
  <c r="I548" i="1"/>
  <c r="I549" i="1"/>
  <c r="J549" i="1" s="1"/>
  <c r="I550" i="1"/>
  <c r="J550" i="1" s="1"/>
  <c r="I551" i="1"/>
  <c r="J551" i="1" s="1"/>
  <c r="I552" i="1"/>
  <c r="J552" i="1" s="1"/>
  <c r="I553" i="1"/>
  <c r="J553" i="1" s="1"/>
  <c r="I554" i="1"/>
  <c r="J554" i="1" s="1"/>
  <c r="I555" i="1"/>
  <c r="J555" i="1" s="1"/>
  <c r="K555" i="1" s="1"/>
  <c r="M555" i="1" s="1"/>
  <c r="I556" i="1"/>
  <c r="J556" i="1" s="1"/>
  <c r="I557" i="1"/>
  <c r="I558" i="1"/>
  <c r="J558" i="1" s="1"/>
  <c r="K558" i="1" s="1"/>
  <c r="M558" i="1" s="1"/>
  <c r="I559" i="1"/>
  <c r="J559" i="1" s="1"/>
  <c r="I560" i="1"/>
  <c r="J560" i="1" s="1"/>
  <c r="I561" i="1"/>
  <c r="J561" i="1" s="1"/>
  <c r="K561" i="1" s="1"/>
  <c r="I562" i="1"/>
  <c r="J562" i="1" s="1"/>
  <c r="K562" i="1" s="1"/>
  <c r="M562" i="1" s="1"/>
  <c r="I563" i="1"/>
  <c r="J563" i="1" s="1"/>
  <c r="I564" i="1"/>
  <c r="J564" i="1" s="1"/>
  <c r="I565" i="1"/>
  <c r="I566" i="1"/>
  <c r="I567" i="1"/>
  <c r="J567" i="1" s="1"/>
  <c r="I568" i="1"/>
  <c r="I569" i="1"/>
  <c r="J569" i="1" s="1"/>
  <c r="I570" i="1"/>
  <c r="J570" i="1" s="1"/>
  <c r="K570" i="1" s="1"/>
  <c r="M570" i="1" s="1"/>
  <c r="I571" i="1"/>
  <c r="J571" i="1" s="1"/>
  <c r="K571" i="1" s="1"/>
  <c r="M571" i="1" s="1"/>
  <c r="I572" i="1"/>
  <c r="J572" i="1" s="1"/>
  <c r="I573" i="1"/>
  <c r="J573" i="1" s="1"/>
  <c r="K573" i="1" s="1"/>
  <c r="M573" i="1" s="1"/>
  <c r="I574" i="1"/>
  <c r="J574" i="1" s="1"/>
  <c r="K574" i="1" s="1"/>
  <c r="M574" i="1" s="1"/>
  <c r="I575" i="1"/>
  <c r="J575" i="1" s="1"/>
  <c r="I576" i="1"/>
  <c r="J576" i="1" s="1"/>
  <c r="I577" i="1"/>
  <c r="I578" i="1"/>
  <c r="J578" i="1" s="1"/>
  <c r="K578" i="1" s="1"/>
  <c r="I579" i="1"/>
  <c r="J579" i="1" s="1"/>
  <c r="I580" i="1"/>
  <c r="J580" i="1" s="1"/>
  <c r="I581" i="1"/>
  <c r="J581" i="1" s="1"/>
  <c r="I582" i="1"/>
  <c r="J582" i="1" s="1"/>
  <c r="I583" i="1"/>
  <c r="J583" i="1" s="1"/>
  <c r="I584" i="1"/>
  <c r="J584" i="1" s="1"/>
  <c r="I585" i="1"/>
  <c r="J585" i="1" s="1"/>
  <c r="I586" i="1"/>
  <c r="J586" i="1" s="1"/>
  <c r="K586" i="1" s="1"/>
  <c r="M586" i="1" s="1"/>
  <c r="I587" i="1"/>
  <c r="J587" i="1" s="1"/>
  <c r="I588" i="1"/>
  <c r="J588" i="1" s="1"/>
  <c r="I589" i="1"/>
  <c r="I590" i="1"/>
  <c r="J590" i="1" s="1"/>
  <c r="I591" i="1"/>
  <c r="J591" i="1" s="1"/>
  <c r="I592" i="1"/>
  <c r="J592" i="1" s="1"/>
  <c r="K592" i="1" s="1"/>
  <c r="M592" i="1" s="1"/>
  <c r="I593" i="1"/>
  <c r="J593" i="1" s="1"/>
  <c r="K593" i="1" s="1"/>
  <c r="M593" i="1" s="1"/>
  <c r="I594" i="1"/>
  <c r="J594" i="1" s="1"/>
  <c r="I595" i="1"/>
  <c r="I596" i="1"/>
  <c r="J596" i="1" s="1"/>
  <c r="I597" i="1"/>
  <c r="I598" i="1"/>
  <c r="J598" i="1" s="1"/>
  <c r="I599" i="1"/>
  <c r="J599" i="1" s="1"/>
  <c r="I600" i="1"/>
  <c r="I601" i="1"/>
  <c r="J601" i="1" s="1"/>
  <c r="I602" i="1"/>
  <c r="J602" i="1" s="1"/>
  <c r="I603" i="1"/>
  <c r="J603" i="1" s="1"/>
  <c r="K603" i="1" s="1"/>
  <c r="M603" i="1" s="1"/>
  <c r="I604" i="1"/>
  <c r="J604" i="1" s="1"/>
  <c r="I605" i="1"/>
  <c r="J605" i="1" s="1"/>
  <c r="I606" i="1"/>
  <c r="J606" i="1" s="1"/>
  <c r="I607" i="1"/>
  <c r="J607" i="1" s="1"/>
  <c r="I608" i="1"/>
  <c r="J608" i="1" s="1"/>
  <c r="K608" i="1" s="1"/>
  <c r="M608" i="1" s="1"/>
  <c r="I609" i="1"/>
  <c r="J609" i="1" s="1"/>
  <c r="I610" i="1"/>
  <c r="I611" i="1"/>
  <c r="J611" i="1" s="1"/>
  <c r="I612" i="1"/>
  <c r="J612" i="1" s="1"/>
  <c r="I613" i="1"/>
  <c r="J613" i="1" s="1"/>
  <c r="I614" i="1"/>
  <c r="I615" i="1"/>
  <c r="J615" i="1" s="1"/>
  <c r="I616" i="1"/>
  <c r="J616" i="1" s="1"/>
  <c r="I617" i="1"/>
  <c r="J617" i="1" s="1"/>
  <c r="I618" i="1"/>
  <c r="J618" i="1" s="1"/>
  <c r="K618" i="1" s="1"/>
  <c r="M618" i="1" s="1"/>
  <c r="I619" i="1"/>
  <c r="J619" i="1" s="1"/>
  <c r="K619" i="1" s="1"/>
  <c r="M619" i="1" s="1"/>
  <c r="I620" i="1"/>
  <c r="J620" i="1" s="1"/>
  <c r="I621" i="1"/>
  <c r="I622" i="1"/>
  <c r="J622" i="1" s="1"/>
  <c r="K622" i="1" s="1"/>
  <c r="M622" i="1" s="1"/>
  <c r="I623" i="1"/>
  <c r="J623" i="1" s="1"/>
  <c r="I624" i="1"/>
  <c r="J624" i="1" s="1"/>
  <c r="I625" i="1"/>
  <c r="I626" i="1"/>
  <c r="J626" i="1" s="1"/>
  <c r="I627" i="1"/>
  <c r="J627" i="1" s="1"/>
  <c r="I628" i="1"/>
  <c r="J628" i="1" s="1"/>
  <c r="I629" i="1"/>
  <c r="I630" i="1"/>
  <c r="J630" i="1" s="1"/>
  <c r="I631" i="1"/>
  <c r="J631" i="1" s="1"/>
  <c r="I632" i="1"/>
  <c r="I633" i="1"/>
  <c r="I634" i="1"/>
  <c r="J634" i="1" s="1"/>
  <c r="K634" i="1" s="1"/>
  <c r="M634" i="1" s="1"/>
  <c r="I635" i="1"/>
  <c r="J635" i="1" s="1"/>
  <c r="I636" i="1"/>
  <c r="J636" i="1" s="1"/>
  <c r="I637" i="1"/>
  <c r="J637" i="1" s="1"/>
  <c r="K637" i="1" s="1"/>
  <c r="M637" i="1" s="1"/>
  <c r="I638" i="1"/>
  <c r="J638" i="1" s="1"/>
  <c r="I639" i="1"/>
  <c r="J639" i="1" s="1"/>
  <c r="I640" i="1"/>
  <c r="I641" i="1"/>
  <c r="J641" i="1" s="1"/>
  <c r="I642" i="1"/>
  <c r="J642" i="1" s="1"/>
  <c r="K642" i="1" s="1"/>
  <c r="M642" i="1" s="1"/>
  <c r="I643" i="1"/>
  <c r="J643" i="1" s="1"/>
  <c r="I644" i="1"/>
  <c r="J644" i="1" s="1"/>
  <c r="I645" i="1"/>
  <c r="J645" i="1" s="1"/>
  <c r="I646" i="1"/>
  <c r="J646" i="1" s="1"/>
  <c r="I647" i="1"/>
  <c r="I648" i="1"/>
  <c r="J648" i="1" s="1"/>
  <c r="I649" i="1"/>
  <c r="J649" i="1" s="1"/>
  <c r="I650" i="1"/>
  <c r="J650" i="1" s="1"/>
  <c r="I651" i="1"/>
  <c r="I652" i="1"/>
  <c r="J652" i="1" s="1"/>
  <c r="I653" i="1"/>
  <c r="J653" i="1" s="1"/>
  <c r="I654" i="1"/>
  <c r="J654" i="1" s="1"/>
  <c r="K654" i="1" s="1"/>
  <c r="M654" i="1" s="1"/>
  <c r="I655" i="1"/>
  <c r="J655" i="1" s="1"/>
  <c r="I656" i="1"/>
  <c r="J656" i="1" s="1"/>
  <c r="I657" i="1"/>
  <c r="J657" i="1" s="1"/>
  <c r="I658" i="1"/>
  <c r="J658" i="1" s="1"/>
  <c r="K658" i="1" s="1"/>
  <c r="M658" i="1" s="1"/>
  <c r="I659" i="1"/>
  <c r="J659" i="1" s="1"/>
  <c r="I660" i="1"/>
  <c r="J660" i="1" s="1"/>
  <c r="I661" i="1"/>
  <c r="I662" i="1"/>
  <c r="J662" i="1" s="1"/>
  <c r="I663" i="1"/>
  <c r="J663" i="1" s="1"/>
  <c r="I664" i="1"/>
  <c r="I665" i="1"/>
  <c r="J665" i="1" s="1"/>
  <c r="I666" i="1"/>
  <c r="I667" i="1"/>
  <c r="J667" i="1" s="1"/>
  <c r="I668" i="1"/>
  <c r="J668" i="1" s="1"/>
  <c r="I669" i="1"/>
  <c r="J669" i="1" s="1"/>
  <c r="K669" i="1" s="1"/>
  <c r="M669" i="1" s="1"/>
  <c r="I670" i="1"/>
  <c r="J670" i="1" s="1"/>
  <c r="K670" i="1" s="1"/>
  <c r="M670" i="1" s="1"/>
  <c r="I671" i="1"/>
  <c r="J671" i="1" s="1"/>
  <c r="I672" i="1"/>
  <c r="J672" i="1" s="1"/>
  <c r="I673" i="1"/>
  <c r="J673" i="1" s="1"/>
  <c r="K673" i="1" s="1"/>
  <c r="M673" i="1" s="1"/>
  <c r="I674" i="1"/>
  <c r="J674" i="1" s="1"/>
  <c r="I675" i="1"/>
  <c r="J675" i="1" s="1"/>
  <c r="I676" i="1"/>
  <c r="J676" i="1" s="1"/>
  <c r="I677" i="1"/>
  <c r="J677" i="1" s="1"/>
  <c r="I678" i="1"/>
  <c r="J678" i="1" s="1"/>
  <c r="I679" i="1"/>
  <c r="J679" i="1" s="1"/>
  <c r="I680" i="1"/>
  <c r="J680" i="1" s="1"/>
  <c r="I681" i="1"/>
  <c r="J681" i="1" s="1"/>
  <c r="I682" i="1"/>
  <c r="J682" i="1" s="1"/>
  <c r="I683" i="1"/>
  <c r="J683" i="1" s="1"/>
  <c r="K683" i="1" s="1"/>
  <c r="M683" i="1" s="1"/>
  <c r="I684" i="1"/>
  <c r="J684" i="1" s="1"/>
  <c r="I685" i="1"/>
  <c r="J685" i="1" s="1"/>
  <c r="K685" i="1" s="1"/>
  <c r="M685" i="1" s="1"/>
  <c r="I686" i="1"/>
  <c r="J686" i="1" s="1"/>
  <c r="I687" i="1"/>
  <c r="J687" i="1" s="1"/>
  <c r="I688" i="1"/>
  <c r="J688" i="1" s="1"/>
  <c r="K688" i="1" s="1"/>
  <c r="M688" i="1" s="1"/>
  <c r="I689" i="1"/>
  <c r="J689" i="1" s="1"/>
  <c r="I690" i="1"/>
  <c r="J690" i="1" s="1"/>
  <c r="K690" i="1" s="1"/>
  <c r="M690" i="1" s="1"/>
  <c r="I691" i="1"/>
  <c r="J691" i="1" s="1"/>
  <c r="I692" i="1"/>
  <c r="J692" i="1" s="1"/>
  <c r="I693" i="1"/>
  <c r="I694" i="1"/>
  <c r="J694" i="1" s="1"/>
  <c r="I695" i="1"/>
  <c r="J695" i="1" s="1"/>
  <c r="I696" i="1"/>
  <c r="I697" i="1"/>
  <c r="J697" i="1" s="1"/>
  <c r="I698" i="1"/>
  <c r="J698" i="1" s="1"/>
  <c r="I699" i="1"/>
  <c r="J699" i="1" s="1"/>
  <c r="K699" i="1" s="1"/>
  <c r="M699" i="1" s="1"/>
  <c r="I700" i="1"/>
  <c r="J700" i="1" s="1"/>
  <c r="I701" i="1"/>
  <c r="J701" i="1" s="1"/>
  <c r="I702" i="1"/>
  <c r="I703" i="1"/>
  <c r="J703" i="1" s="1"/>
  <c r="I704" i="1"/>
  <c r="J704" i="1" s="1"/>
  <c r="I705" i="1"/>
  <c r="J705" i="1" s="1"/>
  <c r="K705" i="1" s="1"/>
  <c r="M705" i="1" s="1"/>
  <c r="I706" i="1"/>
  <c r="J706" i="1" s="1"/>
  <c r="K706" i="1" s="1"/>
  <c r="M706" i="1" s="1"/>
  <c r="I707" i="1"/>
  <c r="J707" i="1" s="1"/>
  <c r="I708" i="1"/>
  <c r="J708" i="1" s="1"/>
  <c r="I709" i="1"/>
  <c r="J709" i="1" s="1"/>
  <c r="I710" i="1"/>
  <c r="J710" i="1" s="1"/>
  <c r="I711" i="1"/>
  <c r="J711" i="1" s="1"/>
  <c r="I712" i="1"/>
  <c r="J712" i="1" s="1"/>
  <c r="I713" i="1"/>
  <c r="J713" i="1" s="1"/>
  <c r="I714" i="1"/>
  <c r="J714" i="1" s="1"/>
  <c r="K714" i="1" s="1"/>
  <c r="M714" i="1" s="1"/>
  <c r="I715" i="1"/>
  <c r="J715" i="1" s="1"/>
  <c r="I716" i="1"/>
  <c r="J716" i="1" s="1"/>
  <c r="I717" i="1"/>
  <c r="I718" i="1"/>
  <c r="J718" i="1" s="1"/>
  <c r="I719" i="1"/>
  <c r="J719" i="1" s="1"/>
  <c r="I720" i="1"/>
  <c r="J720" i="1" s="1"/>
  <c r="K720" i="1" s="1"/>
  <c r="M720" i="1" s="1"/>
  <c r="I721" i="1"/>
  <c r="J721" i="1" s="1"/>
  <c r="K721" i="1" s="1"/>
  <c r="M721" i="1" s="1"/>
  <c r="I722" i="1"/>
  <c r="J722" i="1" s="1"/>
  <c r="I723" i="1"/>
  <c r="I724" i="1"/>
  <c r="J724" i="1" s="1"/>
  <c r="I725" i="1"/>
  <c r="I726" i="1"/>
  <c r="J726" i="1" s="1"/>
  <c r="I727" i="1"/>
  <c r="J727" i="1" s="1"/>
  <c r="I728" i="1"/>
  <c r="I729" i="1"/>
  <c r="J729" i="1" s="1"/>
  <c r="I730" i="1"/>
  <c r="J730" i="1" s="1"/>
  <c r="I731" i="1"/>
  <c r="J731" i="1" s="1"/>
  <c r="K731" i="1" s="1"/>
  <c r="M731" i="1" s="1"/>
  <c r="I732" i="1"/>
  <c r="J732" i="1" s="1"/>
  <c r="I733" i="1"/>
  <c r="J733" i="1" s="1"/>
  <c r="I734" i="1"/>
  <c r="J734" i="1" s="1"/>
  <c r="I735" i="1"/>
  <c r="J735" i="1" s="1"/>
  <c r="I736" i="1"/>
  <c r="J736" i="1" s="1"/>
  <c r="K736" i="1" s="1"/>
  <c r="M736" i="1" s="1"/>
  <c r="I737" i="1"/>
  <c r="J737" i="1" s="1"/>
  <c r="I738" i="1"/>
  <c r="I739" i="1"/>
  <c r="J739" i="1" s="1"/>
  <c r="I740" i="1"/>
  <c r="J740" i="1" s="1"/>
  <c r="I741" i="1"/>
  <c r="J741" i="1" s="1"/>
  <c r="I742" i="1"/>
  <c r="I743" i="1"/>
  <c r="J743" i="1" s="1"/>
  <c r="I744" i="1"/>
  <c r="J744" i="1" s="1"/>
  <c r="I745" i="1"/>
  <c r="J745" i="1" s="1"/>
  <c r="I746" i="1"/>
  <c r="J746" i="1" s="1"/>
  <c r="K746" i="1" s="1"/>
  <c r="M746" i="1" s="1"/>
  <c r="I747" i="1"/>
  <c r="J747" i="1" s="1"/>
  <c r="K747" i="1" s="1"/>
  <c r="M747" i="1" s="1"/>
  <c r="I748" i="1"/>
  <c r="J748" i="1" s="1"/>
  <c r="I749" i="1"/>
  <c r="J749" i="1" s="1"/>
  <c r="I750" i="1"/>
  <c r="J750" i="1" s="1"/>
  <c r="K750" i="1" s="1"/>
  <c r="M750" i="1" s="1"/>
  <c r="I751" i="1"/>
  <c r="J751" i="1" s="1"/>
  <c r="I752" i="1"/>
  <c r="J752" i="1" s="1"/>
  <c r="I753" i="1"/>
  <c r="I754" i="1"/>
  <c r="J754" i="1" s="1"/>
  <c r="I755" i="1"/>
  <c r="J755" i="1" s="1"/>
  <c r="I756" i="1"/>
  <c r="J756" i="1" s="1"/>
  <c r="I757" i="1"/>
  <c r="I758" i="1"/>
  <c r="J758" i="1" s="1"/>
  <c r="I759" i="1"/>
  <c r="J759" i="1" s="1"/>
  <c r="I760" i="1"/>
  <c r="I761" i="1"/>
  <c r="I762" i="1"/>
  <c r="J762" i="1" s="1"/>
  <c r="K762" i="1" s="1"/>
  <c r="M762" i="1" s="1"/>
  <c r="I763" i="1"/>
  <c r="J763" i="1" s="1"/>
  <c r="I764" i="1"/>
  <c r="J764" i="1" s="1"/>
  <c r="I765" i="1"/>
  <c r="J765" i="1" s="1"/>
  <c r="K765" i="1" s="1"/>
  <c r="M765" i="1" s="1"/>
  <c r="I766" i="1"/>
  <c r="J766" i="1" s="1"/>
  <c r="I767" i="1"/>
  <c r="J767" i="1" s="1"/>
  <c r="I768" i="1"/>
  <c r="I769" i="1"/>
  <c r="J769" i="1" s="1"/>
  <c r="I770" i="1"/>
  <c r="J770" i="1" s="1"/>
  <c r="K770" i="1" s="1"/>
  <c r="M770" i="1" s="1"/>
  <c r="I771" i="1"/>
  <c r="J771" i="1" s="1"/>
  <c r="I772" i="1"/>
  <c r="J772" i="1" s="1"/>
  <c r="I773" i="1"/>
  <c r="J773" i="1" s="1"/>
  <c r="I774" i="1"/>
  <c r="J774" i="1" s="1"/>
  <c r="I775" i="1"/>
  <c r="I776" i="1"/>
  <c r="J776" i="1" s="1"/>
  <c r="I777" i="1"/>
  <c r="J777" i="1" s="1"/>
  <c r="I778" i="1"/>
  <c r="J778" i="1" s="1"/>
  <c r="I779" i="1"/>
  <c r="I780" i="1"/>
  <c r="J780" i="1" s="1"/>
  <c r="I781" i="1"/>
  <c r="J781" i="1" s="1"/>
  <c r="I782" i="1"/>
  <c r="J782" i="1" s="1"/>
  <c r="K782" i="1" s="1"/>
  <c r="M782" i="1" s="1"/>
  <c r="I783" i="1"/>
  <c r="J783" i="1" s="1"/>
  <c r="I784" i="1"/>
  <c r="J784" i="1" s="1"/>
  <c r="I785" i="1"/>
  <c r="J785" i="1" s="1"/>
  <c r="K785" i="1" s="1"/>
  <c r="M785" i="1" s="1"/>
  <c r="I786" i="1"/>
  <c r="J786" i="1" s="1"/>
  <c r="K786" i="1" s="1"/>
  <c r="M786" i="1" s="1"/>
  <c r="I787" i="1"/>
  <c r="J787" i="1" s="1"/>
  <c r="I788" i="1"/>
  <c r="J788" i="1" s="1"/>
  <c r="I789" i="1"/>
  <c r="I790" i="1"/>
  <c r="J790" i="1" s="1"/>
  <c r="I791" i="1"/>
  <c r="J791" i="1" s="1"/>
  <c r="I792" i="1"/>
  <c r="I793" i="1"/>
  <c r="J793" i="1" s="1"/>
  <c r="I794" i="1"/>
  <c r="I795" i="1"/>
  <c r="J795" i="1" s="1"/>
  <c r="I796" i="1"/>
  <c r="J796" i="1" s="1"/>
  <c r="I797" i="1"/>
  <c r="J797" i="1" s="1"/>
  <c r="I798" i="1"/>
  <c r="J798" i="1" s="1"/>
  <c r="K798" i="1" s="1"/>
  <c r="I799" i="1"/>
  <c r="J799" i="1" s="1"/>
  <c r="I800" i="1"/>
  <c r="I801" i="1"/>
  <c r="I802" i="1"/>
  <c r="J802" i="1" s="1"/>
  <c r="K802" i="1" s="1"/>
  <c r="M802" i="1" s="1"/>
  <c r="I803" i="1"/>
  <c r="J803" i="1" s="1"/>
  <c r="I804" i="1"/>
  <c r="J804" i="1" s="1"/>
  <c r="I805" i="1"/>
  <c r="J805" i="1" s="1"/>
  <c r="I806" i="1"/>
  <c r="J806" i="1" s="1"/>
  <c r="I807" i="1"/>
  <c r="J807" i="1" s="1"/>
  <c r="K807" i="1" s="1"/>
  <c r="M807" i="1" s="1"/>
  <c r="I808" i="1"/>
  <c r="I809" i="1"/>
  <c r="J809" i="1" s="1"/>
  <c r="I810" i="1"/>
  <c r="J810" i="1" s="1"/>
  <c r="I811" i="1"/>
  <c r="J811" i="1" s="1"/>
  <c r="K811" i="1" s="1"/>
  <c r="M811" i="1" s="1"/>
  <c r="I812" i="1"/>
  <c r="J812" i="1" s="1"/>
  <c r="I813" i="1"/>
  <c r="J813" i="1" s="1"/>
  <c r="I814" i="1"/>
  <c r="J814" i="1" s="1"/>
  <c r="I815" i="1"/>
  <c r="I816" i="1"/>
  <c r="I817" i="1"/>
  <c r="J817" i="1" s="1"/>
  <c r="I818" i="1"/>
  <c r="J818" i="1" s="1"/>
  <c r="I819" i="1"/>
  <c r="J819" i="1" s="1"/>
  <c r="K819" i="1" s="1"/>
  <c r="M819" i="1" s="1"/>
  <c r="I820" i="1"/>
  <c r="J820" i="1" s="1"/>
  <c r="I821" i="1"/>
  <c r="J821" i="1" s="1"/>
  <c r="I822" i="1"/>
  <c r="J822" i="1" s="1"/>
  <c r="K822" i="1" s="1"/>
  <c r="M822" i="1" s="1"/>
  <c r="I823" i="1"/>
  <c r="J823" i="1" s="1"/>
  <c r="K823" i="1" s="1"/>
  <c r="M823" i="1" s="1"/>
  <c r="I824" i="1"/>
  <c r="I825" i="1"/>
  <c r="J825" i="1" s="1"/>
  <c r="I826" i="1"/>
  <c r="I827" i="1"/>
  <c r="J827" i="1" s="1"/>
  <c r="I828" i="1"/>
  <c r="J828" i="1" s="1"/>
  <c r="I829" i="1"/>
  <c r="J829" i="1" s="1"/>
  <c r="I830" i="1"/>
  <c r="J830" i="1" s="1"/>
  <c r="K830" i="1" s="1"/>
  <c r="M830" i="1" s="1"/>
  <c r="I831" i="1"/>
  <c r="J831" i="1" s="1"/>
  <c r="I832" i="1"/>
  <c r="I833" i="1"/>
  <c r="I834" i="1"/>
  <c r="J834" i="1" s="1"/>
  <c r="K834" i="1" s="1"/>
  <c r="M834" i="1" s="1"/>
  <c r="I835" i="1"/>
  <c r="I836" i="1"/>
  <c r="J836" i="1" s="1"/>
  <c r="I837" i="1"/>
  <c r="J837" i="1" s="1"/>
  <c r="I838" i="1"/>
  <c r="J838" i="1" s="1"/>
  <c r="I839" i="1"/>
  <c r="J839" i="1" s="1"/>
  <c r="I840" i="1"/>
  <c r="I841" i="1"/>
  <c r="J841" i="1" s="1"/>
  <c r="I842" i="1"/>
  <c r="J842" i="1" s="1"/>
  <c r="I843" i="1"/>
  <c r="J843" i="1" s="1"/>
  <c r="K843" i="1" s="1"/>
  <c r="M843" i="1" s="1"/>
  <c r="I844" i="1"/>
  <c r="J844" i="1" s="1"/>
  <c r="I845" i="1"/>
  <c r="J845" i="1" s="1"/>
  <c r="I846" i="1"/>
  <c r="J846" i="1" s="1"/>
  <c r="I847" i="1"/>
  <c r="I848" i="1"/>
  <c r="I849" i="1"/>
  <c r="J849" i="1" s="1"/>
  <c r="I850" i="1"/>
  <c r="J850" i="1" s="1"/>
  <c r="K850" i="1" s="1"/>
  <c r="M850" i="1" s="1"/>
  <c r="I851" i="1"/>
  <c r="J851" i="1" s="1"/>
  <c r="K851" i="1" s="1"/>
  <c r="M851" i="1" s="1"/>
  <c r="I852" i="1"/>
  <c r="J852" i="1" s="1"/>
  <c r="I853" i="1"/>
  <c r="J853" i="1" s="1"/>
  <c r="I854" i="1"/>
  <c r="J854" i="1" s="1"/>
  <c r="K854" i="1" s="1"/>
  <c r="M854" i="1" s="1"/>
  <c r="I855" i="1"/>
  <c r="J855" i="1" s="1"/>
  <c r="K855" i="1" s="1"/>
  <c r="M855" i="1" s="1"/>
  <c r="I856" i="1"/>
  <c r="I857" i="1"/>
  <c r="J857" i="1" s="1"/>
  <c r="I858" i="1"/>
  <c r="I859" i="1"/>
  <c r="J859" i="1" s="1"/>
  <c r="I860" i="1"/>
  <c r="J860" i="1" s="1"/>
  <c r="I861" i="1"/>
  <c r="J861" i="1" s="1"/>
  <c r="I862" i="1"/>
  <c r="J862" i="1" s="1"/>
  <c r="K862" i="1" s="1"/>
  <c r="M862" i="1" s="1"/>
  <c r="I863" i="1"/>
  <c r="J863" i="1" s="1"/>
  <c r="I864" i="1"/>
  <c r="I865" i="1"/>
  <c r="I866" i="1"/>
  <c r="J866" i="1" s="1"/>
  <c r="I867" i="1"/>
  <c r="J867" i="1" s="1"/>
  <c r="I868" i="1"/>
  <c r="J868" i="1" s="1"/>
  <c r="I869" i="1"/>
  <c r="J869" i="1" s="1"/>
  <c r="I870" i="1"/>
  <c r="J870" i="1" s="1"/>
  <c r="I871" i="1"/>
  <c r="J871" i="1" s="1"/>
  <c r="K871" i="1" s="1"/>
  <c r="M871" i="1" s="1"/>
  <c r="I872" i="1"/>
  <c r="I873" i="1"/>
  <c r="J873" i="1" s="1"/>
  <c r="I874" i="1"/>
  <c r="J874" i="1" s="1"/>
  <c r="I875" i="1"/>
  <c r="J875" i="1" s="1"/>
  <c r="K875" i="1" s="1"/>
  <c r="M875" i="1" s="1"/>
  <c r="I876" i="1"/>
  <c r="J876" i="1" s="1"/>
  <c r="I877" i="1"/>
  <c r="J877" i="1" s="1"/>
  <c r="I878" i="1"/>
  <c r="J878" i="1" s="1"/>
  <c r="I879" i="1"/>
  <c r="I880" i="1"/>
  <c r="I881" i="1"/>
  <c r="J881" i="1" s="1"/>
  <c r="I882" i="1"/>
  <c r="J882" i="1" s="1"/>
  <c r="K882" i="1" s="1"/>
  <c r="M882" i="1" s="1"/>
  <c r="I883" i="1"/>
  <c r="J883" i="1" s="1"/>
  <c r="I884" i="1"/>
  <c r="J884" i="1" s="1"/>
  <c r="I885" i="1"/>
  <c r="J885" i="1" s="1"/>
  <c r="I886" i="1"/>
  <c r="J886" i="1" s="1"/>
  <c r="K886" i="1" s="1"/>
  <c r="M886" i="1" s="1"/>
  <c r="I887" i="1"/>
  <c r="J887" i="1" s="1"/>
  <c r="K887" i="1" s="1"/>
  <c r="M887" i="1" s="1"/>
  <c r="I888" i="1"/>
  <c r="I889" i="1"/>
  <c r="J889" i="1" s="1"/>
  <c r="I890" i="1"/>
  <c r="I891" i="1"/>
  <c r="J891" i="1" s="1"/>
  <c r="I892" i="1"/>
  <c r="J892" i="1" s="1"/>
  <c r="I893" i="1"/>
  <c r="J893" i="1" s="1"/>
  <c r="I894" i="1"/>
  <c r="J894" i="1" s="1"/>
  <c r="K894" i="1" s="1"/>
  <c r="M894" i="1" s="1"/>
  <c r="I895" i="1"/>
  <c r="J895" i="1" s="1"/>
  <c r="I896" i="1"/>
  <c r="I897" i="1"/>
  <c r="I898" i="1"/>
  <c r="I899" i="1"/>
  <c r="I900" i="1"/>
  <c r="J900" i="1" s="1"/>
  <c r="I901" i="1"/>
  <c r="J901" i="1" s="1"/>
  <c r="I902" i="1"/>
  <c r="J902" i="1" s="1"/>
  <c r="I903" i="1"/>
  <c r="J903" i="1" s="1"/>
  <c r="K903" i="1" s="1"/>
  <c r="M903" i="1" s="1"/>
  <c r="I904" i="1"/>
  <c r="I905" i="1"/>
  <c r="J905" i="1" s="1"/>
  <c r="I906" i="1"/>
  <c r="J906" i="1" s="1"/>
  <c r="I907" i="1"/>
  <c r="J907" i="1" s="1"/>
  <c r="K907" i="1" s="1"/>
  <c r="M907" i="1" s="1"/>
  <c r="I908" i="1"/>
  <c r="J908" i="1" s="1"/>
  <c r="I909" i="1"/>
  <c r="J909" i="1" s="1"/>
  <c r="I910" i="1"/>
  <c r="J910" i="1" s="1"/>
  <c r="I911" i="1"/>
  <c r="I912" i="1"/>
  <c r="I913" i="1"/>
  <c r="J913" i="1" s="1"/>
  <c r="I914" i="1"/>
  <c r="J914" i="1" s="1"/>
  <c r="K914" i="1" s="1"/>
  <c r="I915" i="1"/>
  <c r="J915" i="1" s="1"/>
  <c r="K915" i="1" s="1"/>
  <c r="M915" i="1" s="1"/>
  <c r="I916" i="1"/>
  <c r="J916" i="1" s="1"/>
  <c r="I917" i="1"/>
  <c r="J917" i="1" s="1"/>
  <c r="I918" i="1"/>
  <c r="J918" i="1" s="1"/>
  <c r="K918" i="1" s="1"/>
  <c r="M918" i="1" s="1"/>
  <c r="I919" i="1"/>
  <c r="J919" i="1" s="1"/>
  <c r="I920" i="1"/>
  <c r="I921" i="1"/>
  <c r="J921" i="1" s="1"/>
  <c r="I922" i="1"/>
  <c r="I923" i="1"/>
  <c r="I924" i="1"/>
  <c r="J924" i="1" s="1"/>
  <c r="I925" i="1"/>
  <c r="J925" i="1" s="1"/>
  <c r="I926" i="1"/>
  <c r="J926" i="1" s="1"/>
  <c r="K926" i="1" s="1"/>
  <c r="M926" i="1" s="1"/>
  <c r="I927" i="1"/>
  <c r="I928" i="1"/>
  <c r="I929" i="1"/>
  <c r="J929" i="1" s="1"/>
  <c r="I930" i="1"/>
  <c r="J930" i="1" s="1"/>
  <c r="I931" i="1"/>
  <c r="J931" i="1" s="1"/>
  <c r="I932" i="1"/>
  <c r="I933" i="1"/>
  <c r="J933" i="1" s="1"/>
  <c r="I934" i="1"/>
  <c r="J934" i="1" s="1"/>
  <c r="I935" i="1"/>
  <c r="J935" i="1" s="1"/>
  <c r="I936" i="1"/>
  <c r="I937" i="1"/>
  <c r="J937" i="1" s="1"/>
  <c r="I938" i="1"/>
  <c r="I939" i="1"/>
  <c r="J939" i="1" s="1"/>
  <c r="I940" i="1"/>
  <c r="I941" i="1"/>
  <c r="J941" i="1" s="1"/>
  <c r="I942" i="1"/>
  <c r="J942" i="1" s="1"/>
  <c r="I943" i="1"/>
  <c r="J943" i="1" s="1"/>
  <c r="I944" i="1"/>
  <c r="I945" i="1"/>
  <c r="J945" i="1" s="1"/>
  <c r="I946" i="1"/>
  <c r="J946" i="1" s="1"/>
  <c r="K946" i="1" s="1"/>
  <c r="M946" i="1" s="1"/>
  <c r="I947" i="1"/>
  <c r="I948" i="1"/>
  <c r="I949" i="1"/>
  <c r="J949" i="1" s="1"/>
  <c r="I950" i="1"/>
  <c r="J950" i="1" s="1"/>
  <c r="K950" i="1" s="1"/>
  <c r="M950" i="1" s="1"/>
  <c r="I951" i="1"/>
  <c r="J951" i="1" s="1"/>
  <c r="I952" i="1"/>
  <c r="I953" i="1"/>
  <c r="J953" i="1" s="1"/>
  <c r="I954" i="1"/>
  <c r="J954" i="1" s="1"/>
  <c r="I955" i="1"/>
  <c r="J955" i="1" s="1"/>
  <c r="I956" i="1"/>
  <c r="I957" i="1"/>
  <c r="J957" i="1" s="1"/>
  <c r="I958" i="1"/>
  <c r="J958" i="1" s="1"/>
  <c r="I959" i="1"/>
  <c r="I960" i="1"/>
  <c r="I961" i="1"/>
  <c r="J961" i="1" s="1"/>
  <c r="I962" i="1"/>
  <c r="I963" i="1"/>
  <c r="J963" i="1" s="1"/>
  <c r="I964" i="1"/>
  <c r="I965" i="1"/>
  <c r="I966" i="1"/>
  <c r="J966" i="1" s="1"/>
  <c r="I967" i="1"/>
  <c r="J967" i="1" s="1"/>
  <c r="I968" i="1"/>
  <c r="I969" i="1"/>
  <c r="J969" i="1" s="1"/>
  <c r="I970" i="1"/>
  <c r="J970" i="1" s="1"/>
  <c r="K970" i="1" s="1"/>
  <c r="M970" i="1" s="1"/>
  <c r="I971" i="1"/>
  <c r="J971" i="1" s="1"/>
  <c r="I972" i="1"/>
  <c r="I973" i="1"/>
  <c r="J973" i="1" s="1"/>
  <c r="I974" i="1"/>
  <c r="J974" i="1" s="1"/>
  <c r="K974" i="1" s="1"/>
  <c r="M974" i="1" s="1"/>
  <c r="I975" i="1"/>
  <c r="J975" i="1" s="1"/>
  <c r="I976" i="1"/>
  <c r="I977" i="1"/>
  <c r="J977" i="1" s="1"/>
  <c r="I978" i="1"/>
  <c r="I979" i="1"/>
  <c r="J979" i="1" s="1"/>
  <c r="K979" i="1" s="1"/>
  <c r="M979" i="1" s="1"/>
  <c r="I980" i="1"/>
  <c r="I981" i="1"/>
  <c r="J981" i="1" s="1"/>
  <c r="I982" i="1"/>
  <c r="I983" i="1"/>
  <c r="J983" i="1" s="1"/>
  <c r="K983" i="1" s="1"/>
  <c r="M983" i="1" s="1"/>
  <c r="I984" i="1"/>
  <c r="I985" i="1"/>
  <c r="J985" i="1" s="1"/>
  <c r="I986" i="1"/>
  <c r="J986" i="1" s="1"/>
  <c r="K986" i="1" s="1"/>
  <c r="M986" i="1" s="1"/>
  <c r="I987" i="1"/>
  <c r="J987" i="1" s="1"/>
  <c r="I988" i="1"/>
  <c r="I989" i="1"/>
  <c r="J989" i="1" s="1"/>
  <c r="I990" i="1"/>
  <c r="J990" i="1" s="1"/>
  <c r="K990" i="1" s="1"/>
  <c r="M990" i="1" s="1"/>
  <c r="I991" i="1"/>
  <c r="J991" i="1" s="1"/>
  <c r="I992" i="1"/>
  <c r="I993" i="1"/>
  <c r="J993" i="1" s="1"/>
  <c r="I994" i="1"/>
  <c r="I995" i="1"/>
  <c r="J995" i="1" s="1"/>
  <c r="K995" i="1" s="1"/>
  <c r="M995" i="1" s="1"/>
  <c r="I996" i="1"/>
  <c r="I997" i="1"/>
  <c r="J997" i="1" s="1"/>
  <c r="I998" i="1"/>
  <c r="I999" i="1"/>
  <c r="J999" i="1" s="1"/>
  <c r="I1000" i="1"/>
  <c r="I1001" i="1"/>
  <c r="I1002" i="1"/>
  <c r="J1002" i="1" s="1"/>
  <c r="K1002" i="1" s="1"/>
  <c r="M1002" i="1" s="1"/>
  <c r="I1003" i="1"/>
  <c r="J1003" i="1" s="1"/>
  <c r="I1004" i="1"/>
  <c r="I1005" i="1"/>
  <c r="J1005" i="1" s="1"/>
  <c r="I1006" i="1"/>
  <c r="J1006" i="1" s="1"/>
  <c r="K1006" i="1" s="1"/>
  <c r="M1006" i="1" s="1"/>
  <c r="I1007" i="1"/>
  <c r="J1007" i="1" s="1"/>
  <c r="I1008" i="1"/>
  <c r="I1009" i="1"/>
  <c r="J1009" i="1" s="1"/>
  <c r="I1010" i="1"/>
  <c r="I1011" i="1"/>
  <c r="J1011" i="1" s="1"/>
  <c r="K1011" i="1" s="1"/>
  <c r="M1011" i="1" s="1"/>
  <c r="I1012" i="1"/>
  <c r="I1013" i="1"/>
  <c r="J1013" i="1" s="1"/>
  <c r="I1014" i="1"/>
  <c r="I1015" i="1"/>
  <c r="J1015" i="1" s="1"/>
  <c r="I1016" i="1"/>
  <c r="I1017" i="1"/>
  <c r="J1017" i="1" s="1"/>
  <c r="I1018" i="1"/>
  <c r="J1018" i="1" s="1"/>
  <c r="K1018" i="1" s="1"/>
  <c r="M1018" i="1" s="1"/>
  <c r="I1019" i="1"/>
  <c r="J1019" i="1" s="1"/>
  <c r="I1020" i="1"/>
  <c r="I1021" i="1"/>
  <c r="J1021" i="1" s="1"/>
  <c r="I1022" i="1"/>
  <c r="J1022" i="1" s="1"/>
  <c r="K1022" i="1" s="1"/>
  <c r="M1022" i="1" s="1"/>
  <c r="I1023" i="1"/>
  <c r="I1024" i="1"/>
  <c r="I1025" i="1"/>
  <c r="J1025" i="1" s="1"/>
  <c r="I1026" i="1"/>
  <c r="J1026" i="1" s="1"/>
  <c r="I1027" i="1"/>
  <c r="J1027" i="1" s="1"/>
  <c r="I1028" i="1"/>
  <c r="I1029" i="1"/>
  <c r="J1029" i="1" s="1"/>
  <c r="I1030" i="1"/>
  <c r="J1030" i="1" s="1"/>
  <c r="I1031" i="1"/>
  <c r="J1031" i="1" s="1"/>
  <c r="K1031" i="1" s="1"/>
  <c r="M1031" i="1" s="1"/>
  <c r="I1032" i="1"/>
  <c r="I1033" i="1"/>
  <c r="I1034" i="1"/>
  <c r="J1034" i="1" s="1"/>
  <c r="K1034" i="1" s="1"/>
  <c r="M1034" i="1" s="1"/>
  <c r="I1035" i="1"/>
  <c r="J1035" i="1" s="1"/>
  <c r="I1036" i="1"/>
  <c r="I1037" i="1"/>
  <c r="J1037" i="1" s="1"/>
  <c r="I1038" i="1"/>
  <c r="J1038" i="1" s="1"/>
  <c r="K1038" i="1" s="1"/>
  <c r="M1038" i="1" s="1"/>
  <c r="I1039" i="1"/>
  <c r="J1039" i="1" s="1"/>
  <c r="I1040" i="1"/>
  <c r="I1041" i="1"/>
  <c r="J1041" i="1" s="1"/>
  <c r="I1042" i="1"/>
  <c r="J1042" i="1" s="1"/>
  <c r="I1043" i="1"/>
  <c r="J1043" i="1" s="1"/>
  <c r="I1044" i="1"/>
  <c r="I1045" i="1"/>
  <c r="J1045" i="1" s="1"/>
  <c r="I1046" i="1"/>
  <c r="J1046" i="1" s="1"/>
  <c r="I1047" i="1"/>
  <c r="J1047" i="1" s="1"/>
  <c r="K1047" i="1" s="1"/>
  <c r="M1047" i="1" s="1"/>
  <c r="I1048" i="1"/>
  <c r="I1049" i="1"/>
  <c r="J1049" i="1" s="1"/>
  <c r="I1050" i="1"/>
  <c r="J1050" i="1" s="1"/>
  <c r="K1050" i="1" s="1"/>
  <c r="M1050" i="1" s="1"/>
  <c r="I1051" i="1"/>
  <c r="J1051" i="1" s="1"/>
  <c r="I1052" i="1"/>
  <c r="I1053" i="1"/>
  <c r="J1053" i="1" s="1"/>
  <c r="I1054" i="1"/>
  <c r="J1054" i="1" s="1"/>
  <c r="K1054" i="1" s="1"/>
  <c r="I1055" i="1"/>
  <c r="J1055" i="1" s="1"/>
  <c r="I1056" i="1"/>
  <c r="I1057" i="1"/>
  <c r="J1057" i="1" s="1"/>
  <c r="I1058" i="1"/>
  <c r="I1059" i="1"/>
  <c r="J1059" i="1" s="1"/>
  <c r="I1060" i="1"/>
  <c r="I1061" i="1"/>
  <c r="J1061" i="1" s="1"/>
  <c r="I1062" i="1"/>
  <c r="J1062" i="1" s="1"/>
  <c r="I1063" i="1"/>
  <c r="J1063" i="1" s="1"/>
  <c r="K1063" i="1" s="1"/>
  <c r="M1063" i="1" s="1"/>
  <c r="I1064" i="1"/>
  <c r="I1065" i="1"/>
  <c r="I1066" i="1"/>
  <c r="J1066" i="1" s="1"/>
  <c r="K1066" i="1" s="1"/>
  <c r="M1066" i="1" s="1"/>
  <c r="I1067" i="1"/>
  <c r="J1067" i="1" s="1"/>
  <c r="I1068" i="1"/>
  <c r="I1069" i="1"/>
  <c r="J1069" i="1" s="1"/>
  <c r="I1070" i="1"/>
  <c r="J1070" i="1" s="1"/>
  <c r="K1070" i="1" s="1"/>
  <c r="M1070" i="1" s="1"/>
  <c r="I1071" i="1"/>
  <c r="J1071" i="1" s="1"/>
  <c r="I1072" i="1"/>
  <c r="I1073" i="1"/>
  <c r="J1073" i="1" s="1"/>
  <c r="I1074" i="1"/>
  <c r="J1074" i="1" s="1"/>
  <c r="K1074" i="1" s="1"/>
  <c r="M1074" i="1" s="1"/>
  <c r="I1075" i="1"/>
  <c r="J1075" i="1" s="1"/>
  <c r="I1076" i="1"/>
  <c r="I1077" i="1"/>
  <c r="J1077" i="1" s="1"/>
  <c r="I1078" i="1"/>
  <c r="J1078" i="1" s="1"/>
  <c r="K1078" i="1" s="1"/>
  <c r="M1078" i="1" s="1"/>
  <c r="I1079" i="1"/>
  <c r="J1079" i="1" s="1"/>
  <c r="I1080" i="1"/>
  <c r="I1081" i="1"/>
  <c r="J1081" i="1" s="1"/>
  <c r="I1082" i="1"/>
  <c r="J1082" i="1" s="1"/>
  <c r="K1082" i="1" s="1"/>
  <c r="M1082" i="1" s="1"/>
  <c r="I1083" i="1"/>
  <c r="J1083" i="1" s="1"/>
  <c r="I1084" i="1"/>
  <c r="J1084" i="1" s="1"/>
  <c r="I1085" i="1"/>
  <c r="J1085" i="1" s="1"/>
  <c r="I1086" i="1"/>
  <c r="J1086" i="1" s="1"/>
  <c r="K1086" i="1" s="1"/>
  <c r="I1087" i="1"/>
  <c r="J1087" i="1" s="1"/>
  <c r="K1087" i="1" s="1"/>
  <c r="M1087" i="1" s="1"/>
  <c r="I1088" i="1"/>
  <c r="I1089" i="1"/>
  <c r="I1090" i="1"/>
  <c r="J1090" i="1" s="1"/>
  <c r="I1091" i="1"/>
  <c r="J1091" i="1" s="1"/>
  <c r="I1092" i="1"/>
  <c r="J1092" i="1" s="1"/>
  <c r="K1092" i="1" s="1"/>
  <c r="M1092" i="1" s="1"/>
  <c r="I1093" i="1"/>
  <c r="J1093" i="1" s="1"/>
  <c r="I1094" i="1"/>
  <c r="J1094" i="1" s="1"/>
  <c r="I1095" i="1"/>
  <c r="J1095" i="1" s="1"/>
  <c r="I1096" i="1"/>
  <c r="J1096" i="1" s="1"/>
  <c r="K1096" i="1" s="1"/>
  <c r="M1096" i="1" s="1"/>
  <c r="I1097" i="1"/>
  <c r="I1098" i="1"/>
  <c r="J1098" i="1" s="1"/>
  <c r="I1099" i="1"/>
  <c r="J1099" i="1" s="1"/>
  <c r="I1100" i="1"/>
  <c r="J1100" i="1" s="1"/>
  <c r="K1100" i="1" s="1"/>
  <c r="M1100" i="1" s="1"/>
  <c r="I1101" i="1"/>
  <c r="J1101" i="1" s="1"/>
  <c r="I1102" i="1"/>
  <c r="J1102" i="1" s="1"/>
  <c r="I1103" i="1"/>
  <c r="J1103" i="1" s="1"/>
  <c r="I1104" i="1"/>
  <c r="J1104" i="1" s="1"/>
  <c r="K1104" i="1" s="1"/>
  <c r="M1104" i="1" s="1"/>
  <c r="I1105" i="1"/>
  <c r="I1106" i="1"/>
  <c r="J1106" i="1" s="1"/>
  <c r="I1107" i="1"/>
  <c r="I1108" i="1"/>
  <c r="J1108" i="1" s="1"/>
  <c r="K1108" i="1" s="1"/>
  <c r="M1108" i="1" s="1"/>
  <c r="I1109" i="1"/>
  <c r="J1109" i="1" s="1"/>
  <c r="I1110" i="1"/>
  <c r="J1110" i="1" s="1"/>
  <c r="I1111" i="1"/>
  <c r="J1111" i="1" s="1"/>
  <c r="I1112" i="1"/>
  <c r="J1112" i="1" s="1"/>
  <c r="K1112" i="1" s="1"/>
  <c r="M1112" i="1" s="1"/>
  <c r="I1113" i="1"/>
  <c r="I1114" i="1"/>
  <c r="J1114" i="1" s="1"/>
  <c r="I1115" i="1"/>
  <c r="J1115" i="1" s="1"/>
  <c r="K1115" i="1" s="1"/>
  <c r="M1115" i="1" s="1"/>
  <c r="I1116" i="1"/>
  <c r="J1116" i="1" s="1"/>
  <c r="K1116" i="1" s="1"/>
  <c r="M1116" i="1" s="1"/>
  <c r="I1117" i="1"/>
  <c r="J1117" i="1" s="1"/>
  <c r="I1118" i="1"/>
  <c r="I1119" i="1"/>
  <c r="J1119" i="1" s="1"/>
  <c r="K1119" i="1" s="1"/>
  <c r="M1119" i="1" s="1"/>
  <c r="I1120" i="1"/>
  <c r="J1120" i="1" s="1"/>
  <c r="K1120" i="1" s="1"/>
  <c r="M1120" i="1" s="1"/>
  <c r="I1121" i="1"/>
  <c r="I1122" i="1"/>
  <c r="J1122" i="1" s="1"/>
  <c r="I1123" i="1"/>
  <c r="J1123" i="1" s="1"/>
  <c r="I1124" i="1"/>
  <c r="J1124" i="1" s="1"/>
  <c r="K1124" i="1" s="1"/>
  <c r="M1124" i="1" s="1"/>
  <c r="I1125" i="1"/>
  <c r="J1125" i="1" s="1"/>
  <c r="I1126" i="1"/>
  <c r="J1126" i="1" s="1"/>
  <c r="I1127" i="1"/>
  <c r="I1128" i="1"/>
  <c r="J1128" i="1" s="1"/>
  <c r="K1128" i="1" s="1"/>
  <c r="M1128" i="1" s="1"/>
  <c r="I1129" i="1"/>
  <c r="I1130" i="1"/>
  <c r="J1130" i="1" s="1"/>
  <c r="I1131" i="1"/>
  <c r="J1131" i="1" s="1"/>
  <c r="I1132" i="1"/>
  <c r="J1132" i="1" s="1"/>
  <c r="K1132" i="1" s="1"/>
  <c r="M1132" i="1" s="1"/>
  <c r="I1133" i="1"/>
  <c r="J1133" i="1" s="1"/>
  <c r="I1134" i="1"/>
  <c r="J1134" i="1" s="1"/>
  <c r="I1135" i="1"/>
  <c r="J1135" i="1" s="1"/>
  <c r="I1136" i="1"/>
  <c r="J1136" i="1" s="1"/>
  <c r="K1136" i="1" s="1"/>
  <c r="M1136" i="1" s="1"/>
  <c r="I1137" i="1"/>
  <c r="I1138" i="1"/>
  <c r="J1138" i="1" s="1"/>
  <c r="I1139" i="1"/>
  <c r="J1139" i="1" s="1"/>
  <c r="I1140" i="1"/>
  <c r="J1140" i="1" s="1"/>
  <c r="K1140" i="1" s="1"/>
  <c r="M1140" i="1" s="1"/>
  <c r="I1141" i="1"/>
  <c r="J1141" i="1" s="1"/>
  <c r="I1142" i="1"/>
  <c r="J1142" i="1" s="1"/>
  <c r="I1143" i="1"/>
  <c r="J1143" i="1" s="1"/>
  <c r="I1144" i="1"/>
  <c r="J1144" i="1" s="1"/>
  <c r="K1144" i="1" s="1"/>
  <c r="M1144" i="1" s="1"/>
  <c r="I1145" i="1"/>
  <c r="I1146" i="1"/>
  <c r="J1146" i="1" s="1"/>
  <c r="I1147" i="1"/>
  <c r="J1147" i="1" s="1"/>
  <c r="K1147" i="1" s="1"/>
  <c r="M1147" i="1" s="1"/>
  <c r="I1148" i="1"/>
  <c r="J1148" i="1" s="1"/>
  <c r="K1148" i="1" s="1"/>
  <c r="M1148" i="1" s="1"/>
  <c r="I1149" i="1"/>
  <c r="J1149" i="1" s="1"/>
  <c r="I1150" i="1"/>
  <c r="I1151" i="1"/>
  <c r="J1151" i="1" s="1"/>
  <c r="K1151" i="1" s="1"/>
  <c r="M1151" i="1" s="1"/>
  <c r="I1152" i="1"/>
  <c r="J1152" i="1" s="1"/>
  <c r="K1152" i="1" s="1"/>
  <c r="M1152" i="1" s="1"/>
  <c r="I1153" i="1"/>
  <c r="I1154" i="1"/>
  <c r="J1154" i="1" s="1"/>
  <c r="I1155" i="1"/>
  <c r="J1155" i="1" s="1"/>
  <c r="I1156" i="1"/>
  <c r="J1156" i="1" s="1"/>
  <c r="K1156" i="1" s="1"/>
  <c r="M1156" i="1" s="1"/>
  <c r="I1157" i="1"/>
  <c r="J1157" i="1" s="1"/>
  <c r="I1158" i="1"/>
  <c r="J1158" i="1" s="1"/>
  <c r="I1159" i="1"/>
  <c r="I1160" i="1"/>
  <c r="J1160" i="1" s="1"/>
  <c r="K1160" i="1" s="1"/>
  <c r="M1160" i="1" s="1"/>
  <c r="I1161" i="1"/>
  <c r="I1162" i="1"/>
  <c r="J1162" i="1" s="1"/>
  <c r="I1163" i="1"/>
  <c r="J1163" i="1" s="1"/>
  <c r="I1164" i="1"/>
  <c r="J1164" i="1" s="1"/>
  <c r="K1164" i="1" s="1"/>
  <c r="M1164" i="1" s="1"/>
  <c r="I1165" i="1"/>
  <c r="J1165" i="1" s="1"/>
  <c r="I1166" i="1"/>
  <c r="J1166" i="1" s="1"/>
  <c r="I1167" i="1"/>
  <c r="J1167" i="1" s="1"/>
  <c r="I1168" i="1"/>
  <c r="J1168" i="1" s="1"/>
  <c r="K1168" i="1" s="1"/>
  <c r="M1168" i="1" s="1"/>
  <c r="I1169" i="1"/>
  <c r="I1170" i="1"/>
  <c r="J1170" i="1" s="1"/>
  <c r="I1171" i="1"/>
  <c r="J1171" i="1" s="1"/>
  <c r="I1172" i="1"/>
  <c r="J1172" i="1" s="1"/>
  <c r="K1172" i="1" s="1"/>
  <c r="M1172" i="1" s="1"/>
  <c r="I1173" i="1"/>
  <c r="J1173" i="1" s="1"/>
  <c r="I1174" i="1"/>
  <c r="J1174" i="1" s="1"/>
  <c r="I1175" i="1"/>
  <c r="J1175" i="1" s="1"/>
  <c r="I1176" i="1"/>
  <c r="J1176" i="1" s="1"/>
  <c r="K1176" i="1" s="1"/>
  <c r="I1177" i="1"/>
  <c r="I1178" i="1"/>
  <c r="J1178" i="1" s="1"/>
  <c r="I1179" i="1"/>
  <c r="J1179" i="1" s="1"/>
  <c r="K1179" i="1" s="1"/>
  <c r="M1179" i="1" s="1"/>
  <c r="I1180" i="1"/>
  <c r="J1180" i="1" s="1"/>
  <c r="K1180" i="1" s="1"/>
  <c r="M1180" i="1" s="1"/>
  <c r="I1181" i="1"/>
  <c r="J1181" i="1" s="1"/>
  <c r="I1182" i="1"/>
  <c r="I1183" i="1"/>
  <c r="J1183" i="1" s="1"/>
  <c r="K1183" i="1" s="1"/>
  <c r="M1183" i="1" s="1"/>
  <c r="I1184" i="1"/>
  <c r="J1184" i="1" s="1"/>
  <c r="K1184" i="1" s="1"/>
  <c r="M1184" i="1" s="1"/>
  <c r="I1185" i="1"/>
  <c r="I1186" i="1"/>
  <c r="J1186" i="1" s="1"/>
  <c r="I1187" i="1"/>
  <c r="J1187" i="1" s="1"/>
  <c r="I1188" i="1"/>
  <c r="J1188" i="1" s="1"/>
  <c r="K1188" i="1" s="1"/>
  <c r="M1188" i="1" s="1"/>
  <c r="I1189" i="1"/>
  <c r="J1189" i="1" s="1"/>
  <c r="I1190" i="1"/>
  <c r="J1190" i="1" s="1"/>
  <c r="I1191" i="1"/>
  <c r="I1192" i="1"/>
  <c r="J1192" i="1" s="1"/>
  <c r="K1192" i="1" s="1"/>
  <c r="M1192" i="1" s="1"/>
  <c r="I1193" i="1"/>
  <c r="I1194" i="1"/>
  <c r="J1194" i="1" s="1"/>
  <c r="I1195" i="1"/>
  <c r="J1195" i="1" s="1"/>
  <c r="I1196" i="1"/>
  <c r="J1196" i="1" s="1"/>
  <c r="K1196" i="1" s="1"/>
  <c r="M1196" i="1" s="1"/>
  <c r="I1197" i="1"/>
  <c r="J1197" i="1" s="1"/>
  <c r="I1198" i="1"/>
  <c r="J1198" i="1" s="1"/>
  <c r="I1199" i="1"/>
  <c r="J1199" i="1" s="1"/>
  <c r="K1199" i="1" s="1"/>
  <c r="M1199" i="1" s="1"/>
  <c r="I1200" i="1"/>
  <c r="J1200" i="1" s="1"/>
  <c r="K1200" i="1" s="1"/>
  <c r="M1200" i="1" s="1"/>
  <c r="I1201" i="1"/>
  <c r="I1202" i="1"/>
  <c r="J1202" i="1" s="1"/>
  <c r="I1203" i="1"/>
  <c r="J1203" i="1" s="1"/>
  <c r="I1204" i="1"/>
  <c r="J1204" i="1" s="1"/>
  <c r="K1204" i="1" s="1"/>
  <c r="M1204" i="1" s="1"/>
  <c r="I1205" i="1"/>
  <c r="J1205" i="1" s="1"/>
  <c r="I1206" i="1"/>
  <c r="J1206" i="1" s="1"/>
  <c r="I1207" i="1"/>
  <c r="J1207" i="1" s="1"/>
  <c r="I1208" i="1"/>
  <c r="J1208" i="1" s="1"/>
  <c r="K1208" i="1" s="1"/>
  <c r="M1208" i="1" s="1"/>
  <c r="I1209" i="1"/>
  <c r="I1210" i="1"/>
  <c r="J1210" i="1" s="1"/>
  <c r="I1211" i="1"/>
  <c r="J1211" i="1" s="1"/>
  <c r="K1211" i="1" s="1"/>
  <c r="M1211" i="1" s="1"/>
  <c r="I1212" i="1"/>
  <c r="J1212" i="1" s="1"/>
  <c r="K1212" i="1" s="1"/>
  <c r="M1212" i="1" s="1"/>
  <c r="I1213" i="1"/>
  <c r="J1213" i="1" s="1"/>
  <c r="I1214" i="1"/>
  <c r="I1215" i="1"/>
  <c r="J1215" i="1" s="1"/>
  <c r="K1215" i="1" s="1"/>
  <c r="M1215" i="1" s="1"/>
  <c r="I1216" i="1"/>
  <c r="J1216" i="1" s="1"/>
  <c r="K1216" i="1" s="1"/>
  <c r="M1216" i="1" s="1"/>
  <c r="I1217" i="1"/>
  <c r="I1218" i="1"/>
  <c r="J1218" i="1" s="1"/>
  <c r="I1219" i="1"/>
  <c r="J1219" i="1" s="1"/>
  <c r="I1220" i="1"/>
  <c r="J1220" i="1" s="1"/>
  <c r="K1220" i="1" s="1"/>
  <c r="M1220" i="1" s="1"/>
  <c r="I1221" i="1"/>
  <c r="J1221" i="1" s="1"/>
  <c r="I1222" i="1"/>
  <c r="I1223" i="1"/>
  <c r="J1223" i="1" s="1"/>
  <c r="K1223" i="1" s="1"/>
  <c r="M1223" i="1" s="1"/>
  <c r="I1224" i="1"/>
  <c r="J1224" i="1" s="1"/>
  <c r="K1224" i="1" s="1"/>
  <c r="M1224" i="1" s="1"/>
  <c r="I1225" i="1"/>
  <c r="I1226" i="1"/>
  <c r="J1226" i="1" s="1"/>
  <c r="I1227" i="1"/>
  <c r="J1227" i="1" s="1"/>
  <c r="K1227" i="1" s="1"/>
  <c r="M1227" i="1" s="1"/>
  <c r="I1228" i="1"/>
  <c r="J1228" i="1" s="1"/>
  <c r="K1228" i="1" s="1"/>
  <c r="M1228" i="1" s="1"/>
  <c r="I1229" i="1"/>
  <c r="J1229" i="1" s="1"/>
  <c r="I1230" i="1"/>
  <c r="I1231" i="1"/>
  <c r="J1231" i="1" s="1"/>
  <c r="K1231" i="1" s="1"/>
  <c r="M1231" i="1" s="1"/>
  <c r="I1232" i="1"/>
  <c r="J1232" i="1" s="1"/>
  <c r="K1232" i="1" s="1"/>
  <c r="M1232" i="1" s="1"/>
  <c r="I1233" i="1"/>
  <c r="I1234" i="1"/>
  <c r="J1234" i="1" s="1"/>
  <c r="I1235" i="1"/>
  <c r="J1235" i="1" s="1"/>
  <c r="I1236" i="1"/>
  <c r="J1236" i="1" s="1"/>
  <c r="I1237" i="1"/>
  <c r="J1237" i="1" s="1"/>
  <c r="I1238" i="1"/>
  <c r="J1238" i="1" s="1"/>
  <c r="I1239" i="1"/>
  <c r="J1239" i="1" s="1"/>
  <c r="K1239" i="1" s="1"/>
  <c r="M1239" i="1" s="1"/>
  <c r="I1240" i="1"/>
  <c r="J1240" i="1" s="1"/>
  <c r="I1241" i="1"/>
  <c r="I1242" i="1"/>
  <c r="J1242" i="1" s="1"/>
  <c r="I1243" i="1"/>
  <c r="J1243" i="1" s="1"/>
  <c r="K1243" i="1" s="1"/>
  <c r="M1243" i="1" s="1"/>
  <c r="I1244" i="1"/>
  <c r="I1245" i="1"/>
  <c r="J1245" i="1" s="1"/>
  <c r="I1246" i="1"/>
  <c r="J1246" i="1" s="1"/>
  <c r="I1247" i="1"/>
  <c r="J1247" i="1" s="1"/>
  <c r="I1248" i="1"/>
  <c r="J1248" i="1" s="1"/>
  <c r="K1248" i="1" s="1"/>
  <c r="M1248" i="1" s="1"/>
  <c r="I1249" i="1"/>
  <c r="I1250" i="1"/>
  <c r="J1250" i="1" s="1"/>
  <c r="I1251" i="1"/>
  <c r="J1251" i="1" s="1"/>
  <c r="I1252" i="1"/>
  <c r="J1252" i="1" s="1"/>
  <c r="K1252" i="1" s="1"/>
  <c r="M1252" i="1" s="1"/>
  <c r="I1253" i="1"/>
  <c r="J1253" i="1" s="1"/>
  <c r="I1254" i="1"/>
  <c r="J1254" i="1" s="1"/>
  <c r="I1255" i="1"/>
  <c r="I1256" i="1"/>
  <c r="J1256" i="1" s="1"/>
  <c r="K1256" i="1" s="1"/>
  <c r="M1256" i="1" s="1"/>
  <c r="I1257" i="1"/>
  <c r="I1258" i="1"/>
  <c r="J1258" i="1" s="1"/>
  <c r="I1259" i="1"/>
  <c r="J1259" i="1" s="1"/>
  <c r="I1260" i="1"/>
  <c r="J1260" i="1" s="1"/>
  <c r="K1260" i="1" s="1"/>
  <c r="M1260" i="1" s="1"/>
  <c r="I1261" i="1"/>
  <c r="J1261" i="1" s="1"/>
  <c r="I1262" i="1"/>
  <c r="J1262" i="1" s="1"/>
  <c r="I1263" i="1"/>
  <c r="I1264" i="1"/>
  <c r="J1264" i="1" s="1"/>
  <c r="K1264" i="1" s="1"/>
  <c r="M1264" i="1" s="1"/>
  <c r="I1265" i="1"/>
  <c r="I1266" i="1"/>
  <c r="J1266" i="1" s="1"/>
  <c r="I1267" i="1"/>
  <c r="J1267" i="1" s="1"/>
  <c r="K1267" i="1" s="1"/>
  <c r="M1267" i="1" s="1"/>
  <c r="I1268" i="1"/>
  <c r="J1268" i="1" s="1"/>
  <c r="K1268" i="1" s="1"/>
  <c r="M1268" i="1" s="1"/>
  <c r="I1269" i="1"/>
  <c r="J1269" i="1" s="1"/>
  <c r="I1270" i="1"/>
  <c r="I1271" i="1"/>
  <c r="J1271" i="1" s="1"/>
  <c r="K1271" i="1" s="1"/>
  <c r="M1271" i="1" s="1"/>
  <c r="I1272" i="1"/>
  <c r="J1272" i="1" s="1"/>
  <c r="I1273" i="1"/>
  <c r="I1274" i="1"/>
  <c r="J1274" i="1" s="1"/>
  <c r="I1275" i="1"/>
  <c r="J1275" i="1" s="1"/>
  <c r="I1276" i="1"/>
  <c r="J1276" i="1" s="1"/>
  <c r="K1276" i="1" s="1"/>
  <c r="M1276" i="1" s="1"/>
  <c r="I1277" i="1"/>
  <c r="J1277" i="1" s="1"/>
  <c r="I1278" i="1"/>
  <c r="J1278" i="1" s="1"/>
  <c r="I1279" i="1"/>
  <c r="J1279" i="1" s="1"/>
  <c r="K1279" i="1" s="1"/>
  <c r="M1279" i="1" s="1"/>
  <c r="I1280" i="1"/>
  <c r="J1280" i="1" s="1"/>
  <c r="I1281" i="1"/>
  <c r="I1282" i="1"/>
  <c r="J1282" i="1" s="1"/>
  <c r="I1283" i="1"/>
  <c r="J1283" i="1" s="1"/>
  <c r="K1283" i="1" s="1"/>
  <c r="M1283" i="1" s="1"/>
  <c r="I1284" i="1"/>
  <c r="I1285" i="1"/>
  <c r="J1285" i="1" s="1"/>
  <c r="I1286" i="1"/>
  <c r="J1286" i="1" s="1"/>
  <c r="I1287" i="1"/>
  <c r="J1287" i="1" s="1"/>
  <c r="I1288" i="1"/>
  <c r="J1288" i="1" s="1"/>
  <c r="K1288" i="1" s="1"/>
  <c r="M1288" i="1" s="1"/>
  <c r="I1289" i="1"/>
  <c r="I1290" i="1"/>
  <c r="J1290" i="1" s="1"/>
  <c r="I1291" i="1"/>
  <c r="J1291" i="1" s="1"/>
  <c r="K1291" i="1" s="1"/>
  <c r="M1291" i="1" s="1"/>
  <c r="I1292" i="1"/>
  <c r="I1293" i="1"/>
  <c r="J1293" i="1" s="1"/>
  <c r="I1294" i="1"/>
  <c r="J1294" i="1" s="1"/>
  <c r="I1295" i="1"/>
  <c r="J1295" i="1" s="1"/>
  <c r="I1296" i="1"/>
  <c r="J1296" i="1" s="1"/>
  <c r="K1296" i="1" s="1"/>
  <c r="M1296" i="1" s="1"/>
  <c r="I1297" i="1"/>
  <c r="I1298" i="1"/>
  <c r="J1298" i="1" s="1"/>
  <c r="I1299" i="1"/>
  <c r="J1299" i="1" s="1"/>
  <c r="K1299" i="1" s="1"/>
  <c r="M1299" i="1" s="1"/>
  <c r="I1300" i="1"/>
  <c r="I1301" i="1"/>
  <c r="J1301" i="1" s="1"/>
  <c r="I1302" i="1"/>
  <c r="J1302" i="1" s="1"/>
  <c r="I1303" i="1"/>
  <c r="J1303" i="1" s="1"/>
  <c r="I1304" i="1"/>
  <c r="J1304" i="1" s="1"/>
  <c r="K1304" i="1" s="1"/>
  <c r="M1304" i="1" s="1"/>
  <c r="I1305" i="1"/>
  <c r="I1306" i="1"/>
  <c r="J1306" i="1" s="1"/>
  <c r="I1307" i="1"/>
  <c r="J1307" i="1" s="1"/>
  <c r="I1308" i="1"/>
  <c r="J1308" i="1" s="1"/>
  <c r="K1308" i="1" s="1"/>
  <c r="M1308" i="1" s="1"/>
  <c r="I1309" i="1"/>
  <c r="J1309" i="1" s="1"/>
  <c r="I1310" i="1"/>
  <c r="J1310" i="1" s="1"/>
  <c r="I1311" i="1"/>
  <c r="J1311" i="1" s="1"/>
  <c r="I1312" i="1"/>
  <c r="J1312" i="1" s="1"/>
  <c r="K1312" i="1" s="1"/>
  <c r="M1312" i="1" s="1"/>
  <c r="I1313" i="1"/>
  <c r="I1314" i="1"/>
  <c r="J1314" i="1" s="1"/>
  <c r="I1315" i="1"/>
  <c r="J1315" i="1" s="1"/>
  <c r="I1316" i="1"/>
  <c r="J1316" i="1" s="1"/>
  <c r="K1316" i="1" s="1"/>
  <c r="M1316" i="1" s="1"/>
  <c r="I1317" i="1"/>
  <c r="J1317" i="1" s="1"/>
  <c r="I1318" i="1"/>
  <c r="J1318" i="1" s="1"/>
  <c r="I1319" i="1"/>
  <c r="I1320" i="1"/>
  <c r="J1320" i="1" s="1"/>
  <c r="I1321" i="1"/>
  <c r="I1322" i="1"/>
  <c r="J1322" i="1" s="1"/>
  <c r="I1323" i="1"/>
  <c r="J1323" i="1" s="1"/>
  <c r="K1323" i="1" s="1"/>
  <c r="M1323" i="1" s="1"/>
  <c r="I1324" i="1"/>
  <c r="J1324" i="1" s="1"/>
  <c r="I1325" i="1"/>
  <c r="J1325" i="1" s="1"/>
  <c r="I1326" i="1"/>
  <c r="I1327" i="1"/>
  <c r="J1327" i="1" s="1"/>
  <c r="K1327" i="1" s="1"/>
  <c r="M1327" i="1" s="1"/>
  <c r="I1328" i="1"/>
  <c r="J1328" i="1" s="1"/>
  <c r="K1328" i="1" s="1"/>
  <c r="M1328" i="1" s="1"/>
  <c r="I1329" i="1"/>
  <c r="I1330" i="1"/>
  <c r="J1330" i="1" s="1"/>
  <c r="I1331" i="1"/>
  <c r="J1331" i="1" s="1"/>
  <c r="I1332" i="1"/>
  <c r="J1332" i="1" s="1"/>
  <c r="I1333" i="1"/>
  <c r="J1333" i="1" s="1"/>
  <c r="I1334" i="1"/>
  <c r="J1334" i="1" s="1"/>
  <c r="I1335" i="1"/>
  <c r="J1335" i="1"/>
  <c r="I1336" i="1"/>
  <c r="I1337" i="1"/>
  <c r="I1338" i="1"/>
  <c r="J1338" i="1" s="1"/>
  <c r="I1339" i="1"/>
  <c r="J1339" i="1" s="1"/>
  <c r="K1339" i="1" s="1"/>
  <c r="M1339" i="1" s="1"/>
  <c r="I1340" i="1"/>
  <c r="I1341" i="1"/>
  <c r="J1341" i="1" s="1"/>
  <c r="I1342" i="1"/>
  <c r="J1342" i="1"/>
  <c r="I1343" i="1"/>
  <c r="J1343" i="1" s="1"/>
  <c r="I1344" i="1"/>
  <c r="J1344" i="1" s="1"/>
  <c r="K1344" i="1" s="1"/>
  <c r="M1344" i="1" s="1"/>
  <c r="I1345" i="1"/>
  <c r="I1346" i="1"/>
  <c r="J1346" i="1" s="1"/>
  <c r="I1347" i="1"/>
  <c r="J1347" i="1" s="1"/>
  <c r="I1348" i="1"/>
  <c r="J1348" i="1" s="1"/>
  <c r="K1348" i="1" s="1"/>
  <c r="M1348" i="1" s="1"/>
  <c r="I1349" i="1"/>
  <c r="J1349" i="1" s="1"/>
  <c r="I1350" i="1"/>
  <c r="J1350" i="1" s="1"/>
  <c r="I1351" i="1"/>
  <c r="I1352" i="1"/>
  <c r="J1352" i="1" s="1"/>
  <c r="K1352" i="1" s="1"/>
  <c r="M1352" i="1" s="1"/>
  <c r="I1353" i="1"/>
  <c r="I1354" i="1"/>
  <c r="J1354" i="1" s="1"/>
  <c r="I1355" i="1"/>
  <c r="I1356" i="1"/>
  <c r="J1356" i="1" s="1"/>
  <c r="K1356" i="1" s="1"/>
  <c r="M1356" i="1" s="1"/>
  <c r="I1357" i="1"/>
  <c r="J1357" i="1" s="1"/>
  <c r="I1358" i="1"/>
  <c r="J1358" i="1" s="1"/>
  <c r="I1359" i="1"/>
  <c r="I1360" i="1"/>
  <c r="J1360" i="1" s="1"/>
  <c r="K1360" i="1" s="1"/>
  <c r="M1360" i="1" s="1"/>
  <c r="I1361" i="1"/>
  <c r="I1362" i="1"/>
  <c r="J1362" i="1" s="1"/>
  <c r="I1363" i="1"/>
  <c r="J1363" i="1" s="1"/>
  <c r="I1364" i="1"/>
  <c r="J1364" i="1" s="1"/>
  <c r="K1364" i="1" s="1"/>
  <c r="M1364" i="1" s="1"/>
  <c r="I1365" i="1"/>
  <c r="J1365" i="1" s="1"/>
  <c r="I1366" i="1"/>
  <c r="J1366" i="1" s="1"/>
  <c r="I1367" i="1"/>
  <c r="I1368" i="1"/>
  <c r="J1368" i="1" s="1"/>
  <c r="K1368" i="1" s="1"/>
  <c r="M1368" i="1" s="1"/>
  <c r="I1369" i="1"/>
  <c r="I1370" i="1"/>
  <c r="J1370" i="1" s="1"/>
  <c r="I1371" i="1"/>
  <c r="J1371" i="1" s="1"/>
  <c r="I1372" i="1"/>
  <c r="J1372" i="1" s="1"/>
  <c r="K1372" i="1" s="1"/>
  <c r="M1372" i="1" s="1"/>
  <c r="I1373" i="1"/>
  <c r="J1373" i="1" s="1"/>
  <c r="I1374" i="1"/>
  <c r="J1374" i="1" s="1"/>
  <c r="I1375" i="1"/>
  <c r="I1376" i="1"/>
  <c r="J1376" i="1" s="1"/>
  <c r="I1377" i="1"/>
  <c r="I1378" i="1"/>
  <c r="J1378" i="1" s="1"/>
  <c r="I1379" i="1"/>
  <c r="J1379" i="1" s="1"/>
  <c r="K1379" i="1" s="1"/>
  <c r="M1379" i="1" s="1"/>
  <c r="I1380" i="1"/>
  <c r="J1380" i="1" s="1"/>
  <c r="K1380" i="1" s="1"/>
  <c r="M1380" i="1" s="1"/>
  <c r="I1381" i="1"/>
  <c r="J1381" i="1" s="1"/>
  <c r="I1382" i="1"/>
  <c r="I1383" i="1"/>
  <c r="J1383" i="1" s="1"/>
  <c r="K1383" i="1" s="1"/>
  <c r="M1383" i="1" s="1"/>
  <c r="I1384" i="1"/>
  <c r="J1384" i="1" s="1"/>
  <c r="I1385" i="1"/>
  <c r="I1386" i="1"/>
  <c r="J1386" i="1" s="1"/>
  <c r="I1387" i="1"/>
  <c r="J1387" i="1" s="1"/>
  <c r="I1388" i="1"/>
  <c r="J1388" i="1" s="1"/>
  <c r="I1389" i="1"/>
  <c r="J1389" i="1" s="1"/>
  <c r="I1390" i="1"/>
  <c r="J1390" i="1" s="1"/>
  <c r="I1391" i="1"/>
  <c r="J1391" i="1" s="1"/>
  <c r="K1391" i="1" s="1"/>
  <c r="M1391" i="1" s="1"/>
  <c r="I1392" i="1"/>
  <c r="J1392" i="1" s="1"/>
  <c r="I1393" i="1"/>
  <c r="I1394" i="1"/>
  <c r="J1394" i="1" s="1"/>
  <c r="I1395" i="1"/>
  <c r="J1395" i="1" s="1"/>
  <c r="I1396" i="1"/>
  <c r="I1397" i="1"/>
  <c r="J1397" i="1" s="1"/>
  <c r="I1398" i="1"/>
  <c r="J1398" i="1" s="1"/>
  <c r="I1399" i="1"/>
  <c r="J1399" i="1" s="1"/>
  <c r="I1400" i="1"/>
  <c r="J1400" i="1" s="1"/>
  <c r="K1400" i="1" s="1"/>
  <c r="M1400" i="1" s="1"/>
  <c r="I1401" i="1"/>
  <c r="I1402" i="1"/>
  <c r="J1402" i="1" s="1"/>
  <c r="I1403" i="1"/>
  <c r="J1403" i="1" s="1"/>
  <c r="I1404" i="1"/>
  <c r="J1404" i="1" s="1"/>
  <c r="K1404" i="1" s="1"/>
  <c r="M1404" i="1" s="1"/>
  <c r="I1405" i="1"/>
  <c r="J1405" i="1" s="1"/>
  <c r="I1406" i="1"/>
  <c r="J1406" i="1" s="1"/>
  <c r="I1407" i="1"/>
  <c r="I1408" i="1"/>
  <c r="J1408" i="1" s="1"/>
  <c r="K1408" i="1" s="1"/>
  <c r="M1408" i="1" s="1"/>
  <c r="I1409" i="1"/>
  <c r="I1410" i="1"/>
  <c r="J1410" i="1" s="1"/>
  <c r="I1411" i="1"/>
  <c r="J1411" i="1" s="1"/>
  <c r="K1411" i="1" s="1"/>
  <c r="M1411" i="1" s="1"/>
  <c r="I1412" i="1"/>
  <c r="J1412" i="1" s="1"/>
  <c r="K1412" i="1" s="1"/>
  <c r="M1412" i="1" s="1"/>
  <c r="I1413" i="1"/>
  <c r="J1413" i="1" s="1"/>
  <c r="I1414" i="1"/>
  <c r="I1415" i="1"/>
  <c r="J1415" i="1" s="1"/>
  <c r="K1415" i="1" s="1"/>
  <c r="M1415" i="1" s="1"/>
  <c r="I1416" i="1"/>
  <c r="J1416" i="1" s="1"/>
  <c r="I1417" i="1"/>
  <c r="I1418" i="1"/>
  <c r="J1418" i="1" s="1"/>
  <c r="I1419" i="1"/>
  <c r="J1419" i="1" s="1"/>
  <c r="K1419" i="1" s="1"/>
  <c r="M1419" i="1" s="1"/>
  <c r="I1420" i="1"/>
  <c r="J1420" i="1" s="1"/>
  <c r="I1421" i="1"/>
  <c r="J1421" i="1" s="1"/>
  <c r="I1422" i="1"/>
  <c r="J1422" i="1" s="1"/>
  <c r="I1423" i="1"/>
  <c r="J1423" i="1" s="1"/>
  <c r="K1423" i="1" s="1"/>
  <c r="M1423" i="1" s="1"/>
  <c r="I1424" i="1"/>
  <c r="J1424" i="1" s="1"/>
  <c r="I1425" i="1"/>
  <c r="I1426" i="1"/>
  <c r="J1426" i="1" s="1"/>
  <c r="I1427" i="1"/>
  <c r="J1427" i="1" s="1"/>
  <c r="I1428" i="1"/>
  <c r="I1429" i="1"/>
  <c r="J1429" i="1" s="1"/>
  <c r="I1430" i="1"/>
  <c r="J1430" i="1" s="1"/>
  <c r="I1431" i="1"/>
  <c r="J1431" i="1" s="1"/>
  <c r="I1432" i="1"/>
  <c r="J1432" i="1" s="1"/>
  <c r="K1432" i="1" s="1"/>
  <c r="M1432" i="1" s="1"/>
  <c r="I1433" i="1"/>
  <c r="I1434" i="1"/>
  <c r="J1434" i="1" s="1"/>
  <c r="I1435" i="1"/>
  <c r="J1435" i="1" s="1"/>
  <c r="I1436" i="1"/>
  <c r="J1436" i="1" s="1"/>
  <c r="K1436" i="1" s="1"/>
  <c r="M1436" i="1" s="1"/>
  <c r="I1437" i="1"/>
  <c r="J1437" i="1" s="1"/>
  <c r="I1438" i="1"/>
  <c r="J1438" i="1" s="1"/>
  <c r="I1439" i="1"/>
  <c r="I1440" i="1"/>
  <c r="J1440" i="1" s="1"/>
  <c r="K1440" i="1" s="1"/>
  <c r="M1440" i="1" s="1"/>
  <c r="I1441" i="1"/>
  <c r="I1442" i="1"/>
  <c r="J1442" i="1" s="1"/>
  <c r="I1443" i="1"/>
  <c r="J1443" i="1" s="1"/>
  <c r="K1443" i="1" s="1"/>
  <c r="M1443" i="1" s="1"/>
  <c r="I1444" i="1"/>
  <c r="J1444" i="1" s="1"/>
  <c r="K1444" i="1" s="1"/>
  <c r="M1444" i="1" s="1"/>
  <c r="I1445" i="1"/>
  <c r="J1445" i="1" s="1"/>
  <c r="I1446" i="1"/>
  <c r="I1447" i="1"/>
  <c r="J1447" i="1" s="1"/>
  <c r="K1447" i="1" s="1"/>
  <c r="M1447" i="1" s="1"/>
  <c r="I1448" i="1"/>
  <c r="J1448" i="1" s="1"/>
  <c r="K1448" i="1" s="1"/>
  <c r="M1448" i="1" s="1"/>
  <c r="I1449" i="1"/>
  <c r="I1450" i="1"/>
  <c r="J1450" i="1" s="1"/>
  <c r="I1451" i="1"/>
  <c r="J1451" i="1" s="1"/>
  <c r="K1451" i="1" s="1"/>
  <c r="M1451" i="1" s="1"/>
  <c r="I1452" i="1"/>
  <c r="J1452" i="1" s="1"/>
  <c r="K1452" i="1" s="1"/>
  <c r="M1452" i="1" s="1"/>
  <c r="I1453" i="1"/>
  <c r="J1453" i="1" s="1"/>
  <c r="I1454" i="1"/>
  <c r="I1455" i="1"/>
  <c r="J1455" i="1" s="1"/>
  <c r="K1455" i="1" s="1"/>
  <c r="M1455" i="1" s="1"/>
  <c r="I1456" i="1"/>
  <c r="J1456" i="1" s="1"/>
  <c r="K1456" i="1" s="1"/>
  <c r="M1456" i="1" s="1"/>
  <c r="I1457" i="1"/>
  <c r="I1458" i="1"/>
  <c r="J1458" i="1" s="1"/>
  <c r="I1459" i="1"/>
  <c r="J1459" i="1" s="1"/>
  <c r="K1459" i="1" s="1"/>
  <c r="M1459" i="1" s="1"/>
  <c r="I1460" i="1"/>
  <c r="J1460" i="1" s="1"/>
  <c r="K1460" i="1" s="1"/>
  <c r="M1460" i="1" s="1"/>
  <c r="I1461" i="1"/>
  <c r="J1461" i="1" s="1"/>
  <c r="I1462" i="1"/>
  <c r="I1463" i="1"/>
  <c r="J1463" i="1" s="1"/>
  <c r="I1464" i="1"/>
  <c r="J1464" i="1" s="1"/>
  <c r="I1465" i="1"/>
  <c r="I1466" i="1"/>
  <c r="J1466" i="1" s="1"/>
  <c r="I1467" i="1"/>
  <c r="J1467" i="1" s="1"/>
  <c r="I1468" i="1"/>
  <c r="J1468" i="1" s="1"/>
  <c r="I1469" i="1"/>
  <c r="J1469" i="1" s="1"/>
  <c r="I1470" i="1"/>
  <c r="J1470" i="1" s="1"/>
  <c r="I1471" i="1"/>
  <c r="J1471" i="1" s="1"/>
  <c r="K1471" i="1" s="1"/>
  <c r="M1471" i="1" s="1"/>
  <c r="I1472" i="1"/>
  <c r="J1472" i="1" s="1"/>
  <c r="I1473" i="1"/>
  <c r="I1474" i="1"/>
  <c r="J1474" i="1" s="1"/>
  <c r="I1475" i="1"/>
  <c r="J1475" i="1" s="1"/>
  <c r="I1476" i="1"/>
  <c r="I1477" i="1"/>
  <c r="J1477" i="1" s="1"/>
  <c r="I1478" i="1"/>
  <c r="J1478" i="1" s="1"/>
  <c r="I1479" i="1"/>
  <c r="J1479" i="1" s="1"/>
  <c r="I1480" i="1"/>
  <c r="J1480" i="1" s="1"/>
  <c r="I1481" i="1"/>
  <c r="I1482" i="1"/>
  <c r="J1482" i="1" s="1"/>
  <c r="I1483" i="1"/>
  <c r="J1483" i="1" s="1"/>
  <c r="I1484" i="1"/>
  <c r="J1484" i="1" s="1"/>
  <c r="I1485" i="1"/>
  <c r="J1485" i="1" s="1"/>
  <c r="I1486" i="1"/>
  <c r="J1486" i="1" s="1"/>
  <c r="I1487" i="1"/>
  <c r="I1488" i="1"/>
  <c r="I1489" i="1"/>
  <c r="I1490" i="1"/>
  <c r="J1490" i="1" s="1"/>
  <c r="I1491" i="1"/>
  <c r="J1491" i="1" s="1"/>
  <c r="I1492" i="1"/>
  <c r="J1492" i="1" s="1"/>
  <c r="I1493" i="1"/>
  <c r="J1493" i="1" s="1"/>
  <c r="I1494" i="1"/>
  <c r="I1495" i="1"/>
  <c r="J1495" i="1" s="1"/>
  <c r="K1495" i="1" s="1"/>
  <c r="M1495" i="1" s="1"/>
  <c r="I1496" i="1"/>
  <c r="J1496" i="1" s="1"/>
  <c r="I1497" i="1"/>
  <c r="I1498" i="1"/>
  <c r="J1498" i="1" s="1"/>
  <c r="I1499" i="1"/>
  <c r="J1499" i="1" s="1"/>
  <c r="I1500" i="1"/>
  <c r="J1500" i="1" s="1"/>
  <c r="K1500" i="1" s="1"/>
  <c r="M1500" i="1" s="1"/>
  <c r="I1501" i="1"/>
  <c r="J1501" i="1" s="1"/>
  <c r="I1502" i="1"/>
  <c r="J1502" i="1" s="1"/>
  <c r="I1503" i="1"/>
  <c r="J1503" i="1" s="1"/>
  <c r="I1504" i="1"/>
  <c r="J1504" i="1" s="1"/>
  <c r="I1505" i="1"/>
  <c r="I1506" i="1"/>
  <c r="J1506" i="1" s="1"/>
  <c r="I1507" i="1"/>
  <c r="J1507" i="1" s="1"/>
  <c r="I1508" i="1"/>
  <c r="I1509" i="1"/>
  <c r="J1509" i="1" s="1"/>
  <c r="I1510" i="1"/>
  <c r="J1510" i="1" s="1"/>
  <c r="I1511" i="1"/>
  <c r="J1511" i="1" s="1"/>
  <c r="I1512" i="1"/>
  <c r="J1512" i="1" s="1"/>
  <c r="K1512" i="1" s="1"/>
  <c r="M1512" i="1" s="1"/>
  <c r="I1513" i="1"/>
  <c r="I1514" i="1"/>
  <c r="J1514" i="1" s="1"/>
  <c r="I1515" i="1"/>
  <c r="J1515" i="1" s="1"/>
  <c r="I1516" i="1"/>
  <c r="I1517" i="1"/>
  <c r="J1517" i="1" s="1"/>
  <c r="I1518" i="1"/>
  <c r="J1518" i="1" s="1"/>
  <c r="I1519" i="1"/>
  <c r="J1519" i="1" s="1"/>
  <c r="I1520" i="1"/>
  <c r="J1520" i="1" s="1"/>
  <c r="K1520" i="1" s="1"/>
  <c r="M1520" i="1" s="1"/>
  <c r="I1521" i="1"/>
  <c r="I1522" i="1"/>
  <c r="J1522" i="1" s="1"/>
  <c r="I1523" i="1"/>
  <c r="J1523" i="1" s="1"/>
  <c r="I1524" i="1"/>
  <c r="I1525" i="1"/>
  <c r="J1525" i="1" s="1"/>
  <c r="I1526" i="1"/>
  <c r="J1526" i="1" s="1"/>
  <c r="I1527" i="1"/>
  <c r="J1527" i="1" s="1"/>
  <c r="I1528" i="1"/>
  <c r="J1528" i="1" s="1"/>
  <c r="K1528" i="1" s="1"/>
  <c r="M1528" i="1" s="1"/>
  <c r="I1529" i="1"/>
  <c r="I1530" i="1"/>
  <c r="J1530" i="1" s="1"/>
  <c r="I1531" i="1"/>
  <c r="J1531" i="1" s="1"/>
  <c r="I1532" i="1"/>
  <c r="J1532" i="1" s="1"/>
  <c r="I1533" i="1"/>
  <c r="J1533" i="1" s="1"/>
  <c r="I1534" i="1"/>
  <c r="J1534" i="1" s="1"/>
  <c r="I1535" i="1"/>
  <c r="I1536" i="1"/>
  <c r="J1536" i="1" s="1"/>
  <c r="K1536" i="1" s="1"/>
  <c r="M1536" i="1" s="1"/>
  <c r="I1537" i="1"/>
  <c r="I1538" i="1"/>
  <c r="J1538" i="1" s="1"/>
  <c r="I1539" i="1"/>
  <c r="J1539" i="1" s="1"/>
  <c r="K1539" i="1" s="1"/>
  <c r="M1539" i="1" s="1"/>
  <c r="I1540" i="1"/>
  <c r="J1540" i="1" s="1"/>
  <c r="I1541" i="1"/>
  <c r="J1541" i="1" s="1"/>
  <c r="I1542" i="1"/>
  <c r="I1543" i="1"/>
  <c r="J1543" i="1" s="1"/>
  <c r="I1544" i="1"/>
  <c r="J1544" i="1" s="1"/>
  <c r="I1545" i="1"/>
  <c r="I1546" i="1"/>
  <c r="J1546" i="1" s="1"/>
  <c r="I1547" i="1"/>
  <c r="J1547" i="1" s="1"/>
  <c r="K1547" i="1" s="1"/>
  <c r="M1547" i="1" s="1"/>
  <c r="I1548" i="1"/>
  <c r="J1548" i="1" s="1"/>
  <c r="K1548" i="1" s="1"/>
  <c r="M1548" i="1" s="1"/>
  <c r="I1549" i="1"/>
  <c r="J1549" i="1" s="1"/>
  <c r="I1550" i="1"/>
  <c r="J1550" i="1" s="1"/>
  <c r="I1551" i="1"/>
  <c r="J1551" i="1" s="1"/>
  <c r="I1552" i="1"/>
  <c r="J1552" i="1" s="1"/>
  <c r="I1553" i="1"/>
  <c r="I1554" i="1"/>
  <c r="J1554" i="1" s="1"/>
  <c r="I1555" i="1"/>
  <c r="J1555" i="1" s="1"/>
  <c r="I1556" i="1"/>
  <c r="I1557" i="1"/>
  <c r="J1557" i="1" s="1"/>
  <c r="I1558" i="1"/>
  <c r="J1558" i="1" s="1"/>
  <c r="I1559" i="1"/>
  <c r="J1559" i="1" s="1"/>
  <c r="I1560" i="1"/>
  <c r="J1560" i="1" s="1"/>
  <c r="K1560" i="1" s="1"/>
  <c r="M1560" i="1" s="1"/>
  <c r="I1561" i="1"/>
  <c r="I1562" i="1"/>
  <c r="J1562" i="1" s="1"/>
  <c r="I1563" i="1"/>
  <c r="J1563" i="1" s="1"/>
  <c r="I1564" i="1"/>
  <c r="J1564" i="1" s="1"/>
  <c r="K1564" i="1" s="1"/>
  <c r="M1564" i="1" s="1"/>
  <c r="I1565" i="1"/>
  <c r="J1565" i="1" s="1"/>
  <c r="I1566" i="1"/>
  <c r="J1566" i="1" s="1"/>
  <c r="I1567" i="1"/>
  <c r="I1568" i="1"/>
  <c r="J1568" i="1" s="1"/>
  <c r="K1568" i="1" s="1"/>
  <c r="M1568" i="1" s="1"/>
  <c r="I1569" i="1"/>
  <c r="I1570" i="1"/>
  <c r="J1570" i="1" s="1"/>
  <c r="I1571" i="1"/>
  <c r="J1571" i="1" s="1"/>
  <c r="K1571" i="1" s="1"/>
  <c r="M1571" i="1" s="1"/>
  <c r="I1572" i="1"/>
  <c r="J1572" i="1" s="1"/>
  <c r="I1573" i="1"/>
  <c r="J1573" i="1" s="1"/>
  <c r="I1574" i="1"/>
  <c r="I1575" i="1"/>
  <c r="J1575" i="1" s="1"/>
  <c r="I1576" i="1"/>
  <c r="J1576" i="1" s="1"/>
  <c r="K1576" i="1" s="1"/>
  <c r="M1576" i="1" s="1"/>
  <c r="I1577" i="1"/>
  <c r="I1578" i="1"/>
  <c r="J1578" i="1" s="1"/>
  <c r="I1579" i="1"/>
  <c r="J1579" i="1" s="1"/>
  <c r="K1579" i="1" s="1"/>
  <c r="M1579" i="1" s="1"/>
  <c r="I1580" i="1"/>
  <c r="J1580" i="1" s="1"/>
  <c r="I1581" i="1"/>
  <c r="J1581" i="1" s="1"/>
  <c r="I1582" i="1"/>
  <c r="I1583" i="1"/>
  <c r="J1583" i="1" s="1"/>
  <c r="I1584" i="1"/>
  <c r="J1584" i="1" s="1"/>
  <c r="I1585" i="1"/>
  <c r="I1586" i="1"/>
  <c r="J1586" i="1" s="1"/>
  <c r="I1587" i="1"/>
  <c r="J1587" i="1" s="1"/>
  <c r="K1587" i="1" s="1"/>
  <c r="M1587" i="1" s="1"/>
  <c r="I1588" i="1"/>
  <c r="J1588" i="1" s="1"/>
  <c r="K1588" i="1" s="1"/>
  <c r="M1588" i="1" s="1"/>
  <c r="I1589" i="1"/>
  <c r="J1589" i="1" s="1"/>
  <c r="I1590" i="1"/>
  <c r="J1590" i="1" s="1"/>
  <c r="I1591" i="1"/>
  <c r="J1591" i="1" s="1"/>
  <c r="I1592" i="1"/>
  <c r="J1592" i="1" s="1"/>
  <c r="K1592" i="1" s="1"/>
  <c r="M1592" i="1" s="1"/>
  <c r="I1593" i="1"/>
  <c r="I1594" i="1"/>
  <c r="J1594" i="1" s="1"/>
  <c r="I1595" i="1"/>
  <c r="J1595" i="1" s="1"/>
  <c r="K1595" i="1" s="1"/>
  <c r="M1595" i="1" s="1"/>
  <c r="I1596" i="1"/>
  <c r="J1596" i="1" s="1"/>
  <c r="K1596" i="1" s="1"/>
  <c r="M1596" i="1" s="1"/>
  <c r="I1597" i="1"/>
  <c r="J1597" i="1" s="1"/>
  <c r="I1598" i="1"/>
  <c r="J1598" i="1" s="1"/>
  <c r="I1599" i="1"/>
  <c r="J1599" i="1" s="1"/>
  <c r="I1600" i="1"/>
  <c r="J1600" i="1" s="1"/>
  <c r="I1601" i="1"/>
  <c r="I1602" i="1"/>
  <c r="J1602" i="1" s="1"/>
  <c r="I1603" i="1"/>
  <c r="J1603" i="1" s="1"/>
  <c r="K1603" i="1" s="1"/>
  <c r="M1603" i="1" s="1"/>
  <c r="I1604" i="1"/>
  <c r="J1604" i="1" s="1"/>
  <c r="K1604" i="1" s="1"/>
  <c r="M1604" i="1" s="1"/>
  <c r="I1605" i="1"/>
  <c r="J1605" i="1" s="1"/>
  <c r="I1606" i="1"/>
  <c r="J1606" i="1" s="1"/>
  <c r="I1607" i="1"/>
  <c r="J1607" i="1" s="1"/>
  <c r="I1608" i="1"/>
  <c r="J1608" i="1" s="1"/>
  <c r="K1608" i="1" s="1"/>
  <c r="M1608" i="1" s="1"/>
  <c r="I1609" i="1"/>
  <c r="I1610" i="1"/>
  <c r="J1610" i="1" s="1"/>
  <c r="I1611" i="1"/>
  <c r="J1611" i="1" s="1"/>
  <c r="K1611" i="1" s="1"/>
  <c r="M1611" i="1" s="1"/>
  <c r="I1612" i="1"/>
  <c r="J1612" i="1" s="1"/>
  <c r="K1612" i="1" s="1"/>
  <c r="M1612" i="1" s="1"/>
  <c r="I1613" i="1"/>
  <c r="J1613" i="1" s="1"/>
  <c r="I1614" i="1"/>
  <c r="I1615" i="1"/>
  <c r="J1615" i="1" s="1"/>
  <c r="K1615" i="1" s="1"/>
  <c r="M1615" i="1" s="1"/>
  <c r="I1616" i="1"/>
  <c r="J1616" i="1" s="1"/>
  <c r="K1616" i="1" s="1"/>
  <c r="M1616" i="1" s="1"/>
  <c r="I1617" i="1"/>
  <c r="I1618" i="1"/>
  <c r="J1618" i="1" s="1"/>
  <c r="I1619" i="1"/>
  <c r="J1619" i="1" s="1"/>
  <c r="I1620" i="1"/>
  <c r="J1620" i="1" s="1"/>
  <c r="K1620" i="1" s="1"/>
  <c r="I1621" i="1"/>
  <c r="J1621" i="1" s="1"/>
  <c r="I1622" i="1"/>
  <c r="J1622" i="1" s="1"/>
  <c r="I1623" i="1"/>
  <c r="I1624" i="1"/>
  <c r="J1624" i="1" s="1"/>
  <c r="K1624" i="1" s="1"/>
  <c r="M1624" i="1" s="1"/>
  <c r="I1625" i="1"/>
  <c r="I1626" i="1"/>
  <c r="J1626" i="1" s="1"/>
  <c r="I1627" i="1"/>
  <c r="J1627" i="1" s="1"/>
  <c r="I1628" i="1"/>
  <c r="I1629" i="1"/>
  <c r="J1629" i="1" s="1"/>
  <c r="I1630" i="1"/>
  <c r="J1630" i="1" s="1"/>
  <c r="I1631" i="1"/>
  <c r="I1632" i="1"/>
  <c r="J1632" i="1" s="1"/>
  <c r="K1632" i="1" s="1"/>
  <c r="M1632" i="1" s="1"/>
  <c r="I1633" i="1"/>
  <c r="I1634" i="1"/>
  <c r="J1634" i="1" s="1"/>
  <c r="I1635" i="1"/>
  <c r="J1635" i="1" s="1"/>
  <c r="I1636" i="1"/>
  <c r="J1636" i="1" s="1"/>
  <c r="K1636" i="1" s="1"/>
  <c r="M1636" i="1" s="1"/>
  <c r="I1637" i="1"/>
  <c r="I1638" i="1"/>
  <c r="J1638" i="1" s="1"/>
  <c r="I1639" i="1"/>
  <c r="I1640" i="1"/>
  <c r="J1640" i="1" s="1"/>
  <c r="K1640" i="1" s="1"/>
  <c r="M1640" i="1" s="1"/>
  <c r="I1641" i="1"/>
  <c r="I1642" i="1"/>
  <c r="J1642" i="1" s="1"/>
  <c r="I1643" i="1"/>
  <c r="J1643" i="1" s="1"/>
  <c r="I1644" i="1"/>
  <c r="J1644" i="1" s="1"/>
  <c r="K1644" i="1" s="1"/>
  <c r="M1644" i="1" s="1"/>
  <c r="I1645" i="1"/>
  <c r="I1646" i="1"/>
  <c r="J1646" i="1" s="1"/>
  <c r="I1647" i="1"/>
  <c r="J1647" i="1" s="1"/>
  <c r="I1648" i="1"/>
  <c r="J1648" i="1" s="1"/>
  <c r="K1648" i="1" s="1"/>
  <c r="M1648" i="1" s="1"/>
  <c r="I1649" i="1"/>
  <c r="I1650" i="1"/>
  <c r="J1650" i="1" s="1"/>
  <c r="I1651" i="1"/>
  <c r="J1651" i="1" s="1"/>
  <c r="I1652" i="1"/>
  <c r="J1652" i="1" s="1"/>
  <c r="K1652" i="1" s="1"/>
  <c r="M1652" i="1" s="1"/>
  <c r="I1653" i="1"/>
  <c r="I1654" i="1"/>
  <c r="I1655" i="1"/>
  <c r="J1655" i="1" s="1"/>
  <c r="K1655" i="1" s="1"/>
  <c r="M1655" i="1" s="1"/>
  <c r="I1656" i="1"/>
  <c r="J1656" i="1" s="1"/>
  <c r="K1656" i="1" s="1"/>
  <c r="M1656" i="1" s="1"/>
  <c r="I1657" i="1"/>
  <c r="I1658" i="1"/>
  <c r="J1658" i="1" s="1"/>
  <c r="I1659" i="1"/>
  <c r="J1659" i="1" s="1"/>
  <c r="I1660" i="1"/>
  <c r="J1660" i="1" s="1"/>
  <c r="K1660" i="1" s="1"/>
  <c r="M1660" i="1" s="1"/>
  <c r="I1661" i="1"/>
  <c r="I1662" i="1"/>
  <c r="I1663" i="1"/>
  <c r="J1663" i="1" s="1"/>
  <c r="K1663" i="1" s="1"/>
  <c r="I1664" i="1"/>
  <c r="J1664" i="1" s="1"/>
  <c r="K1664" i="1" s="1"/>
  <c r="I1665" i="1"/>
  <c r="I1666" i="1"/>
  <c r="J1666" i="1" s="1"/>
  <c r="I1667" i="1"/>
  <c r="J1667" i="1" s="1"/>
  <c r="K1667" i="1" s="1"/>
  <c r="M1667" i="1" s="1"/>
  <c r="I1668" i="1"/>
  <c r="J1668" i="1" s="1"/>
  <c r="K1668" i="1" s="1"/>
  <c r="M1668" i="1" s="1"/>
  <c r="I1669" i="1"/>
  <c r="I1670" i="1"/>
  <c r="I1671" i="1"/>
  <c r="J1671" i="1" s="1"/>
  <c r="I1672" i="1"/>
  <c r="J1672" i="1" s="1"/>
  <c r="I1673" i="1"/>
  <c r="I1674" i="1"/>
  <c r="J1674" i="1" s="1"/>
  <c r="I1675" i="1"/>
  <c r="J1675" i="1" s="1"/>
  <c r="K1675" i="1" s="1"/>
  <c r="M1675" i="1" s="1"/>
  <c r="I1676" i="1"/>
  <c r="J1676" i="1" s="1"/>
  <c r="I1677" i="1"/>
  <c r="I1678" i="1"/>
  <c r="J1678" i="1" s="1"/>
  <c r="I1679" i="1"/>
  <c r="J1679" i="1" s="1"/>
  <c r="K1679" i="1" s="1"/>
  <c r="M1679" i="1" s="1"/>
  <c r="I1680" i="1"/>
  <c r="J1680" i="1" s="1"/>
  <c r="I1681" i="1"/>
  <c r="I1682" i="1"/>
  <c r="J1682" i="1" s="1"/>
  <c r="I1683" i="1"/>
  <c r="J1683" i="1" s="1"/>
  <c r="I1684" i="1"/>
  <c r="J1684" i="1" s="1"/>
  <c r="I1685" i="1"/>
  <c r="I1686" i="1"/>
  <c r="J1686" i="1" s="1"/>
  <c r="I1687" i="1"/>
  <c r="J1687" i="1" s="1"/>
  <c r="I1688" i="1"/>
  <c r="J1688" i="1" s="1"/>
  <c r="I1689" i="1"/>
  <c r="I1690" i="1"/>
  <c r="I1691" i="1"/>
  <c r="J1691" i="1" s="1"/>
  <c r="K1691" i="1" s="1"/>
  <c r="M1691" i="1" s="1"/>
  <c r="I1692" i="1"/>
  <c r="J1692" i="1" s="1"/>
  <c r="K1692" i="1" s="1"/>
  <c r="M1692" i="1" s="1"/>
  <c r="I1693" i="1"/>
  <c r="I1694" i="1"/>
  <c r="J1694" i="1" s="1"/>
  <c r="I1695" i="1"/>
  <c r="J1695" i="1" s="1"/>
  <c r="K1695" i="1" s="1"/>
  <c r="M1695" i="1" s="1"/>
  <c r="I1696" i="1"/>
  <c r="J1696" i="1" s="1"/>
  <c r="K1696" i="1" s="1"/>
  <c r="M1696" i="1" s="1"/>
  <c r="I1697" i="1"/>
  <c r="I1698" i="1"/>
  <c r="J1698" i="1" s="1"/>
  <c r="I1699" i="1"/>
  <c r="J1699" i="1" s="1"/>
  <c r="I1700" i="1"/>
  <c r="J1700" i="1" s="1"/>
  <c r="I1701" i="1"/>
  <c r="I1702" i="1"/>
  <c r="J1702" i="1" s="1"/>
  <c r="I1703" i="1"/>
  <c r="J1703" i="1" s="1"/>
  <c r="I1704" i="1"/>
  <c r="J1704" i="1" s="1"/>
  <c r="K1704" i="1" s="1"/>
  <c r="M1704" i="1" s="1"/>
  <c r="I1705" i="1"/>
  <c r="I1706" i="1"/>
  <c r="J1706" i="1" s="1"/>
  <c r="I1707" i="1"/>
  <c r="J1707" i="1" s="1"/>
  <c r="I1708" i="1"/>
  <c r="J1708" i="1" s="1"/>
  <c r="K1708" i="1" s="1"/>
  <c r="M1708" i="1" s="1"/>
  <c r="I1709" i="1"/>
  <c r="I1710" i="1"/>
  <c r="J1710" i="1" s="1"/>
  <c r="I1711" i="1"/>
  <c r="J1711" i="1" s="1"/>
  <c r="I1712" i="1"/>
  <c r="J1712" i="1" s="1"/>
  <c r="I1713" i="1"/>
  <c r="J1713" i="1" s="1"/>
  <c r="I1714" i="1"/>
  <c r="I1715" i="1"/>
  <c r="J1715" i="1" s="1"/>
  <c r="K1715" i="1" s="1"/>
  <c r="M1715" i="1" s="1"/>
  <c r="I1716" i="1"/>
  <c r="J1716" i="1" s="1"/>
  <c r="K1716" i="1" s="1"/>
  <c r="M1716" i="1" s="1"/>
  <c r="I1717" i="1"/>
  <c r="I1718" i="1"/>
  <c r="J1718" i="1" s="1"/>
  <c r="I1719" i="1"/>
  <c r="J1719" i="1" s="1"/>
  <c r="I1720" i="1"/>
  <c r="J1720" i="1" s="1"/>
  <c r="K1720" i="1" s="1"/>
  <c r="M1720" i="1" s="1"/>
  <c r="I1721" i="1"/>
  <c r="J1721" i="1" s="1"/>
  <c r="I1722" i="1"/>
  <c r="J1722" i="1" s="1"/>
  <c r="I1723" i="1"/>
  <c r="I1724" i="1"/>
  <c r="J1724" i="1" s="1"/>
  <c r="K1724" i="1" s="1"/>
  <c r="M1724" i="1" s="1"/>
  <c r="I1725" i="1"/>
  <c r="I1726" i="1"/>
  <c r="J1726" i="1" s="1"/>
  <c r="I1727" i="1"/>
  <c r="J1727" i="1" s="1"/>
  <c r="I1728" i="1"/>
  <c r="J1728" i="1" s="1"/>
  <c r="K1728" i="1" s="1"/>
  <c r="M1728" i="1" s="1"/>
  <c r="I1729" i="1"/>
  <c r="J1729" i="1" s="1"/>
  <c r="I1730" i="1"/>
  <c r="J1730" i="1" s="1"/>
  <c r="I1731" i="1"/>
  <c r="J1731" i="1" s="1"/>
  <c r="I1732" i="1"/>
  <c r="J1732" i="1" s="1"/>
  <c r="K1732" i="1" s="1"/>
  <c r="M1732" i="1" s="1"/>
  <c r="I1733" i="1"/>
  <c r="I1734" i="1"/>
  <c r="J1734" i="1" s="1"/>
  <c r="I1735" i="1"/>
  <c r="J1735" i="1" s="1"/>
  <c r="I1736" i="1"/>
  <c r="J1736" i="1" s="1"/>
  <c r="K1736" i="1" s="1"/>
  <c r="M1736" i="1" s="1"/>
  <c r="I1737" i="1"/>
  <c r="J1737" i="1" s="1"/>
  <c r="I1738" i="1"/>
  <c r="J1738" i="1" s="1"/>
  <c r="I1739" i="1"/>
  <c r="J1739" i="1" s="1"/>
  <c r="I1740" i="1"/>
  <c r="J1740" i="1" s="1"/>
  <c r="K1740" i="1" s="1"/>
  <c r="M1740" i="1" s="1"/>
  <c r="I1741" i="1"/>
  <c r="I1742" i="1"/>
  <c r="J1742" i="1" s="1"/>
  <c r="I1743" i="1"/>
  <c r="J1743" i="1" s="1"/>
  <c r="K1743" i="1" s="1"/>
  <c r="M1743" i="1" s="1"/>
  <c r="I1744" i="1"/>
  <c r="J1744" i="1" s="1"/>
  <c r="K1744" i="1" s="1"/>
  <c r="M1744" i="1" s="1"/>
  <c r="I1745" i="1"/>
  <c r="J1745" i="1" s="1"/>
  <c r="I1746" i="1"/>
  <c r="I1747" i="1"/>
  <c r="J1747" i="1" s="1"/>
  <c r="K1747" i="1" s="1"/>
  <c r="M1747" i="1" s="1"/>
  <c r="I1748" i="1"/>
  <c r="J1748" i="1" s="1"/>
  <c r="K1748" i="1" s="1"/>
  <c r="M1748" i="1" s="1"/>
  <c r="I1749" i="1"/>
  <c r="I1750" i="1"/>
  <c r="J1750" i="1" s="1"/>
  <c r="I1751" i="1"/>
  <c r="J1751" i="1" s="1"/>
  <c r="I1752" i="1"/>
  <c r="J1752" i="1" s="1"/>
  <c r="K1752" i="1" s="1"/>
  <c r="M1752" i="1" s="1"/>
  <c r="I1753" i="1"/>
  <c r="J1753" i="1" s="1"/>
  <c r="I1754" i="1"/>
  <c r="J1754" i="1" s="1"/>
  <c r="I1755" i="1"/>
  <c r="I1756" i="1"/>
  <c r="J1756" i="1" s="1"/>
  <c r="K1756" i="1" s="1"/>
  <c r="M1756" i="1" s="1"/>
  <c r="I1757" i="1"/>
  <c r="I1758" i="1"/>
  <c r="J1758" i="1" s="1"/>
  <c r="I1759" i="1"/>
  <c r="J1759" i="1" s="1"/>
  <c r="I1760" i="1"/>
  <c r="J1760" i="1" s="1"/>
  <c r="K1760" i="1" s="1"/>
  <c r="M1760" i="1" s="1"/>
  <c r="I1761" i="1"/>
  <c r="J1761" i="1" s="1"/>
  <c r="I1762" i="1"/>
  <c r="J1762" i="1" s="1"/>
  <c r="I1763" i="1"/>
  <c r="J1763" i="1" s="1"/>
  <c r="K1763" i="1" s="1"/>
  <c r="M1763" i="1" s="1"/>
  <c r="I1764" i="1"/>
  <c r="J1764" i="1" s="1"/>
  <c r="K1764" i="1" s="1"/>
  <c r="M1764" i="1" s="1"/>
  <c r="I1765" i="1"/>
  <c r="I1766" i="1"/>
  <c r="J1766" i="1" s="1"/>
  <c r="I1767" i="1"/>
  <c r="J1767" i="1" s="1"/>
  <c r="K1767" i="1" s="1"/>
  <c r="M1767" i="1" s="1"/>
  <c r="I1768" i="1"/>
  <c r="J1768" i="1" s="1"/>
  <c r="K1768" i="1" s="1"/>
  <c r="M1768" i="1" s="1"/>
  <c r="I1769" i="1"/>
  <c r="J1769" i="1" s="1"/>
  <c r="I1770" i="1"/>
  <c r="J1770" i="1" s="1"/>
  <c r="I1771" i="1"/>
  <c r="J1771" i="1" s="1"/>
  <c r="I1772" i="1"/>
  <c r="J1772" i="1" s="1"/>
  <c r="K1772" i="1" s="1"/>
  <c r="M1772" i="1" s="1"/>
  <c r="I1773" i="1"/>
  <c r="I1774" i="1"/>
  <c r="J1774" i="1" s="1"/>
  <c r="I1775" i="1"/>
  <c r="J1775" i="1" s="1"/>
  <c r="K1775" i="1" s="1"/>
  <c r="M1775" i="1" s="1"/>
  <c r="I1776" i="1"/>
  <c r="J1776" i="1" s="1"/>
  <c r="K1776" i="1" s="1"/>
  <c r="M1776" i="1" s="1"/>
  <c r="I1777" i="1"/>
  <c r="J1777" i="1" s="1"/>
  <c r="I1778" i="1"/>
  <c r="I1779" i="1"/>
  <c r="J1779" i="1" s="1"/>
  <c r="K1779" i="1" s="1"/>
  <c r="M1779" i="1" s="1"/>
  <c r="I1780" i="1"/>
  <c r="J1780" i="1" s="1"/>
  <c r="K1780" i="1" s="1"/>
  <c r="M1780" i="1" s="1"/>
  <c r="I1781" i="1"/>
  <c r="I1782" i="1"/>
  <c r="J1782" i="1" s="1"/>
  <c r="I1783" i="1"/>
  <c r="J1783" i="1" s="1"/>
  <c r="I1784" i="1"/>
  <c r="J1784" i="1" s="1"/>
  <c r="K1784" i="1" s="1"/>
  <c r="M1784" i="1" s="1"/>
  <c r="I1785" i="1"/>
  <c r="J1785" i="1" s="1"/>
  <c r="I1786" i="1"/>
  <c r="J1786" i="1" s="1"/>
  <c r="I1787" i="1"/>
  <c r="I1788" i="1"/>
  <c r="J1788" i="1" s="1"/>
  <c r="K1788" i="1" s="1"/>
  <c r="M1788" i="1" s="1"/>
  <c r="I1789" i="1"/>
  <c r="I1790" i="1"/>
  <c r="J1790" i="1" s="1"/>
  <c r="I1791" i="1"/>
  <c r="J1791" i="1" s="1"/>
  <c r="I1792" i="1"/>
  <c r="J1792" i="1" s="1"/>
  <c r="K1792" i="1" s="1"/>
  <c r="M1792" i="1" s="1"/>
  <c r="I1793" i="1"/>
  <c r="J1793" i="1" s="1"/>
  <c r="I1794" i="1"/>
  <c r="J1794" i="1" s="1"/>
  <c r="I1795" i="1"/>
  <c r="J1795" i="1" s="1"/>
  <c r="I1796" i="1"/>
  <c r="J1796" i="1" s="1"/>
  <c r="K1796" i="1" s="1"/>
  <c r="M1796" i="1" s="1"/>
  <c r="I1797" i="1"/>
  <c r="I1798" i="1"/>
  <c r="J1798" i="1" s="1"/>
  <c r="I1799" i="1"/>
  <c r="J1799" i="1" s="1"/>
  <c r="I1800" i="1"/>
  <c r="J1800" i="1" s="1"/>
  <c r="K1800" i="1" s="1"/>
  <c r="M1800" i="1" s="1"/>
  <c r="I1801" i="1"/>
  <c r="J1801" i="1" s="1"/>
  <c r="I1802" i="1"/>
  <c r="J1802" i="1" s="1"/>
  <c r="I1803" i="1"/>
  <c r="J1803" i="1" s="1"/>
  <c r="I1804" i="1"/>
  <c r="J1804" i="1" s="1"/>
  <c r="K1804" i="1" s="1"/>
  <c r="M1804" i="1" s="1"/>
  <c r="I1805" i="1"/>
  <c r="I1806" i="1"/>
  <c r="J1806" i="1" s="1"/>
  <c r="I1807" i="1"/>
  <c r="J1807" i="1" s="1"/>
  <c r="K1807" i="1" s="1"/>
  <c r="M1807" i="1" s="1"/>
  <c r="I1808" i="1"/>
  <c r="J1808" i="1" s="1"/>
  <c r="K1808" i="1" s="1"/>
  <c r="M1808" i="1" s="1"/>
  <c r="I1809" i="1"/>
  <c r="J1809" i="1" s="1"/>
  <c r="I1810" i="1"/>
  <c r="I1811" i="1"/>
  <c r="J1811" i="1" s="1"/>
  <c r="K1811" i="1" s="1"/>
  <c r="M1811" i="1" s="1"/>
  <c r="I1812" i="1"/>
  <c r="J1812" i="1" s="1"/>
  <c r="K1812" i="1" s="1"/>
  <c r="M1812" i="1" s="1"/>
  <c r="I1813" i="1"/>
  <c r="I1814" i="1"/>
  <c r="J1814" i="1" s="1"/>
  <c r="I1815" i="1"/>
  <c r="J1815" i="1" s="1"/>
  <c r="I1816" i="1"/>
  <c r="J1816" i="1" s="1"/>
  <c r="K1816" i="1" s="1"/>
  <c r="M1816" i="1" s="1"/>
  <c r="I1817" i="1"/>
  <c r="J1817" i="1" s="1"/>
  <c r="I1818" i="1"/>
  <c r="J1818" i="1" s="1"/>
  <c r="I1819" i="1"/>
  <c r="I1820" i="1"/>
  <c r="J1820" i="1" s="1"/>
  <c r="K1820" i="1" s="1"/>
  <c r="M1820" i="1" s="1"/>
  <c r="I1821" i="1"/>
  <c r="I1822" i="1"/>
  <c r="J1822" i="1" s="1"/>
  <c r="I1823" i="1"/>
  <c r="J1823" i="1" s="1"/>
  <c r="I1824" i="1"/>
  <c r="J1824" i="1" s="1"/>
  <c r="K1824" i="1" s="1"/>
  <c r="M1824" i="1" s="1"/>
  <c r="I1825" i="1"/>
  <c r="J1825" i="1" s="1"/>
  <c r="I1826" i="1"/>
  <c r="J1826" i="1" s="1"/>
  <c r="I1827" i="1"/>
  <c r="J1827" i="1" s="1"/>
  <c r="I1828" i="1"/>
  <c r="J1828" i="1" s="1"/>
  <c r="K1828" i="1" s="1"/>
  <c r="M1828" i="1" s="1"/>
  <c r="I1829" i="1"/>
  <c r="I1830" i="1"/>
  <c r="J1830" i="1" s="1"/>
  <c r="I1831" i="1"/>
  <c r="J1831" i="1" s="1"/>
  <c r="I1832" i="1"/>
  <c r="J1832" i="1" s="1"/>
  <c r="K1832" i="1" s="1"/>
  <c r="M1832" i="1" s="1"/>
  <c r="I1833" i="1"/>
  <c r="J1833" i="1" s="1"/>
  <c r="I1834" i="1"/>
  <c r="J1834" i="1" s="1"/>
  <c r="I1835" i="1"/>
  <c r="J1835" i="1" s="1"/>
  <c r="I1836" i="1"/>
  <c r="J1836" i="1" s="1"/>
  <c r="K1836" i="1" s="1"/>
  <c r="M1836" i="1" s="1"/>
  <c r="I1837" i="1"/>
  <c r="I1838" i="1"/>
  <c r="J1838" i="1" s="1"/>
  <c r="I1839" i="1"/>
  <c r="J1839" i="1" s="1"/>
  <c r="K1839" i="1" s="1"/>
  <c r="M1839" i="1" s="1"/>
  <c r="I1840" i="1"/>
  <c r="J1840" i="1" s="1"/>
  <c r="K1840" i="1" s="1"/>
  <c r="M1840" i="1" s="1"/>
  <c r="I1841" i="1"/>
  <c r="J1841" i="1" s="1"/>
  <c r="I1842" i="1"/>
  <c r="I1843" i="1"/>
  <c r="J1843" i="1" s="1"/>
  <c r="K1843" i="1" s="1"/>
  <c r="M1843" i="1" s="1"/>
  <c r="I1844" i="1"/>
  <c r="J1844" i="1" s="1"/>
  <c r="K1844" i="1" s="1"/>
  <c r="M1844" i="1" s="1"/>
  <c r="I1845" i="1"/>
  <c r="I1846" i="1"/>
  <c r="J1846" i="1" s="1"/>
  <c r="I1847" i="1"/>
  <c r="J1847" i="1" s="1"/>
  <c r="I1848" i="1"/>
  <c r="J1848" i="1" s="1"/>
  <c r="K1848" i="1" s="1"/>
  <c r="M1848" i="1" s="1"/>
  <c r="I1849" i="1"/>
  <c r="J1849" i="1" s="1"/>
  <c r="I1850" i="1"/>
  <c r="J1850" i="1" s="1"/>
  <c r="I1851" i="1"/>
  <c r="I1852" i="1"/>
  <c r="J1852" i="1" s="1"/>
  <c r="K1852" i="1" s="1"/>
  <c r="M1852" i="1" s="1"/>
  <c r="I1853" i="1"/>
  <c r="I1854" i="1"/>
  <c r="J1854" i="1" s="1"/>
  <c r="I1855" i="1"/>
  <c r="J1855" i="1" s="1"/>
  <c r="I1856" i="1"/>
  <c r="J1856" i="1" s="1"/>
  <c r="K1856" i="1" s="1"/>
  <c r="M1856" i="1" s="1"/>
  <c r="I1857" i="1"/>
  <c r="J1857" i="1" s="1"/>
  <c r="I1858" i="1"/>
  <c r="J1858" i="1" s="1"/>
  <c r="I1859" i="1"/>
  <c r="J1859" i="1" s="1"/>
  <c r="I1860" i="1"/>
  <c r="J1860" i="1" s="1"/>
  <c r="K1860" i="1" s="1"/>
  <c r="M1860" i="1" s="1"/>
  <c r="I1861" i="1"/>
  <c r="I1862" i="1"/>
  <c r="J1862" i="1" s="1"/>
  <c r="I1863" i="1"/>
  <c r="J1863" i="1" s="1"/>
  <c r="I1864" i="1"/>
  <c r="J1864" i="1" s="1"/>
  <c r="K1864" i="1" s="1"/>
  <c r="M1864" i="1" s="1"/>
  <c r="I1865" i="1"/>
  <c r="J1865" i="1" s="1"/>
  <c r="I1866" i="1"/>
  <c r="J1866" i="1" s="1"/>
  <c r="I1867" i="1"/>
  <c r="J1867" i="1" s="1"/>
  <c r="I1868" i="1"/>
  <c r="J1868" i="1" s="1"/>
  <c r="K1868" i="1" s="1"/>
  <c r="M1868" i="1" s="1"/>
  <c r="I1869" i="1"/>
  <c r="I1870" i="1"/>
  <c r="J1870" i="1" s="1"/>
  <c r="I1871" i="1"/>
  <c r="J1871" i="1" s="1"/>
  <c r="K1871" i="1" s="1"/>
  <c r="M1871" i="1" s="1"/>
  <c r="I1872" i="1"/>
  <c r="J1872" i="1" s="1"/>
  <c r="K1872" i="1" s="1"/>
  <c r="M1872" i="1" s="1"/>
  <c r="I1873" i="1"/>
  <c r="J1873" i="1" s="1"/>
  <c r="I1874" i="1"/>
  <c r="I1875" i="1"/>
  <c r="J1875" i="1" s="1"/>
  <c r="I1876" i="1"/>
  <c r="J1876" i="1" s="1"/>
  <c r="K1876" i="1" s="1"/>
  <c r="M1876" i="1" s="1"/>
  <c r="I1877" i="1"/>
  <c r="I1878" i="1"/>
  <c r="J1878" i="1" s="1"/>
  <c r="M39" i="1"/>
  <c r="M60" i="1"/>
  <c r="M63" i="1"/>
  <c r="M124" i="1"/>
  <c r="M143" i="1"/>
  <c r="M185" i="1"/>
  <c r="M281" i="1"/>
  <c r="M289" i="1"/>
  <c r="M329" i="1"/>
  <c r="M337" i="1"/>
  <c r="M345" i="1"/>
  <c r="M410" i="1"/>
  <c r="M434" i="1"/>
  <c r="M466" i="1"/>
  <c r="M474" i="1"/>
  <c r="M561" i="1"/>
  <c r="M578" i="1"/>
  <c r="M798" i="1"/>
  <c r="M914" i="1"/>
  <c r="M1054" i="1"/>
  <c r="M1086" i="1"/>
  <c r="M1176" i="1"/>
  <c r="M1620" i="1"/>
  <c r="M1663" i="1"/>
  <c r="M1664" i="1"/>
  <c r="K180" i="1" l="1"/>
  <c r="M180" i="1" s="1"/>
  <c r="K1019" i="1"/>
  <c r="M1019" i="1" s="1"/>
  <c r="K1062" i="1"/>
  <c r="M1062" i="1" s="1"/>
  <c r="K1055" i="1"/>
  <c r="M1055" i="1" s="1"/>
  <c r="K987" i="1"/>
  <c r="M987" i="1" s="1"/>
  <c r="K991" i="1"/>
  <c r="M991" i="1" s="1"/>
  <c r="K260" i="1"/>
  <c r="M260" i="1" s="1"/>
  <c r="K1376" i="1"/>
  <c r="M1376" i="1" s="1"/>
  <c r="K1015" i="1"/>
  <c r="M1015" i="1" s="1"/>
  <c r="K1680" i="1"/>
  <c r="M1680" i="1" s="1"/>
  <c r="K1388" i="1"/>
  <c r="M1388" i="1" s="1"/>
  <c r="K1026" i="1"/>
  <c r="M1026" i="1" s="1"/>
  <c r="K749" i="1"/>
  <c r="M749" i="1" s="1"/>
  <c r="K734" i="1"/>
  <c r="M734" i="1" s="1"/>
  <c r="K698" i="1"/>
  <c r="M698" i="1" s="1"/>
  <c r="K615" i="1"/>
  <c r="M615" i="1" s="1"/>
  <c r="K1671" i="1"/>
  <c r="M1671" i="1" s="1"/>
  <c r="K1467" i="1"/>
  <c r="M1467" i="1" s="1"/>
  <c r="K1236" i="1"/>
  <c r="M1236" i="1" s="1"/>
  <c r="K1399" i="1"/>
  <c r="M1399" i="1" s="1"/>
  <c r="K971" i="1"/>
  <c r="M971" i="1" s="1"/>
  <c r="K1559" i="1"/>
  <c r="M1559" i="1" s="1"/>
  <c r="K1167" i="1"/>
  <c r="M1167" i="1" s="1"/>
  <c r="K1051" i="1"/>
  <c r="M1051" i="1" s="1"/>
  <c r="K1003" i="1"/>
  <c r="M1003" i="1" s="1"/>
  <c r="K778" i="1"/>
  <c r="M778" i="1" s="1"/>
  <c r="K1484" i="1"/>
  <c r="M1484" i="1" s="1"/>
  <c r="K1275" i="1"/>
  <c r="M1275" i="1" s="1"/>
  <c r="K1320" i="1"/>
  <c r="M1320" i="1" s="1"/>
  <c r="K1575" i="1"/>
  <c r="M1575" i="1" s="1"/>
  <c r="K1331" i="1"/>
  <c r="M1331" i="1" s="1"/>
  <c r="K1067" i="1"/>
  <c r="M1067" i="1" s="1"/>
  <c r="K1030" i="1"/>
  <c r="M1030" i="1" s="1"/>
  <c r="K1007" i="1"/>
  <c r="M1007" i="1" s="1"/>
  <c r="K939" i="1"/>
  <c r="M939" i="1" s="1"/>
  <c r="K839" i="1"/>
  <c r="M839" i="1" s="1"/>
  <c r="K818" i="1"/>
  <c r="M818" i="1" s="1"/>
  <c r="K482" i="1"/>
  <c r="M482" i="1" s="1"/>
  <c r="K36" i="1"/>
  <c r="M36" i="1" s="1"/>
  <c r="K958" i="1"/>
  <c r="M958" i="1" s="1"/>
  <c r="K41" i="1"/>
  <c r="M41" i="1" s="1"/>
  <c r="K1103" i="1"/>
  <c r="M1103" i="1" s="1"/>
  <c r="K1091" i="1"/>
  <c r="M1091" i="1" s="1"/>
  <c r="K975" i="1"/>
  <c r="M975" i="1" s="1"/>
  <c r="K951" i="1"/>
  <c r="M951" i="1" s="1"/>
  <c r="K606" i="1"/>
  <c r="M606" i="1" s="1"/>
  <c r="K599" i="1"/>
  <c r="M599" i="1" s="1"/>
  <c r="K567" i="1"/>
  <c r="M567" i="1" s="1"/>
  <c r="K487" i="1"/>
  <c r="M487" i="1" s="1"/>
  <c r="K963" i="1"/>
  <c r="M963" i="1" s="1"/>
  <c r="K999" i="1"/>
  <c r="M999" i="1" s="1"/>
  <c r="K866" i="1"/>
  <c r="M866" i="1" s="1"/>
  <c r="K1463" i="1"/>
  <c r="M1463" i="1" s="1"/>
  <c r="K1335" i="1"/>
  <c r="M1335" i="1" s="1"/>
  <c r="K1135" i="1"/>
  <c r="M1135" i="1" s="1"/>
  <c r="K1083" i="1"/>
  <c r="M1083" i="1" s="1"/>
  <c r="K1039" i="1"/>
  <c r="M1039" i="1" s="1"/>
  <c r="J962" i="1"/>
  <c r="K962" i="1" s="1"/>
  <c r="M962" i="1" s="1"/>
  <c r="K743" i="1"/>
  <c r="M743" i="1" s="1"/>
  <c r="K1875" i="1"/>
  <c r="M1875" i="1" s="1"/>
  <c r="K1838" i="1"/>
  <c r="M1838" i="1" s="1"/>
  <c r="K1826" i="1"/>
  <c r="M1826" i="1" s="1"/>
  <c r="K1707" i="1"/>
  <c r="M1707" i="1" s="1"/>
  <c r="K1700" i="1"/>
  <c r="M1700" i="1" s="1"/>
  <c r="J1628" i="1"/>
  <c r="K1628" i="1" s="1"/>
  <c r="M1628" i="1" s="1"/>
  <c r="K1583" i="1"/>
  <c r="M1583" i="1" s="1"/>
  <c r="K1511" i="1"/>
  <c r="M1511" i="1" s="1"/>
  <c r="K1499" i="1"/>
  <c r="M1499" i="1" s="1"/>
  <c r="K1342" i="1"/>
  <c r="M1342" i="1" s="1"/>
  <c r="K1315" i="1"/>
  <c r="M1315" i="1" s="1"/>
  <c r="K1247" i="1"/>
  <c r="M1247" i="1" s="1"/>
  <c r="J1023" i="1"/>
  <c r="K1023" i="1" s="1"/>
  <c r="M1023" i="1" s="1"/>
  <c r="K910" i="1"/>
  <c r="M910" i="1" s="1"/>
  <c r="J898" i="1"/>
  <c r="K898" i="1" s="1"/>
  <c r="M898" i="1" s="1"/>
  <c r="K846" i="1"/>
  <c r="M846" i="1" s="1"/>
  <c r="K814" i="1"/>
  <c r="M814" i="1" s="1"/>
  <c r="K68" i="1"/>
  <c r="M68" i="1" s="1"/>
  <c r="K1600" i="1"/>
  <c r="M1600" i="1" s="1"/>
  <c r="K1468" i="1"/>
  <c r="M1468" i="1" s="1"/>
  <c r="K1287" i="1"/>
  <c r="M1287" i="1" s="1"/>
  <c r="K934" i="1"/>
  <c r="M934" i="1" s="1"/>
  <c r="K891" i="1"/>
  <c r="M891" i="1" s="1"/>
  <c r="K701" i="1"/>
  <c r="M701" i="1" s="1"/>
  <c r="K579" i="1"/>
  <c r="M579" i="1" s="1"/>
  <c r="K236" i="1"/>
  <c r="M236" i="1" s="1"/>
  <c r="K1731" i="1"/>
  <c r="M1731" i="1" s="1"/>
  <c r="J1639" i="1"/>
  <c r="K1639" i="1"/>
  <c r="M1639" i="1" s="1"/>
  <c r="K1606" i="1"/>
  <c r="M1606" i="1" s="1"/>
  <c r="K1504" i="1"/>
  <c r="M1504" i="1" s="1"/>
  <c r="K1472" i="1"/>
  <c r="M1472" i="1" s="1"/>
  <c r="K1280" i="1"/>
  <c r="M1280" i="1" s="1"/>
  <c r="K1131" i="1"/>
  <c r="M1131" i="1" s="1"/>
  <c r="K1027" i="1"/>
  <c r="M1027" i="1" s="1"/>
  <c r="K867" i="1"/>
  <c r="M867" i="1" s="1"/>
  <c r="K560" i="1"/>
  <c r="M560" i="1" s="1"/>
  <c r="J332" i="1"/>
  <c r="K332" i="1" s="1"/>
  <c r="M332" i="1" s="1"/>
  <c r="K1684" i="1"/>
  <c r="M1684" i="1" s="1"/>
  <c r="K1534" i="1"/>
  <c r="M1534" i="1" s="1"/>
  <c r="K1510" i="1"/>
  <c r="M1510" i="1" s="1"/>
  <c r="J1488" i="1"/>
  <c r="K1488" i="1" s="1"/>
  <c r="M1488" i="1" s="1"/>
  <c r="K1303" i="1"/>
  <c r="M1303" i="1" s="1"/>
  <c r="K1235" i="1"/>
  <c r="M1235" i="1" s="1"/>
  <c r="K1043" i="1"/>
  <c r="M1043" i="1" s="1"/>
  <c r="K902" i="1"/>
  <c r="M902" i="1" s="1"/>
  <c r="K878" i="1"/>
  <c r="M878" i="1" s="1"/>
  <c r="K418" i="1"/>
  <c r="M418" i="1" s="1"/>
  <c r="K132" i="1"/>
  <c r="M132" i="1" s="1"/>
  <c r="J17" i="1"/>
  <c r="K17" i="1" s="1"/>
  <c r="M17" i="1" s="1"/>
  <c r="K1859" i="1"/>
  <c r="M1859" i="1" s="1"/>
  <c r="K1827" i="1"/>
  <c r="M1827" i="1" s="1"/>
  <c r="K1795" i="1"/>
  <c r="M1795" i="1" s="1"/>
  <c r="K1651" i="1"/>
  <c r="M1651" i="1" s="1"/>
  <c r="K1527" i="1"/>
  <c r="M1527" i="1" s="1"/>
  <c r="K1503" i="1"/>
  <c r="M1503" i="1" s="1"/>
  <c r="K1387" i="1"/>
  <c r="M1387" i="1" s="1"/>
  <c r="K1332" i="1"/>
  <c r="M1332" i="1" s="1"/>
  <c r="K1295" i="1"/>
  <c r="M1295" i="1" s="1"/>
  <c r="K1130" i="1"/>
  <c r="M1130" i="1" s="1"/>
  <c r="K1123" i="1"/>
  <c r="M1123" i="1" s="1"/>
  <c r="K1059" i="1"/>
  <c r="M1059" i="1" s="1"/>
  <c r="K919" i="1"/>
  <c r="M919" i="1" s="1"/>
  <c r="J621" i="1"/>
  <c r="K621" i="1" s="1"/>
  <c r="M621" i="1" s="1"/>
  <c r="J196" i="1"/>
  <c r="K196" i="1" s="1"/>
  <c r="M196" i="1" s="1"/>
  <c r="K1543" i="1"/>
  <c r="M1543" i="1" s="1"/>
  <c r="K1532" i="1"/>
  <c r="M1532" i="1" s="1"/>
  <c r="K1491" i="1"/>
  <c r="M1491" i="1" s="1"/>
  <c r="K1480" i="1"/>
  <c r="M1480" i="1" s="1"/>
  <c r="K1431" i="1"/>
  <c r="M1431" i="1" s="1"/>
  <c r="K1420" i="1"/>
  <c r="M1420" i="1" s="1"/>
  <c r="K1311" i="1"/>
  <c r="M1311" i="1" s="1"/>
  <c r="K1195" i="1"/>
  <c r="M1195" i="1" s="1"/>
  <c r="K1155" i="1"/>
  <c r="M1155" i="1" s="1"/>
  <c r="K1079" i="1"/>
  <c r="M1079" i="1" s="1"/>
  <c r="K1075" i="1"/>
  <c r="M1075" i="1" s="1"/>
  <c r="K930" i="1"/>
  <c r="M930" i="1" s="1"/>
  <c r="J835" i="1"/>
  <c r="K835" i="1" s="1"/>
  <c r="M835" i="1" s="1"/>
  <c r="K803" i="1"/>
  <c r="M803" i="1" s="1"/>
  <c r="K727" i="1"/>
  <c r="M727" i="1" s="1"/>
  <c r="K657" i="1"/>
  <c r="M657" i="1" s="1"/>
  <c r="K576" i="1"/>
  <c r="M576" i="1" s="1"/>
  <c r="K300" i="1"/>
  <c r="M300" i="1" s="1"/>
  <c r="K92" i="1"/>
  <c r="M92" i="1" s="1"/>
  <c r="J1355" i="1"/>
  <c r="K1355" i="1" s="1"/>
  <c r="M1355" i="1" s="1"/>
  <c r="K1343" i="1"/>
  <c r="M1343" i="1" s="1"/>
  <c r="J1336" i="1"/>
  <c r="K1336" i="1" s="1"/>
  <c r="M1336" i="1" s="1"/>
  <c r="K1187" i="1"/>
  <c r="M1187" i="1" s="1"/>
  <c r="J1107" i="1"/>
  <c r="K1107" i="1" s="1"/>
  <c r="M1107" i="1" s="1"/>
  <c r="K1046" i="1"/>
  <c r="M1046" i="1" s="1"/>
  <c r="K1035" i="1"/>
  <c r="M1035" i="1" s="1"/>
  <c r="K967" i="1"/>
  <c r="M967" i="1" s="1"/>
  <c r="K935" i="1"/>
  <c r="M935" i="1" s="1"/>
  <c r="J923" i="1"/>
  <c r="K923" i="1" s="1"/>
  <c r="M923" i="1" s="1"/>
  <c r="J899" i="1"/>
  <c r="K899" i="1" s="1"/>
  <c r="M899" i="1" s="1"/>
  <c r="K722" i="1"/>
  <c r="M722" i="1" s="1"/>
  <c r="J478" i="1"/>
  <c r="K478" i="1" s="1"/>
  <c r="M478" i="1" s="1"/>
  <c r="J156" i="1"/>
  <c r="K156" i="1" s="1"/>
  <c r="M156" i="1" s="1"/>
  <c r="J2033" i="1"/>
  <c r="K2033" i="1" s="1"/>
  <c r="M2033" i="1" s="1"/>
  <c r="K52" i="1"/>
  <c r="M52" i="1" s="1"/>
  <c r="K20" i="1"/>
  <c r="M20" i="1" s="1"/>
  <c r="K1855" i="1"/>
  <c r="M1855" i="1" s="1"/>
  <c r="K1647" i="1"/>
  <c r="M1647" i="1" s="1"/>
  <c r="K1552" i="1"/>
  <c r="M1552" i="1" s="1"/>
  <c r="K1519" i="1"/>
  <c r="M1519" i="1" s="1"/>
  <c r="K1479" i="1"/>
  <c r="M1479" i="1" s="1"/>
  <c r="K1324" i="1"/>
  <c r="M1324" i="1" s="1"/>
  <c r="K942" i="1"/>
  <c r="M942" i="1" s="1"/>
  <c r="K726" i="1"/>
  <c r="M726" i="1" s="1"/>
  <c r="K686" i="1"/>
  <c r="M686" i="1" s="1"/>
  <c r="K672" i="1"/>
  <c r="M672" i="1" s="1"/>
  <c r="K542" i="1"/>
  <c r="M542" i="1" s="1"/>
  <c r="K496" i="1"/>
  <c r="M496" i="1" s="1"/>
  <c r="K463" i="1"/>
  <c r="M463" i="1" s="1"/>
  <c r="K423" i="1"/>
  <c r="M423" i="1" s="1"/>
  <c r="K2021" i="1"/>
  <c r="M2021" i="1" s="1"/>
  <c r="K1727" i="1"/>
  <c r="M1727" i="1" s="1"/>
  <c r="K1492" i="1"/>
  <c r="M1492" i="1" s="1"/>
  <c r="K1219" i="1"/>
  <c r="M1219" i="1" s="1"/>
  <c r="K931" i="1"/>
  <c r="M931" i="1" s="1"/>
  <c r="K870" i="1"/>
  <c r="M870" i="1" s="1"/>
  <c r="K859" i="1"/>
  <c r="M859" i="1" s="1"/>
  <c r="K12" i="1"/>
  <c r="M12" i="1" s="1"/>
  <c r="K1896" i="1"/>
  <c r="M1896" i="1" s="1"/>
  <c r="K2072" i="1"/>
  <c r="M2072" i="1" s="1"/>
  <c r="K2009" i="1"/>
  <c r="M2009" i="1" s="1"/>
  <c r="K1887" i="1"/>
  <c r="M1887" i="1" s="1"/>
  <c r="K2080" i="1"/>
  <c r="M2080" i="1" s="1"/>
  <c r="K2049" i="1"/>
  <c r="M2049" i="1" s="1"/>
  <c r="K2017" i="1"/>
  <c r="M2017" i="1" s="1"/>
  <c r="K2083" i="1"/>
  <c r="M2083" i="1" s="1"/>
  <c r="K1957" i="1"/>
  <c r="M1957" i="1" s="1"/>
  <c r="K1941" i="1"/>
  <c r="M1941" i="1" s="1"/>
  <c r="K1927" i="1"/>
  <c r="M1927" i="1" s="1"/>
  <c r="K1912" i="1"/>
  <c r="M1912" i="1" s="1"/>
  <c r="K1995" i="1"/>
  <c r="M1995" i="1" s="1"/>
  <c r="K1967" i="1"/>
  <c r="M1967" i="1" s="1"/>
  <c r="K1911" i="1"/>
  <c r="M1911" i="1" s="1"/>
  <c r="K1983" i="1"/>
  <c r="M1983" i="1" s="1"/>
  <c r="K1951" i="1"/>
  <c r="M1951" i="1" s="1"/>
  <c r="K1935" i="1"/>
  <c r="M1935" i="1" s="1"/>
  <c r="K1920" i="1"/>
  <c r="M1920" i="1" s="1"/>
  <c r="K1960" i="1"/>
  <c r="M1960" i="1" s="1"/>
  <c r="K1895" i="1"/>
  <c r="M1895" i="1" s="1"/>
  <c r="K1879" i="1"/>
  <c r="M1879" i="1" s="1"/>
  <c r="K1933" i="1"/>
  <c r="M1933" i="1" s="1"/>
  <c r="K1919" i="1"/>
  <c r="M1919" i="1" s="1"/>
  <c r="K1904" i="1"/>
  <c r="M1904" i="1" s="1"/>
  <c r="K2075" i="1"/>
  <c r="M2075" i="1" s="1"/>
  <c r="K2067" i="1"/>
  <c r="M2067" i="1" s="1"/>
  <c r="K2059" i="1"/>
  <c r="M2059" i="1" s="1"/>
  <c r="K2051" i="1"/>
  <c r="M2051" i="1" s="1"/>
  <c r="K2043" i="1"/>
  <c r="M2043" i="1" s="1"/>
  <c r="K2035" i="1"/>
  <c r="M2035" i="1" s="1"/>
  <c r="K2027" i="1"/>
  <c r="M2027" i="1" s="1"/>
  <c r="K2019" i="1"/>
  <c r="M2019" i="1" s="1"/>
  <c r="K2011" i="1"/>
  <c r="M2011" i="1" s="1"/>
  <c r="K2003" i="1"/>
  <c r="M2003" i="1" s="1"/>
  <c r="K1975" i="1"/>
  <c r="M1975" i="1" s="1"/>
  <c r="K1959" i="1"/>
  <c r="M1959" i="1" s="1"/>
  <c r="K1943" i="1"/>
  <c r="M1943" i="1" s="1"/>
  <c r="K1928" i="1"/>
  <c r="M1928" i="1" s="1"/>
  <c r="J1903" i="1"/>
  <c r="K1903" i="1" s="1"/>
  <c r="M1903" i="1" s="1"/>
  <c r="J1888" i="1"/>
  <c r="K1888" i="1" s="1"/>
  <c r="M1888" i="1" s="1"/>
  <c r="K1979" i="1"/>
  <c r="M1979" i="1" s="1"/>
  <c r="K1971" i="1"/>
  <c r="M1971" i="1" s="1"/>
  <c r="K1963" i="1"/>
  <c r="M1963" i="1" s="1"/>
  <c r="K1955" i="1"/>
  <c r="M1955" i="1" s="1"/>
  <c r="K1947" i="1"/>
  <c r="M1947" i="1" s="1"/>
  <c r="K1939" i="1"/>
  <c r="M1939" i="1" s="1"/>
  <c r="K1931" i="1"/>
  <c r="M1931" i="1" s="1"/>
  <c r="K1923" i="1"/>
  <c r="M1923" i="1" s="1"/>
  <c r="K1915" i="1"/>
  <c r="M1915" i="1" s="1"/>
  <c r="K1907" i="1"/>
  <c r="M1907" i="1" s="1"/>
  <c r="K1899" i="1"/>
  <c r="M1899" i="1" s="1"/>
  <c r="K1891" i="1"/>
  <c r="M1891" i="1" s="1"/>
  <c r="K1883" i="1"/>
  <c r="M1883" i="1" s="1"/>
  <c r="K1978" i="1"/>
  <c r="M1978" i="1" s="1"/>
  <c r="K1970" i="1"/>
  <c r="M1970" i="1" s="1"/>
  <c r="K1962" i="1"/>
  <c r="M1962" i="1" s="1"/>
  <c r="K1954" i="1"/>
  <c r="M1954" i="1" s="1"/>
  <c r="K1946" i="1"/>
  <c r="M1946" i="1" s="1"/>
  <c r="K1938" i="1"/>
  <c r="M1938" i="1" s="1"/>
  <c r="K1930" i="1"/>
  <c r="M1930" i="1" s="1"/>
  <c r="K1922" i="1"/>
  <c r="M1922" i="1" s="1"/>
  <c r="K1914" i="1"/>
  <c r="M1914" i="1" s="1"/>
  <c r="K1906" i="1"/>
  <c r="M1906" i="1" s="1"/>
  <c r="K1898" i="1"/>
  <c r="M1898" i="1" s="1"/>
  <c r="K1890" i="1"/>
  <c r="M1890" i="1" s="1"/>
  <c r="K1882" i="1"/>
  <c r="M1882" i="1" s="1"/>
  <c r="K2086" i="1"/>
  <c r="M2086" i="1" s="1"/>
  <c r="K2078" i="1"/>
  <c r="M2078" i="1" s="1"/>
  <c r="K2070" i="1"/>
  <c r="M2070" i="1" s="1"/>
  <c r="K2062" i="1"/>
  <c r="M2062" i="1" s="1"/>
  <c r="K2054" i="1"/>
  <c r="M2054" i="1" s="1"/>
  <c r="K2046" i="1"/>
  <c r="M2046" i="1" s="1"/>
  <c r="K2038" i="1"/>
  <c r="M2038" i="1" s="1"/>
  <c r="K2030" i="1"/>
  <c r="M2030" i="1" s="1"/>
  <c r="K2022" i="1"/>
  <c r="M2022" i="1" s="1"/>
  <c r="K2014" i="1"/>
  <c r="M2014" i="1" s="1"/>
  <c r="K2006" i="1"/>
  <c r="M2006" i="1" s="1"/>
  <c r="K1998" i="1"/>
  <c r="M1998" i="1" s="1"/>
  <c r="K1990" i="1"/>
  <c r="M1990" i="1" s="1"/>
  <c r="K2082" i="1"/>
  <c r="M2082" i="1" s="1"/>
  <c r="K2074" i="1"/>
  <c r="M2074" i="1" s="1"/>
  <c r="K2066" i="1"/>
  <c r="M2066" i="1" s="1"/>
  <c r="K2058" i="1"/>
  <c r="M2058" i="1" s="1"/>
  <c r="K2050" i="1"/>
  <c r="M2050" i="1" s="1"/>
  <c r="K2042" i="1"/>
  <c r="M2042" i="1" s="1"/>
  <c r="K2034" i="1"/>
  <c r="M2034" i="1" s="1"/>
  <c r="K2026" i="1"/>
  <c r="M2026" i="1" s="1"/>
  <c r="K2018" i="1"/>
  <c r="M2018" i="1" s="1"/>
  <c r="K2010" i="1"/>
  <c r="M2010" i="1" s="1"/>
  <c r="K2002" i="1"/>
  <c r="M2002" i="1" s="1"/>
  <c r="K1994" i="1"/>
  <c r="M1994" i="1" s="1"/>
  <c r="K1986" i="1"/>
  <c r="M1986" i="1" s="1"/>
  <c r="K2079" i="1"/>
  <c r="M2079" i="1" s="1"/>
  <c r="K2071" i="1"/>
  <c r="M2071" i="1" s="1"/>
  <c r="K2063" i="1"/>
  <c r="M2063" i="1" s="1"/>
  <c r="K2055" i="1"/>
  <c r="M2055" i="1" s="1"/>
  <c r="K2047" i="1"/>
  <c r="M2047" i="1" s="1"/>
  <c r="K2039" i="1"/>
  <c r="M2039" i="1" s="1"/>
  <c r="K2031" i="1"/>
  <c r="M2031" i="1" s="1"/>
  <c r="K2023" i="1"/>
  <c r="M2023" i="1" s="1"/>
  <c r="K2015" i="1"/>
  <c r="M2015" i="1" s="1"/>
  <c r="K2007" i="1"/>
  <c r="M2007" i="1" s="1"/>
  <c r="K1999" i="1"/>
  <c r="M1999" i="1" s="1"/>
  <c r="K1991" i="1"/>
  <c r="M1991" i="1" s="1"/>
  <c r="J1778" i="1"/>
  <c r="K1778" i="1" s="1"/>
  <c r="M1778" i="1" s="1"/>
  <c r="J1270" i="1"/>
  <c r="K1270" i="1" s="1"/>
  <c r="M1270" i="1" s="1"/>
  <c r="K1823" i="1"/>
  <c r="M1823" i="1" s="1"/>
  <c r="K1791" i="1"/>
  <c r="M1791" i="1" s="1"/>
  <c r="K1759" i="1"/>
  <c r="M1759" i="1" s="1"/>
  <c r="K1635" i="1"/>
  <c r="M1635" i="1" s="1"/>
  <c r="J1623" i="1"/>
  <c r="K1623" i="1" s="1"/>
  <c r="M1623" i="1" s="1"/>
  <c r="J1582" i="1"/>
  <c r="K1582" i="1" s="1"/>
  <c r="M1582" i="1" s="1"/>
  <c r="J1508" i="1"/>
  <c r="K1508" i="1" s="1"/>
  <c r="M1508" i="1" s="1"/>
  <c r="J1494" i="1"/>
  <c r="K1494" i="1" s="1"/>
  <c r="M1494" i="1" s="1"/>
  <c r="J1462" i="1"/>
  <c r="K1462" i="1" s="1"/>
  <c r="M1462" i="1" s="1"/>
  <c r="K1435" i="1"/>
  <c r="M1435" i="1" s="1"/>
  <c r="K1424" i="1"/>
  <c r="M1424" i="1" s="1"/>
  <c r="K1403" i="1"/>
  <c r="M1403" i="1" s="1"/>
  <c r="K1392" i="1"/>
  <c r="M1392" i="1" s="1"/>
  <c r="K1371" i="1"/>
  <c r="M1371" i="1" s="1"/>
  <c r="J1351" i="1"/>
  <c r="K1351" i="1" s="1"/>
  <c r="M1351" i="1" s="1"/>
  <c r="K1259" i="1"/>
  <c r="M1259" i="1" s="1"/>
  <c r="J1182" i="1"/>
  <c r="K1182" i="1" s="1"/>
  <c r="M1182" i="1" s="1"/>
  <c r="K1163" i="1"/>
  <c r="M1163" i="1" s="1"/>
  <c r="K1099" i="1"/>
  <c r="M1099" i="1" s="1"/>
  <c r="J640" i="1"/>
  <c r="K640" i="1" s="1"/>
  <c r="M640" i="1" s="1"/>
  <c r="J633" i="1"/>
  <c r="K633" i="1" s="1"/>
  <c r="M633" i="1" s="1"/>
  <c r="J625" i="1"/>
  <c r="K625" i="1" s="1"/>
  <c r="M625" i="1" s="1"/>
  <c r="J595" i="1"/>
  <c r="K595" i="1" s="1"/>
  <c r="M595" i="1" s="1"/>
  <c r="J589" i="1"/>
  <c r="K589" i="1" s="1"/>
  <c r="M589" i="1" s="1"/>
  <c r="J577" i="1"/>
  <c r="K577" i="1" s="1"/>
  <c r="M577" i="1" s="1"/>
  <c r="J1542" i="1"/>
  <c r="K1542" i="1" s="1"/>
  <c r="M1542" i="1" s="1"/>
  <c r="J1340" i="1"/>
  <c r="K1340" i="1" s="1"/>
  <c r="M1340" i="1" s="1"/>
  <c r="J1300" i="1"/>
  <c r="K1300" i="1" s="1"/>
  <c r="M1300" i="1" s="1"/>
  <c r="J1284" i="1"/>
  <c r="K1284" i="1" s="1"/>
  <c r="M1284" i="1" s="1"/>
  <c r="J1214" i="1"/>
  <c r="K1214" i="1" s="1"/>
  <c r="M1214" i="1" s="1"/>
  <c r="J965" i="1"/>
  <c r="K965" i="1" s="1"/>
  <c r="M965" i="1" s="1"/>
  <c r="J647" i="1"/>
  <c r="K647" i="1" s="1"/>
  <c r="M647" i="1" s="1"/>
  <c r="J1810" i="1"/>
  <c r="K1810" i="1" s="1"/>
  <c r="M1810" i="1" s="1"/>
  <c r="J1326" i="1"/>
  <c r="K1326" i="1" s="1"/>
  <c r="M1326" i="1" s="1"/>
  <c r="J1118" i="1"/>
  <c r="K1118" i="1" s="1"/>
  <c r="M1118" i="1" s="1"/>
  <c r="J1851" i="1"/>
  <c r="K1851" i="1" s="1"/>
  <c r="M1851" i="1" s="1"/>
  <c r="K1688" i="1"/>
  <c r="M1688" i="1" s="1"/>
  <c r="J1670" i="1"/>
  <c r="K1670" i="1" s="1"/>
  <c r="M1670" i="1" s="1"/>
  <c r="J1535" i="1"/>
  <c r="K1535" i="1" s="1"/>
  <c r="M1535" i="1" s="1"/>
  <c r="K1531" i="1"/>
  <c r="M1531" i="1" s="1"/>
  <c r="J1428" i="1"/>
  <c r="K1428" i="1" s="1"/>
  <c r="M1428" i="1" s="1"/>
  <c r="J1396" i="1"/>
  <c r="K1396" i="1" s="1"/>
  <c r="M1396" i="1" s="1"/>
  <c r="K1363" i="1"/>
  <c r="M1363" i="1" s="1"/>
  <c r="K1251" i="1"/>
  <c r="M1251" i="1" s="1"/>
  <c r="J927" i="1"/>
  <c r="K927" i="1" s="1"/>
  <c r="M927" i="1" s="1"/>
  <c r="J327" i="1"/>
  <c r="K327" i="1" s="1"/>
  <c r="M327" i="1" s="1"/>
  <c r="J1723" i="1"/>
  <c r="K1723" i="1" s="1"/>
  <c r="M1723" i="1" s="1"/>
  <c r="J1614" i="1"/>
  <c r="K1614" i="1" s="1"/>
  <c r="M1614" i="1" s="1"/>
  <c r="J1574" i="1"/>
  <c r="K1574" i="1" s="1"/>
  <c r="M1574" i="1" s="1"/>
  <c r="K1563" i="1"/>
  <c r="M1563" i="1" s="1"/>
  <c r="J1556" i="1"/>
  <c r="K1556" i="1" s="1"/>
  <c r="M1556" i="1" s="1"/>
  <c r="J1524" i="1"/>
  <c r="K1524" i="1" s="1"/>
  <c r="M1524" i="1" s="1"/>
  <c r="J1439" i="1"/>
  <c r="K1439" i="1" s="1"/>
  <c r="M1439" i="1" s="1"/>
  <c r="J1407" i="1"/>
  <c r="K1407" i="1" s="1"/>
  <c r="M1407" i="1" s="1"/>
  <c r="J1375" i="1"/>
  <c r="K1375" i="1" s="1"/>
  <c r="M1375" i="1" s="1"/>
  <c r="J1319" i="1"/>
  <c r="K1319" i="1" s="1"/>
  <c r="M1319" i="1" s="1"/>
  <c r="J1263" i="1"/>
  <c r="K1263" i="1" s="1"/>
  <c r="M1263" i="1" s="1"/>
  <c r="K1240" i="1"/>
  <c r="M1240" i="1" s="1"/>
  <c r="J1230" i="1"/>
  <c r="K1230" i="1" s="1"/>
  <c r="M1230" i="1" s="1"/>
  <c r="J1746" i="1"/>
  <c r="K1746" i="1" s="1"/>
  <c r="M1746" i="1" s="1"/>
  <c r="J1446" i="1"/>
  <c r="K1446" i="1" s="1"/>
  <c r="M1446" i="1" s="1"/>
  <c r="J1058" i="1"/>
  <c r="K1058" i="1" s="1"/>
  <c r="M1058" i="1" s="1"/>
  <c r="J1819" i="1"/>
  <c r="K1819" i="1" s="1"/>
  <c r="M1819" i="1" s="1"/>
  <c r="J1787" i="1"/>
  <c r="K1787" i="1" s="1"/>
  <c r="M1787" i="1" s="1"/>
  <c r="J1755" i="1"/>
  <c r="K1755" i="1" s="1"/>
  <c r="M1755" i="1" s="1"/>
  <c r="J1662" i="1"/>
  <c r="K1662" i="1" s="1"/>
  <c r="M1662" i="1" s="1"/>
  <c r="J1631" i="1"/>
  <c r="K1631" i="1" s="1"/>
  <c r="M1631" i="1" s="1"/>
  <c r="K1627" i="1"/>
  <c r="M1627" i="1" s="1"/>
  <c r="J1567" i="1"/>
  <c r="K1567" i="1" s="1"/>
  <c r="M1567" i="1" s="1"/>
  <c r="K1483" i="1"/>
  <c r="M1483" i="1" s="1"/>
  <c r="J1454" i="1"/>
  <c r="K1454" i="1" s="1"/>
  <c r="M1454" i="1" s="1"/>
  <c r="J1367" i="1"/>
  <c r="K1367" i="1" s="1"/>
  <c r="M1367" i="1" s="1"/>
  <c r="J1255" i="1"/>
  <c r="K1255" i="1" s="1"/>
  <c r="M1255" i="1" s="1"/>
  <c r="J1159" i="1"/>
  <c r="K1159" i="1" s="1"/>
  <c r="M1159" i="1" s="1"/>
  <c r="J1127" i="1"/>
  <c r="K1127" i="1" s="1"/>
  <c r="M1127" i="1" s="1"/>
  <c r="J1476" i="1"/>
  <c r="K1476" i="1" s="1"/>
  <c r="M1476" i="1" s="1"/>
  <c r="J1874" i="1"/>
  <c r="K1874" i="1" s="1"/>
  <c r="M1874" i="1" s="1"/>
  <c r="J1842" i="1"/>
  <c r="K1842" i="1" s="1"/>
  <c r="M1842" i="1" s="1"/>
  <c r="J1516" i="1"/>
  <c r="K1516" i="1" s="1"/>
  <c r="M1516" i="1" s="1"/>
  <c r="J1487" i="1"/>
  <c r="K1487" i="1" s="1"/>
  <c r="M1487" i="1" s="1"/>
  <c r="J1292" i="1"/>
  <c r="K1292" i="1" s="1"/>
  <c r="M1292" i="1" s="1"/>
  <c r="J1244" i="1"/>
  <c r="K1244" i="1" s="1"/>
  <c r="M1244" i="1" s="1"/>
  <c r="J1191" i="1"/>
  <c r="K1191" i="1" s="1"/>
  <c r="M1191" i="1" s="1"/>
  <c r="J947" i="1"/>
  <c r="K947" i="1" s="1"/>
  <c r="M947" i="1" s="1"/>
  <c r="J415" i="1"/>
  <c r="K415" i="1" s="1"/>
  <c r="M415" i="1" s="1"/>
  <c r="J1414" i="1"/>
  <c r="K1414" i="1" s="1"/>
  <c r="M1414" i="1" s="1"/>
  <c r="J1382" i="1"/>
  <c r="K1382" i="1" s="1"/>
  <c r="M1382" i="1" s="1"/>
  <c r="J1150" i="1"/>
  <c r="K1150" i="1" s="1"/>
  <c r="M1150" i="1" s="1"/>
  <c r="J1714" i="1"/>
  <c r="K1714" i="1" s="1"/>
  <c r="M1714" i="1" s="1"/>
  <c r="J1654" i="1"/>
  <c r="K1654" i="1" s="1"/>
  <c r="M1654" i="1" s="1"/>
  <c r="J1359" i="1"/>
  <c r="K1359" i="1" s="1"/>
  <c r="M1359" i="1" s="1"/>
  <c r="K1347" i="1"/>
  <c r="M1347" i="1" s="1"/>
  <c r="K1307" i="1"/>
  <c r="M1307" i="1" s="1"/>
  <c r="J1222" i="1"/>
  <c r="K1222" i="1" s="1"/>
  <c r="M1222" i="1" s="1"/>
  <c r="J539" i="1"/>
  <c r="K539" i="1" s="1"/>
  <c r="M539" i="1" s="1"/>
  <c r="K1878" i="1"/>
  <c r="M1878" i="1" s="1"/>
  <c r="K1863" i="1"/>
  <c r="M1863" i="1" s="1"/>
  <c r="K1846" i="1"/>
  <c r="M1846" i="1" s="1"/>
  <c r="K1831" i="1"/>
  <c r="M1831" i="1" s="1"/>
  <c r="K1814" i="1"/>
  <c r="M1814" i="1" s="1"/>
  <c r="K1799" i="1"/>
  <c r="M1799" i="1" s="1"/>
  <c r="K1782" i="1"/>
  <c r="M1782" i="1" s="1"/>
  <c r="K1750" i="1"/>
  <c r="M1750" i="1" s="1"/>
  <c r="K1735" i="1"/>
  <c r="M1735" i="1" s="1"/>
  <c r="K1718" i="1"/>
  <c r="M1718" i="1" s="1"/>
  <c r="K1676" i="1"/>
  <c r="M1676" i="1" s="1"/>
  <c r="K1672" i="1"/>
  <c r="M1672" i="1" s="1"/>
  <c r="K1643" i="1"/>
  <c r="M1643" i="1" s="1"/>
  <c r="K1618" i="1"/>
  <c r="M1618" i="1" s="1"/>
  <c r="K1584" i="1"/>
  <c r="M1584" i="1" s="1"/>
  <c r="K1578" i="1"/>
  <c r="M1578" i="1" s="1"/>
  <c r="K1570" i="1"/>
  <c r="M1570" i="1" s="1"/>
  <c r="K1555" i="1"/>
  <c r="M1555" i="1" s="1"/>
  <c r="K1544" i="1"/>
  <c r="M1544" i="1" s="1"/>
  <c r="K1538" i="1"/>
  <c r="M1538" i="1" s="1"/>
  <c r="K1523" i="1"/>
  <c r="M1523" i="1" s="1"/>
  <c r="K1515" i="1"/>
  <c r="M1515" i="1" s="1"/>
  <c r="K1507" i="1"/>
  <c r="M1507" i="1" s="1"/>
  <c r="K1496" i="1"/>
  <c r="M1496" i="1" s="1"/>
  <c r="K1490" i="1"/>
  <c r="M1490" i="1" s="1"/>
  <c r="K1475" i="1"/>
  <c r="M1475" i="1" s="1"/>
  <c r="K1464" i="1"/>
  <c r="M1464" i="1" s="1"/>
  <c r="K1458" i="1"/>
  <c r="M1458" i="1" s="1"/>
  <c r="K1450" i="1"/>
  <c r="M1450" i="1" s="1"/>
  <c r="K1442" i="1"/>
  <c r="M1442" i="1" s="1"/>
  <c r="K1427" i="1"/>
  <c r="M1427" i="1" s="1"/>
  <c r="K1416" i="1"/>
  <c r="M1416" i="1" s="1"/>
  <c r="K1410" i="1"/>
  <c r="M1410" i="1" s="1"/>
  <c r="K1395" i="1"/>
  <c r="M1395" i="1" s="1"/>
  <c r="K1384" i="1"/>
  <c r="M1384" i="1" s="1"/>
  <c r="K1378" i="1"/>
  <c r="M1378" i="1" s="1"/>
  <c r="K1322" i="1"/>
  <c r="M1322" i="1" s="1"/>
  <c r="K1272" i="1"/>
  <c r="M1272" i="1" s="1"/>
  <c r="K1266" i="1"/>
  <c r="M1266" i="1" s="1"/>
  <c r="K1226" i="1"/>
  <c r="M1226" i="1" s="1"/>
  <c r="K1218" i="1"/>
  <c r="M1218" i="1" s="1"/>
  <c r="K1203" i="1"/>
  <c r="M1203" i="1" s="1"/>
  <c r="K1186" i="1"/>
  <c r="M1186" i="1" s="1"/>
  <c r="K1171" i="1"/>
  <c r="M1171" i="1" s="1"/>
  <c r="K1154" i="1"/>
  <c r="M1154" i="1" s="1"/>
  <c r="K1139" i="1"/>
  <c r="M1139" i="1" s="1"/>
  <c r="K1122" i="1"/>
  <c r="M1122" i="1" s="1"/>
  <c r="K1094" i="1"/>
  <c r="M1094" i="1" s="1"/>
  <c r="J1088" i="1"/>
  <c r="K1088" i="1" s="1"/>
  <c r="M1088" i="1" s="1"/>
  <c r="K1071" i="1"/>
  <c r="M1071" i="1" s="1"/>
  <c r="K1042" i="1"/>
  <c r="M1042" i="1" s="1"/>
  <c r="K955" i="1"/>
  <c r="M955" i="1" s="1"/>
  <c r="J566" i="1"/>
  <c r="K566" i="1" s="1"/>
  <c r="M566" i="1" s="1"/>
  <c r="K1867" i="1"/>
  <c r="M1867" i="1" s="1"/>
  <c r="K1850" i="1"/>
  <c r="M1850" i="1" s="1"/>
  <c r="K1835" i="1"/>
  <c r="M1835" i="1" s="1"/>
  <c r="K1818" i="1"/>
  <c r="M1818" i="1" s="1"/>
  <c r="K1803" i="1"/>
  <c r="M1803" i="1" s="1"/>
  <c r="K1786" i="1"/>
  <c r="M1786" i="1" s="1"/>
  <c r="K1771" i="1"/>
  <c r="M1771" i="1" s="1"/>
  <c r="K1754" i="1"/>
  <c r="M1754" i="1" s="1"/>
  <c r="K1739" i="1"/>
  <c r="M1739" i="1" s="1"/>
  <c r="K1722" i="1"/>
  <c r="M1722" i="1" s="1"/>
  <c r="K1712" i="1"/>
  <c r="M1712" i="1" s="1"/>
  <c r="K1703" i="1"/>
  <c r="M1703" i="1" s="1"/>
  <c r="K1699" i="1"/>
  <c r="M1699" i="1" s="1"/>
  <c r="K1687" i="1"/>
  <c r="M1687" i="1" s="1"/>
  <c r="K1683" i="1"/>
  <c r="M1683" i="1" s="1"/>
  <c r="K1630" i="1"/>
  <c r="M1630" i="1" s="1"/>
  <c r="K1622" i="1"/>
  <c r="M1622" i="1" s="1"/>
  <c r="K1607" i="1"/>
  <c r="M1607" i="1" s="1"/>
  <c r="K1599" i="1"/>
  <c r="M1599" i="1" s="1"/>
  <c r="K1591" i="1"/>
  <c r="M1591" i="1" s="1"/>
  <c r="K1580" i="1"/>
  <c r="M1580" i="1" s="1"/>
  <c r="K1572" i="1"/>
  <c r="M1572" i="1" s="1"/>
  <c r="K1566" i="1"/>
  <c r="M1566" i="1" s="1"/>
  <c r="K1551" i="1"/>
  <c r="M1551" i="1" s="1"/>
  <c r="K1540" i="1"/>
  <c r="M1540" i="1" s="1"/>
  <c r="K1486" i="1"/>
  <c r="M1486" i="1" s="1"/>
  <c r="K1438" i="1"/>
  <c r="M1438" i="1" s="1"/>
  <c r="K1406" i="1"/>
  <c r="M1406" i="1" s="1"/>
  <c r="K1374" i="1"/>
  <c r="M1374" i="1" s="1"/>
  <c r="K1366" i="1"/>
  <c r="M1366" i="1" s="1"/>
  <c r="K1358" i="1"/>
  <c r="M1358" i="1" s="1"/>
  <c r="K1350" i="1"/>
  <c r="M1350" i="1" s="1"/>
  <c r="K1318" i="1"/>
  <c r="M1318" i="1" s="1"/>
  <c r="K1262" i="1"/>
  <c r="M1262" i="1" s="1"/>
  <c r="K1254" i="1"/>
  <c r="M1254" i="1" s="1"/>
  <c r="K1207" i="1"/>
  <c r="M1207" i="1" s="1"/>
  <c r="K1190" i="1"/>
  <c r="M1190" i="1" s="1"/>
  <c r="K1175" i="1"/>
  <c r="M1175" i="1" s="1"/>
  <c r="K1158" i="1"/>
  <c r="M1158" i="1" s="1"/>
  <c r="K1143" i="1"/>
  <c r="M1143" i="1" s="1"/>
  <c r="K1126" i="1"/>
  <c r="M1126" i="1" s="1"/>
  <c r="K1111" i="1"/>
  <c r="M1111" i="1" s="1"/>
  <c r="J959" i="1"/>
  <c r="K959" i="1" s="1"/>
  <c r="M959" i="1" s="1"/>
  <c r="J815" i="1"/>
  <c r="K815" i="1" s="1"/>
  <c r="M815" i="1" s="1"/>
  <c r="J479" i="1"/>
  <c r="K479" i="1" s="1"/>
  <c r="M479" i="1" s="1"/>
  <c r="J454" i="1"/>
  <c r="K454" i="1" s="1"/>
  <c r="M454" i="1" s="1"/>
  <c r="J255" i="1"/>
  <c r="K255" i="1" s="1"/>
  <c r="M255" i="1" s="1"/>
  <c r="J175" i="1"/>
  <c r="K175" i="1" s="1"/>
  <c r="M175" i="1" s="1"/>
  <c r="K1854" i="1"/>
  <c r="M1854" i="1" s="1"/>
  <c r="K1822" i="1"/>
  <c r="M1822" i="1" s="1"/>
  <c r="K1790" i="1"/>
  <c r="M1790" i="1" s="1"/>
  <c r="K1758" i="1"/>
  <c r="M1758" i="1" s="1"/>
  <c r="K1726" i="1"/>
  <c r="M1726" i="1" s="1"/>
  <c r="K1634" i="1"/>
  <c r="M1634" i="1" s="1"/>
  <c r="K1626" i="1"/>
  <c r="M1626" i="1" s="1"/>
  <c r="K1562" i="1"/>
  <c r="M1562" i="1" s="1"/>
  <c r="K1530" i="1"/>
  <c r="M1530" i="1" s="1"/>
  <c r="K1482" i="1"/>
  <c r="M1482" i="1" s="1"/>
  <c r="K1434" i="1"/>
  <c r="M1434" i="1" s="1"/>
  <c r="K1402" i="1"/>
  <c r="M1402" i="1" s="1"/>
  <c r="K1370" i="1"/>
  <c r="M1370" i="1" s="1"/>
  <c r="K1362" i="1"/>
  <c r="M1362" i="1" s="1"/>
  <c r="K1354" i="1"/>
  <c r="M1354" i="1" s="1"/>
  <c r="K1346" i="1"/>
  <c r="M1346" i="1" s="1"/>
  <c r="K1314" i="1"/>
  <c r="M1314" i="1" s="1"/>
  <c r="K1306" i="1"/>
  <c r="M1306" i="1" s="1"/>
  <c r="K1258" i="1"/>
  <c r="M1258" i="1" s="1"/>
  <c r="K1250" i="1"/>
  <c r="M1250" i="1" s="1"/>
  <c r="K1194" i="1"/>
  <c r="M1194" i="1" s="1"/>
  <c r="K1162" i="1"/>
  <c r="M1162" i="1" s="1"/>
  <c r="K954" i="1"/>
  <c r="M954" i="1" s="1"/>
  <c r="J833" i="1"/>
  <c r="K833" i="1" s="1"/>
  <c r="M833" i="1" s="1"/>
  <c r="J826" i="1"/>
  <c r="K826" i="1" s="1"/>
  <c r="M826" i="1" s="1"/>
  <c r="J742" i="1"/>
  <c r="K742" i="1" s="1"/>
  <c r="M742" i="1" s="1"/>
  <c r="J702" i="1"/>
  <c r="K702" i="1" s="1"/>
  <c r="M702" i="1" s="1"/>
  <c r="J666" i="1"/>
  <c r="K666" i="1" s="1"/>
  <c r="M666" i="1" s="1"/>
  <c r="J610" i="1"/>
  <c r="K610" i="1" s="1"/>
  <c r="M610" i="1" s="1"/>
  <c r="J543" i="1"/>
  <c r="K543" i="1" s="1"/>
  <c r="M543" i="1" s="1"/>
  <c r="J518" i="1"/>
  <c r="K518" i="1" s="1"/>
  <c r="M518" i="1" s="1"/>
  <c r="J373" i="1"/>
  <c r="K373" i="1" s="1"/>
  <c r="M373" i="1" s="1"/>
  <c r="J311" i="1"/>
  <c r="K311" i="1" s="1"/>
  <c r="M311" i="1" s="1"/>
  <c r="K1858" i="1"/>
  <c r="M1858" i="1" s="1"/>
  <c r="K1794" i="1"/>
  <c r="M1794" i="1" s="1"/>
  <c r="K1762" i="1"/>
  <c r="M1762" i="1" s="1"/>
  <c r="K1730" i="1"/>
  <c r="M1730" i="1" s="1"/>
  <c r="K1638" i="1"/>
  <c r="M1638" i="1" s="1"/>
  <c r="K1558" i="1"/>
  <c r="M1558" i="1" s="1"/>
  <c r="K1526" i="1"/>
  <c r="M1526" i="1" s="1"/>
  <c r="K1518" i="1"/>
  <c r="M1518" i="1" s="1"/>
  <c r="K1478" i="1"/>
  <c r="M1478" i="1" s="1"/>
  <c r="K1430" i="1"/>
  <c r="M1430" i="1" s="1"/>
  <c r="K1398" i="1"/>
  <c r="M1398" i="1" s="1"/>
  <c r="K1310" i="1"/>
  <c r="M1310" i="1" s="1"/>
  <c r="K1302" i="1"/>
  <c r="M1302" i="1" s="1"/>
  <c r="K1294" i="1"/>
  <c r="M1294" i="1" s="1"/>
  <c r="K1286" i="1"/>
  <c r="M1286" i="1" s="1"/>
  <c r="K1246" i="1"/>
  <c r="M1246" i="1" s="1"/>
  <c r="K1198" i="1"/>
  <c r="M1198" i="1" s="1"/>
  <c r="K1166" i="1"/>
  <c r="M1166" i="1" s="1"/>
  <c r="K1134" i="1"/>
  <c r="M1134" i="1" s="1"/>
  <c r="K1102" i="1"/>
  <c r="M1102" i="1" s="1"/>
  <c r="J1010" i="1"/>
  <c r="K1010" i="1" s="1"/>
  <c r="M1010" i="1" s="1"/>
  <c r="J994" i="1"/>
  <c r="K994" i="1" s="1"/>
  <c r="M994" i="1" s="1"/>
  <c r="J978" i="1"/>
  <c r="K978" i="1" s="1"/>
  <c r="M978" i="1" s="1"/>
  <c r="J775" i="1"/>
  <c r="K775" i="1" s="1"/>
  <c r="M775" i="1" s="1"/>
  <c r="J768" i="1"/>
  <c r="K768" i="1" s="1"/>
  <c r="M768" i="1" s="1"/>
  <c r="J761" i="1"/>
  <c r="K761" i="1" s="1"/>
  <c r="M761" i="1" s="1"/>
  <c r="J753" i="1"/>
  <c r="K753" i="1" s="1"/>
  <c r="M753" i="1" s="1"/>
  <c r="J651" i="1"/>
  <c r="K651" i="1" s="1"/>
  <c r="M651" i="1" s="1"/>
  <c r="J557" i="1"/>
  <c r="K557" i="1" s="1"/>
  <c r="M557" i="1" s="1"/>
  <c r="J411" i="1"/>
  <c r="K411" i="1" s="1"/>
  <c r="M411" i="1" s="1"/>
  <c r="K1862" i="1"/>
  <c r="M1862" i="1" s="1"/>
  <c r="K1847" i="1"/>
  <c r="M1847" i="1" s="1"/>
  <c r="K1830" i="1"/>
  <c r="M1830" i="1" s="1"/>
  <c r="K1815" i="1"/>
  <c r="M1815" i="1" s="1"/>
  <c r="K1798" i="1"/>
  <c r="M1798" i="1" s="1"/>
  <c r="K1783" i="1"/>
  <c r="M1783" i="1" s="1"/>
  <c r="K1766" i="1"/>
  <c r="M1766" i="1" s="1"/>
  <c r="K1751" i="1"/>
  <c r="M1751" i="1" s="1"/>
  <c r="K1734" i="1"/>
  <c r="M1734" i="1" s="1"/>
  <c r="K1719" i="1"/>
  <c r="M1719" i="1" s="1"/>
  <c r="K1659" i="1"/>
  <c r="M1659" i="1" s="1"/>
  <c r="K1619" i="1"/>
  <c r="M1619" i="1" s="1"/>
  <c r="K1602" i="1"/>
  <c r="M1602" i="1" s="1"/>
  <c r="K1554" i="1"/>
  <c r="M1554" i="1" s="1"/>
  <c r="K1522" i="1"/>
  <c r="M1522" i="1" s="1"/>
  <c r="K1514" i="1"/>
  <c r="M1514" i="1" s="1"/>
  <c r="K1506" i="1"/>
  <c r="M1506" i="1" s="1"/>
  <c r="K1474" i="1"/>
  <c r="M1474" i="1" s="1"/>
  <c r="K1426" i="1"/>
  <c r="M1426" i="1" s="1"/>
  <c r="K1394" i="1"/>
  <c r="M1394" i="1" s="1"/>
  <c r="K1338" i="1"/>
  <c r="M1338" i="1" s="1"/>
  <c r="K1298" i="1"/>
  <c r="M1298" i="1" s="1"/>
  <c r="K1290" i="1"/>
  <c r="M1290" i="1" s="1"/>
  <c r="K1282" i="1"/>
  <c r="M1282" i="1" s="1"/>
  <c r="K1242" i="1"/>
  <c r="M1242" i="1" s="1"/>
  <c r="K1202" i="1"/>
  <c r="M1202" i="1" s="1"/>
  <c r="K1170" i="1"/>
  <c r="M1170" i="1" s="1"/>
  <c r="K1138" i="1"/>
  <c r="M1138" i="1" s="1"/>
  <c r="K1106" i="1"/>
  <c r="M1106" i="1" s="1"/>
  <c r="J723" i="1"/>
  <c r="K723" i="1" s="1"/>
  <c r="M723" i="1" s="1"/>
  <c r="K1866" i="1"/>
  <c r="M1866" i="1" s="1"/>
  <c r="K1834" i="1"/>
  <c r="M1834" i="1" s="1"/>
  <c r="K1802" i="1"/>
  <c r="M1802" i="1" s="1"/>
  <c r="K1770" i="1"/>
  <c r="M1770" i="1" s="1"/>
  <c r="K1738" i="1"/>
  <c r="M1738" i="1" s="1"/>
  <c r="K1711" i="1"/>
  <c r="M1711" i="1" s="1"/>
  <c r="K1598" i="1"/>
  <c r="M1598" i="1" s="1"/>
  <c r="K1590" i="1"/>
  <c r="M1590" i="1" s="1"/>
  <c r="K1550" i="1"/>
  <c r="M1550" i="1" s="1"/>
  <c r="K1502" i="1"/>
  <c r="M1502" i="1" s="1"/>
  <c r="K1470" i="1"/>
  <c r="M1470" i="1" s="1"/>
  <c r="K1422" i="1"/>
  <c r="M1422" i="1" s="1"/>
  <c r="K1390" i="1"/>
  <c r="M1390" i="1" s="1"/>
  <c r="K1334" i="1"/>
  <c r="M1334" i="1" s="1"/>
  <c r="K1278" i="1"/>
  <c r="M1278" i="1" s="1"/>
  <c r="K1238" i="1"/>
  <c r="M1238" i="1" s="1"/>
  <c r="K1206" i="1"/>
  <c r="M1206" i="1" s="1"/>
  <c r="K1174" i="1"/>
  <c r="M1174" i="1" s="1"/>
  <c r="K1142" i="1"/>
  <c r="M1142" i="1" s="1"/>
  <c r="K1110" i="1"/>
  <c r="M1110" i="1" s="1"/>
  <c r="J1014" i="1"/>
  <c r="K1014" i="1" s="1"/>
  <c r="M1014" i="1" s="1"/>
  <c r="J998" i="1"/>
  <c r="K998" i="1" s="1"/>
  <c r="M998" i="1" s="1"/>
  <c r="J982" i="1"/>
  <c r="K982" i="1" s="1"/>
  <c r="M982" i="1" s="1"/>
  <c r="K943" i="1"/>
  <c r="M943" i="1" s="1"/>
  <c r="J897" i="1"/>
  <c r="K897" i="1" s="1"/>
  <c r="M897" i="1" s="1"/>
  <c r="J865" i="1"/>
  <c r="K865" i="1" s="1"/>
  <c r="M865" i="1" s="1"/>
  <c r="J801" i="1"/>
  <c r="K801" i="1" s="1"/>
  <c r="M801" i="1" s="1"/>
  <c r="J794" i="1"/>
  <c r="K794" i="1" s="1"/>
  <c r="M794" i="1" s="1"/>
  <c r="J717" i="1"/>
  <c r="K717" i="1" s="1"/>
  <c r="M717" i="1" s="1"/>
  <c r="J343" i="1"/>
  <c r="K343" i="1" s="1"/>
  <c r="M343" i="1" s="1"/>
  <c r="J295" i="1"/>
  <c r="K295" i="1" s="1"/>
  <c r="M295" i="1" s="1"/>
  <c r="J244" i="1"/>
  <c r="K244" i="1" s="1"/>
  <c r="M244" i="1" s="1"/>
  <c r="J164" i="1"/>
  <c r="K164" i="1" s="1"/>
  <c r="M164" i="1" s="1"/>
  <c r="K1870" i="1"/>
  <c r="M1870" i="1" s="1"/>
  <c r="K1806" i="1"/>
  <c r="M1806" i="1" s="1"/>
  <c r="K1774" i="1"/>
  <c r="M1774" i="1" s="1"/>
  <c r="K1742" i="1"/>
  <c r="M1742" i="1" s="1"/>
  <c r="K1674" i="1"/>
  <c r="M1674" i="1" s="1"/>
  <c r="K1610" i="1"/>
  <c r="M1610" i="1" s="1"/>
  <c r="K1594" i="1"/>
  <c r="M1594" i="1" s="1"/>
  <c r="K1586" i="1"/>
  <c r="M1586" i="1" s="1"/>
  <c r="K1546" i="1"/>
  <c r="M1546" i="1" s="1"/>
  <c r="K1498" i="1"/>
  <c r="M1498" i="1" s="1"/>
  <c r="K1466" i="1"/>
  <c r="M1466" i="1" s="1"/>
  <c r="K1418" i="1"/>
  <c r="M1418" i="1" s="1"/>
  <c r="K1386" i="1"/>
  <c r="M1386" i="1" s="1"/>
  <c r="K1330" i="1"/>
  <c r="M1330" i="1" s="1"/>
  <c r="K1274" i="1"/>
  <c r="M1274" i="1" s="1"/>
  <c r="K1234" i="1"/>
  <c r="M1234" i="1" s="1"/>
  <c r="K1210" i="1"/>
  <c r="M1210" i="1" s="1"/>
  <c r="K1178" i="1"/>
  <c r="M1178" i="1" s="1"/>
  <c r="K1146" i="1"/>
  <c r="M1146" i="1" s="1"/>
  <c r="K1114" i="1"/>
  <c r="M1114" i="1" s="1"/>
  <c r="K1095" i="1"/>
  <c r="M1095" i="1" s="1"/>
  <c r="K1090" i="1"/>
  <c r="M1090" i="1" s="1"/>
  <c r="K966" i="1"/>
  <c r="M966" i="1" s="1"/>
  <c r="J938" i="1"/>
  <c r="K938" i="1" s="1"/>
  <c r="M938" i="1" s="1"/>
  <c r="J922" i="1"/>
  <c r="K922" i="1" s="1"/>
  <c r="M922" i="1" s="1"/>
  <c r="J911" i="1"/>
  <c r="K911" i="1" s="1"/>
  <c r="M911" i="1" s="1"/>
  <c r="J890" i="1"/>
  <c r="K890" i="1" s="1"/>
  <c r="M890" i="1" s="1"/>
  <c r="J879" i="1"/>
  <c r="K879" i="1" s="1"/>
  <c r="M879" i="1" s="1"/>
  <c r="J858" i="1"/>
  <c r="K858" i="1" s="1"/>
  <c r="M858" i="1" s="1"/>
  <c r="J847" i="1"/>
  <c r="K847" i="1" s="1"/>
  <c r="M847" i="1" s="1"/>
  <c r="J779" i="1"/>
  <c r="K779" i="1" s="1"/>
  <c r="M779" i="1" s="1"/>
  <c r="J738" i="1"/>
  <c r="K738" i="1" s="1"/>
  <c r="M738" i="1" s="1"/>
  <c r="J614" i="1"/>
  <c r="K614" i="1" s="1"/>
  <c r="M614" i="1" s="1"/>
  <c r="J475" i="1"/>
  <c r="K475" i="1" s="1"/>
  <c r="M475" i="1" s="1"/>
  <c r="J390" i="1"/>
  <c r="K390" i="1" s="1"/>
  <c r="M390" i="1" s="1"/>
  <c r="J100" i="1"/>
  <c r="K100" i="1" s="1"/>
  <c r="M100" i="1" s="1"/>
  <c r="K893" i="1"/>
  <c r="M893" i="1" s="1"/>
  <c r="K861" i="1"/>
  <c r="M861" i="1" s="1"/>
  <c r="K829" i="1"/>
  <c r="M829" i="1" s="1"/>
  <c r="K797" i="1"/>
  <c r="M797" i="1" s="1"/>
  <c r="K763" i="1"/>
  <c r="M763" i="1" s="1"/>
  <c r="K752" i="1"/>
  <c r="M752" i="1" s="1"/>
  <c r="K737" i="1"/>
  <c r="M737" i="1" s="1"/>
  <c r="K713" i="1"/>
  <c r="M713" i="1" s="1"/>
  <c r="K694" i="1"/>
  <c r="M694" i="1" s="1"/>
  <c r="K679" i="1"/>
  <c r="M679" i="1" s="1"/>
  <c r="K675" i="1"/>
  <c r="M675" i="1" s="1"/>
  <c r="K650" i="1"/>
  <c r="M650" i="1" s="1"/>
  <c r="K635" i="1"/>
  <c r="M635" i="1" s="1"/>
  <c r="K624" i="1"/>
  <c r="M624" i="1" s="1"/>
  <c r="K609" i="1"/>
  <c r="M609" i="1" s="1"/>
  <c r="K594" i="1"/>
  <c r="M594" i="1" s="1"/>
  <c r="K585" i="1"/>
  <c r="M585" i="1" s="1"/>
  <c r="K551" i="1"/>
  <c r="M551" i="1" s="1"/>
  <c r="K509" i="1"/>
  <c r="M509" i="1" s="1"/>
  <c r="K445" i="1"/>
  <c r="M445" i="1" s="1"/>
  <c r="K432" i="1"/>
  <c r="M432" i="1" s="1"/>
  <c r="K414" i="1"/>
  <c r="M414" i="1" s="1"/>
  <c r="K381" i="1"/>
  <c r="M381" i="1" s="1"/>
  <c r="K351" i="1"/>
  <c r="M351" i="1" s="1"/>
  <c r="K231" i="1"/>
  <c r="M231" i="1" s="1"/>
  <c r="K151" i="1"/>
  <c r="M151" i="1" s="1"/>
  <c r="K953" i="1"/>
  <c r="M953" i="1" s="1"/>
  <c r="K921" i="1"/>
  <c r="M921" i="1" s="1"/>
  <c r="K906" i="1"/>
  <c r="M906" i="1" s="1"/>
  <c r="K895" i="1"/>
  <c r="M895" i="1" s="1"/>
  <c r="K889" i="1"/>
  <c r="M889" i="1" s="1"/>
  <c r="K874" i="1"/>
  <c r="M874" i="1" s="1"/>
  <c r="K863" i="1"/>
  <c r="M863" i="1" s="1"/>
  <c r="K857" i="1"/>
  <c r="M857" i="1" s="1"/>
  <c r="K842" i="1"/>
  <c r="M842" i="1" s="1"/>
  <c r="K831" i="1"/>
  <c r="M831" i="1" s="1"/>
  <c r="K825" i="1"/>
  <c r="M825" i="1" s="1"/>
  <c r="K810" i="1"/>
  <c r="M810" i="1" s="1"/>
  <c r="K799" i="1"/>
  <c r="M799" i="1" s="1"/>
  <c r="K793" i="1"/>
  <c r="M793" i="1" s="1"/>
  <c r="K781" i="1"/>
  <c r="M781" i="1" s="1"/>
  <c r="K774" i="1"/>
  <c r="M774" i="1" s="1"/>
  <c r="K766" i="1"/>
  <c r="M766" i="1" s="1"/>
  <c r="K759" i="1"/>
  <c r="M759" i="1" s="1"/>
  <c r="K755" i="1"/>
  <c r="M755" i="1" s="1"/>
  <c r="K730" i="1"/>
  <c r="M730" i="1" s="1"/>
  <c r="K715" i="1"/>
  <c r="M715" i="1" s="1"/>
  <c r="K704" i="1"/>
  <c r="M704" i="1" s="1"/>
  <c r="K689" i="1"/>
  <c r="M689" i="1" s="1"/>
  <c r="K674" i="1"/>
  <c r="M674" i="1" s="1"/>
  <c r="K665" i="1"/>
  <c r="M665" i="1" s="1"/>
  <c r="K653" i="1"/>
  <c r="M653" i="1" s="1"/>
  <c r="K646" i="1"/>
  <c r="M646" i="1" s="1"/>
  <c r="K638" i="1"/>
  <c r="M638" i="1" s="1"/>
  <c r="K631" i="1"/>
  <c r="M631" i="1" s="1"/>
  <c r="K627" i="1"/>
  <c r="M627" i="1" s="1"/>
  <c r="K602" i="1"/>
  <c r="M602" i="1" s="1"/>
  <c r="K587" i="1"/>
  <c r="M587" i="1" s="1"/>
  <c r="K511" i="1"/>
  <c r="M511" i="1" s="1"/>
  <c r="K504" i="1"/>
  <c r="M504" i="1" s="1"/>
  <c r="K447" i="1"/>
  <c r="M447" i="1" s="1"/>
  <c r="K440" i="1"/>
  <c r="M440" i="1" s="1"/>
  <c r="K383" i="1"/>
  <c r="M383" i="1" s="1"/>
  <c r="K376" i="1"/>
  <c r="M376" i="1" s="1"/>
  <c r="K367" i="1"/>
  <c r="M367" i="1" s="1"/>
  <c r="K359" i="1"/>
  <c r="M359" i="1" s="1"/>
  <c r="K271" i="1"/>
  <c r="M271" i="1" s="1"/>
  <c r="K207" i="1"/>
  <c r="M207" i="1" s="1"/>
  <c r="K191" i="1"/>
  <c r="M191" i="1" s="1"/>
  <c r="K949" i="1"/>
  <c r="M949" i="1" s="1"/>
  <c r="K917" i="1"/>
  <c r="M917" i="1" s="1"/>
  <c r="K885" i="1"/>
  <c r="M885" i="1" s="1"/>
  <c r="K853" i="1"/>
  <c r="M853" i="1" s="1"/>
  <c r="K838" i="1"/>
  <c r="M838" i="1" s="1"/>
  <c r="K827" i="1"/>
  <c r="M827" i="1" s="1"/>
  <c r="K821" i="1"/>
  <c r="M821" i="1" s="1"/>
  <c r="K806" i="1"/>
  <c r="M806" i="1" s="1"/>
  <c r="K795" i="1"/>
  <c r="M795" i="1" s="1"/>
  <c r="K784" i="1"/>
  <c r="M784" i="1" s="1"/>
  <c r="K769" i="1"/>
  <c r="M769" i="1" s="1"/>
  <c r="K754" i="1"/>
  <c r="M754" i="1" s="1"/>
  <c r="K745" i="1"/>
  <c r="M745" i="1" s="1"/>
  <c r="K733" i="1"/>
  <c r="M733" i="1" s="1"/>
  <c r="K718" i="1"/>
  <c r="M718" i="1" s="1"/>
  <c r="K711" i="1"/>
  <c r="M711" i="1" s="1"/>
  <c r="K707" i="1"/>
  <c r="M707" i="1" s="1"/>
  <c r="K682" i="1"/>
  <c r="M682" i="1" s="1"/>
  <c r="K667" i="1"/>
  <c r="M667" i="1" s="1"/>
  <c r="K656" i="1"/>
  <c r="M656" i="1" s="1"/>
  <c r="K641" i="1"/>
  <c r="M641" i="1" s="1"/>
  <c r="K626" i="1"/>
  <c r="M626" i="1" s="1"/>
  <c r="K617" i="1"/>
  <c r="M617" i="1" s="1"/>
  <c r="K605" i="1"/>
  <c r="M605" i="1" s="1"/>
  <c r="K598" i="1"/>
  <c r="M598" i="1" s="1"/>
  <c r="K590" i="1"/>
  <c r="M590" i="1" s="1"/>
  <c r="K583" i="1"/>
  <c r="M583" i="1" s="1"/>
  <c r="K569" i="1"/>
  <c r="M569" i="1" s="1"/>
  <c r="K554" i="1"/>
  <c r="M554" i="1" s="1"/>
  <c r="K533" i="1"/>
  <c r="M533" i="1" s="1"/>
  <c r="K503" i="1"/>
  <c r="M503" i="1" s="1"/>
  <c r="K499" i="1"/>
  <c r="M499" i="1" s="1"/>
  <c r="K490" i="1"/>
  <c r="M490" i="1" s="1"/>
  <c r="K469" i="1"/>
  <c r="M469" i="1" s="1"/>
  <c r="K439" i="1"/>
  <c r="M439" i="1" s="1"/>
  <c r="K435" i="1"/>
  <c r="M435" i="1" s="1"/>
  <c r="K426" i="1"/>
  <c r="M426" i="1" s="1"/>
  <c r="K405" i="1"/>
  <c r="M405" i="1" s="1"/>
  <c r="K375" i="1"/>
  <c r="M375" i="1" s="1"/>
  <c r="K371" i="1"/>
  <c r="M371" i="1" s="1"/>
  <c r="K341" i="1"/>
  <c r="M341" i="1" s="1"/>
  <c r="K325" i="1"/>
  <c r="M325" i="1" s="1"/>
  <c r="K309" i="1"/>
  <c r="M309" i="1" s="1"/>
  <c r="K293" i="1"/>
  <c r="M293" i="1" s="1"/>
  <c r="K252" i="1"/>
  <c r="M252" i="1" s="1"/>
  <c r="K247" i="1"/>
  <c r="M247" i="1" s="1"/>
  <c r="K172" i="1"/>
  <c r="M172" i="1" s="1"/>
  <c r="K167" i="1"/>
  <c r="M167" i="1" s="1"/>
  <c r="K108" i="1"/>
  <c r="M108" i="1" s="1"/>
  <c r="K6" i="1"/>
  <c r="M6" i="1" s="1"/>
  <c r="K913" i="1"/>
  <c r="M913" i="1" s="1"/>
  <c r="K881" i="1"/>
  <c r="M881" i="1" s="1"/>
  <c r="K849" i="1"/>
  <c r="M849" i="1" s="1"/>
  <c r="K817" i="1"/>
  <c r="M817" i="1" s="1"/>
  <c r="K791" i="1"/>
  <c r="M791" i="1" s="1"/>
  <c r="K787" i="1"/>
  <c r="M787" i="1" s="1"/>
  <c r="K697" i="1"/>
  <c r="M697" i="1" s="1"/>
  <c r="K678" i="1"/>
  <c r="M678" i="1" s="1"/>
  <c r="K663" i="1"/>
  <c r="M663" i="1" s="1"/>
  <c r="K659" i="1"/>
  <c r="M659" i="1" s="1"/>
  <c r="K550" i="1"/>
  <c r="M550" i="1" s="1"/>
  <c r="K507" i="1"/>
  <c r="M507" i="1" s="1"/>
  <c r="K486" i="1"/>
  <c r="M486" i="1" s="1"/>
  <c r="K443" i="1"/>
  <c r="M443" i="1" s="1"/>
  <c r="K422" i="1"/>
  <c r="M422" i="1" s="1"/>
  <c r="K379" i="1"/>
  <c r="M379" i="1" s="1"/>
  <c r="K335" i="1"/>
  <c r="M335" i="1" s="1"/>
  <c r="K319" i="1"/>
  <c r="M319" i="1" s="1"/>
  <c r="K303" i="1"/>
  <c r="M303" i="1" s="1"/>
  <c r="K287" i="1"/>
  <c r="M287" i="1" s="1"/>
  <c r="K223" i="1"/>
  <c r="M223" i="1" s="1"/>
  <c r="K909" i="1"/>
  <c r="M909" i="1" s="1"/>
  <c r="K883" i="1"/>
  <c r="M883" i="1" s="1"/>
  <c r="K877" i="1"/>
  <c r="M877" i="1" s="1"/>
  <c r="K845" i="1"/>
  <c r="M845" i="1" s="1"/>
  <c r="K813" i="1"/>
  <c r="M813" i="1" s="1"/>
  <c r="K777" i="1"/>
  <c r="M777" i="1" s="1"/>
  <c r="K758" i="1"/>
  <c r="M758" i="1" s="1"/>
  <c r="K739" i="1"/>
  <c r="M739" i="1" s="1"/>
  <c r="K649" i="1"/>
  <c r="M649" i="1" s="1"/>
  <c r="K630" i="1"/>
  <c r="M630" i="1" s="1"/>
  <c r="K611" i="1"/>
  <c r="M611" i="1" s="1"/>
  <c r="K563" i="1"/>
  <c r="M563" i="1" s="1"/>
  <c r="K541" i="1"/>
  <c r="M541" i="1" s="1"/>
  <c r="K477" i="1"/>
  <c r="M477" i="1" s="1"/>
  <c r="K413" i="1"/>
  <c r="M413" i="1" s="1"/>
  <c r="K370" i="1"/>
  <c r="M370" i="1" s="1"/>
  <c r="K263" i="1"/>
  <c r="M263" i="1" s="1"/>
  <c r="K199" i="1"/>
  <c r="M199" i="1" s="1"/>
  <c r="K183" i="1"/>
  <c r="M183" i="1" s="1"/>
  <c r="K11" i="1"/>
  <c r="M11" i="1" s="1"/>
  <c r="K1098" i="1"/>
  <c r="M1098" i="1" s="1"/>
  <c r="K969" i="1"/>
  <c r="M969" i="1" s="1"/>
  <c r="K937" i="1"/>
  <c r="M937" i="1" s="1"/>
  <c r="K905" i="1"/>
  <c r="M905" i="1" s="1"/>
  <c r="K873" i="1"/>
  <c r="M873" i="1" s="1"/>
  <c r="K841" i="1"/>
  <c r="M841" i="1" s="1"/>
  <c r="K809" i="1"/>
  <c r="M809" i="1" s="1"/>
  <c r="K729" i="1"/>
  <c r="M729" i="1" s="1"/>
  <c r="K710" i="1"/>
  <c r="M710" i="1" s="1"/>
  <c r="K695" i="1"/>
  <c r="M695" i="1" s="1"/>
  <c r="K691" i="1"/>
  <c r="M691" i="1" s="1"/>
  <c r="K601" i="1"/>
  <c r="M601" i="1" s="1"/>
  <c r="K582" i="1"/>
  <c r="M582" i="1" s="1"/>
  <c r="K536" i="1"/>
  <c r="M536" i="1" s="1"/>
  <c r="K472" i="1"/>
  <c r="M472" i="1" s="1"/>
  <c r="K408" i="1"/>
  <c r="M408" i="1" s="1"/>
  <c r="K365" i="1"/>
  <c r="M365" i="1" s="1"/>
  <c r="K357" i="1"/>
  <c r="M357" i="1" s="1"/>
  <c r="K239" i="1"/>
  <c r="M239" i="1" s="1"/>
  <c r="K159" i="1"/>
  <c r="M159" i="1" s="1"/>
  <c r="K933" i="1"/>
  <c r="M933" i="1" s="1"/>
  <c r="K901" i="1"/>
  <c r="M901" i="1" s="1"/>
  <c r="K869" i="1"/>
  <c r="M869" i="1" s="1"/>
  <c r="K837" i="1"/>
  <c r="M837" i="1" s="1"/>
  <c r="K805" i="1"/>
  <c r="M805" i="1" s="1"/>
  <c r="K790" i="1"/>
  <c r="M790" i="1" s="1"/>
  <c r="K771" i="1"/>
  <c r="M771" i="1" s="1"/>
  <c r="K681" i="1"/>
  <c r="M681" i="1" s="1"/>
  <c r="K662" i="1"/>
  <c r="M662" i="1" s="1"/>
  <c r="K643" i="1"/>
  <c r="M643" i="1" s="1"/>
  <c r="K553" i="1"/>
  <c r="M553" i="1" s="1"/>
  <c r="K333" i="1"/>
  <c r="M333" i="1" s="1"/>
  <c r="K317" i="1"/>
  <c r="M317" i="1" s="1"/>
  <c r="K301" i="1"/>
  <c r="M301" i="1" s="1"/>
  <c r="K279" i="1"/>
  <c r="M279" i="1" s="1"/>
  <c r="K215" i="1"/>
  <c r="M215" i="1" s="1"/>
  <c r="J1877" i="1"/>
  <c r="K1877" i="1" s="1"/>
  <c r="M1877" i="1" s="1"/>
  <c r="J1869" i="1"/>
  <c r="K1869" i="1" s="1"/>
  <c r="M1869" i="1" s="1"/>
  <c r="J1861" i="1"/>
  <c r="K1861" i="1" s="1"/>
  <c r="M1861" i="1" s="1"/>
  <c r="J1853" i="1"/>
  <c r="K1853" i="1" s="1"/>
  <c r="M1853" i="1" s="1"/>
  <c r="J1845" i="1"/>
  <c r="K1845" i="1" s="1"/>
  <c r="M1845" i="1" s="1"/>
  <c r="J1837" i="1"/>
  <c r="K1837" i="1" s="1"/>
  <c r="M1837" i="1" s="1"/>
  <c r="J1829" i="1"/>
  <c r="K1829" i="1" s="1"/>
  <c r="M1829" i="1" s="1"/>
  <c r="J1821" i="1"/>
  <c r="K1821" i="1" s="1"/>
  <c r="M1821" i="1" s="1"/>
  <c r="J1813" i="1"/>
  <c r="K1813" i="1" s="1"/>
  <c r="M1813" i="1" s="1"/>
  <c r="J1805" i="1"/>
  <c r="K1805" i="1" s="1"/>
  <c r="M1805" i="1" s="1"/>
  <c r="J1797" i="1"/>
  <c r="K1797" i="1" s="1"/>
  <c r="M1797" i="1" s="1"/>
  <c r="J1789" i="1"/>
  <c r="K1789" i="1" s="1"/>
  <c r="M1789" i="1" s="1"/>
  <c r="J1781" i="1"/>
  <c r="K1781" i="1" s="1"/>
  <c r="M1781" i="1" s="1"/>
  <c r="J1773" i="1"/>
  <c r="K1773" i="1" s="1"/>
  <c r="M1773" i="1" s="1"/>
  <c r="J1765" i="1"/>
  <c r="K1765" i="1" s="1"/>
  <c r="M1765" i="1" s="1"/>
  <c r="J1757" i="1"/>
  <c r="K1757" i="1" s="1"/>
  <c r="M1757" i="1" s="1"/>
  <c r="J1749" i="1"/>
  <c r="K1749" i="1" s="1"/>
  <c r="M1749" i="1" s="1"/>
  <c r="J1741" i="1"/>
  <c r="K1741" i="1" s="1"/>
  <c r="M1741" i="1" s="1"/>
  <c r="J1733" i="1"/>
  <c r="K1733" i="1" s="1"/>
  <c r="M1733" i="1" s="1"/>
  <c r="J1725" i="1"/>
  <c r="K1725" i="1" s="1"/>
  <c r="M1725" i="1" s="1"/>
  <c r="J1717" i="1"/>
  <c r="K1717" i="1" s="1"/>
  <c r="M1717" i="1" s="1"/>
  <c r="J1693" i="1"/>
  <c r="K1693" i="1" s="1"/>
  <c r="M1693" i="1" s="1"/>
  <c r="J1689" i="1"/>
  <c r="K1689" i="1" s="1"/>
  <c r="M1689" i="1" s="1"/>
  <c r="K1686" i="1"/>
  <c r="M1686" i="1" s="1"/>
  <c r="J1685" i="1"/>
  <c r="K1685" i="1" s="1"/>
  <c r="M1685" i="1" s="1"/>
  <c r="K1682" i="1"/>
  <c r="M1682" i="1" s="1"/>
  <c r="K1642" i="1"/>
  <c r="M1642" i="1" s="1"/>
  <c r="J1637" i="1"/>
  <c r="K1637" i="1" s="1"/>
  <c r="M1637" i="1" s="1"/>
  <c r="K1873" i="1"/>
  <c r="M1873" i="1" s="1"/>
  <c r="K1865" i="1"/>
  <c r="M1865" i="1" s="1"/>
  <c r="K1857" i="1"/>
  <c r="M1857" i="1" s="1"/>
  <c r="K1849" i="1"/>
  <c r="M1849" i="1" s="1"/>
  <c r="K1841" i="1"/>
  <c r="M1841" i="1" s="1"/>
  <c r="K1833" i="1"/>
  <c r="M1833" i="1" s="1"/>
  <c r="K1825" i="1"/>
  <c r="M1825" i="1" s="1"/>
  <c r="K1817" i="1"/>
  <c r="M1817" i="1" s="1"/>
  <c r="K1809" i="1"/>
  <c r="M1809" i="1" s="1"/>
  <c r="K1801" i="1"/>
  <c r="M1801" i="1" s="1"/>
  <c r="K1793" i="1"/>
  <c r="M1793" i="1" s="1"/>
  <c r="K1785" i="1"/>
  <c r="M1785" i="1" s="1"/>
  <c r="K1777" i="1"/>
  <c r="M1777" i="1" s="1"/>
  <c r="K1769" i="1"/>
  <c r="M1769" i="1" s="1"/>
  <c r="K1761" i="1"/>
  <c r="M1761" i="1" s="1"/>
  <c r="K1753" i="1"/>
  <c r="M1753" i="1" s="1"/>
  <c r="K1745" i="1"/>
  <c r="M1745" i="1" s="1"/>
  <c r="K1737" i="1"/>
  <c r="M1737" i="1" s="1"/>
  <c r="K1729" i="1"/>
  <c r="M1729" i="1" s="1"/>
  <c r="K1721" i="1"/>
  <c r="M1721" i="1" s="1"/>
  <c r="K1713" i="1"/>
  <c r="M1713" i="1" s="1"/>
  <c r="J1681" i="1"/>
  <c r="K1681" i="1" s="1"/>
  <c r="M1681" i="1" s="1"/>
  <c r="K1678" i="1"/>
  <c r="M1678" i="1" s="1"/>
  <c r="K1646" i="1"/>
  <c r="M1646" i="1" s="1"/>
  <c r="J1641" i="1"/>
  <c r="K1641" i="1" s="1"/>
  <c r="M1641" i="1" s="1"/>
  <c r="K1710" i="1"/>
  <c r="M1710" i="1" s="1"/>
  <c r="J1677" i="1"/>
  <c r="K1677" i="1" s="1"/>
  <c r="M1677" i="1" s="1"/>
  <c r="K1650" i="1"/>
  <c r="M1650" i="1" s="1"/>
  <c r="J1645" i="1"/>
  <c r="K1645" i="1" s="1"/>
  <c r="M1645" i="1" s="1"/>
  <c r="J1709" i="1"/>
  <c r="K1709" i="1" s="1"/>
  <c r="M1709" i="1" s="1"/>
  <c r="K1706" i="1"/>
  <c r="M1706" i="1" s="1"/>
  <c r="K1702" i="1"/>
  <c r="M1702" i="1" s="1"/>
  <c r="J1673" i="1"/>
  <c r="K1673" i="1" s="1"/>
  <c r="M1673" i="1" s="1"/>
  <c r="J1649" i="1"/>
  <c r="K1649" i="1" s="1"/>
  <c r="M1649" i="1" s="1"/>
  <c r="J1705" i="1"/>
  <c r="K1705" i="1" s="1"/>
  <c r="M1705" i="1" s="1"/>
  <c r="J1701" i="1"/>
  <c r="K1701" i="1" s="1"/>
  <c r="M1701" i="1" s="1"/>
  <c r="K1698" i="1"/>
  <c r="M1698" i="1" s="1"/>
  <c r="J1669" i="1"/>
  <c r="K1669" i="1" s="1"/>
  <c r="M1669" i="1" s="1"/>
  <c r="K1666" i="1"/>
  <c r="M1666" i="1" s="1"/>
  <c r="J1661" i="1"/>
  <c r="K1661" i="1" s="1"/>
  <c r="M1661" i="1" s="1"/>
  <c r="K1658" i="1"/>
  <c r="M1658" i="1" s="1"/>
  <c r="J1653" i="1"/>
  <c r="K1653" i="1" s="1"/>
  <c r="M1653" i="1" s="1"/>
  <c r="J1697" i="1"/>
  <c r="K1697" i="1" s="1"/>
  <c r="M1697" i="1" s="1"/>
  <c r="K1694" i="1"/>
  <c r="M1694" i="1" s="1"/>
  <c r="J1690" i="1"/>
  <c r="K1690" i="1" s="1"/>
  <c r="M1690" i="1" s="1"/>
  <c r="J1665" i="1"/>
  <c r="K1665" i="1" s="1"/>
  <c r="M1665" i="1" s="1"/>
  <c r="J1657" i="1"/>
  <c r="K1657" i="1" s="1"/>
  <c r="M1657" i="1" s="1"/>
  <c r="J1633" i="1"/>
  <c r="K1633" i="1" s="1"/>
  <c r="M1633" i="1" s="1"/>
  <c r="J1625" i="1"/>
  <c r="K1625" i="1" s="1"/>
  <c r="M1625" i="1" s="1"/>
  <c r="J1617" i="1"/>
  <c r="K1617" i="1" s="1"/>
  <c r="M1617" i="1" s="1"/>
  <c r="J1609" i="1"/>
  <c r="K1609" i="1" s="1"/>
  <c r="M1609" i="1" s="1"/>
  <c r="J1601" i="1"/>
  <c r="K1601" i="1" s="1"/>
  <c r="M1601" i="1" s="1"/>
  <c r="J1593" i="1"/>
  <c r="K1593" i="1" s="1"/>
  <c r="M1593" i="1" s="1"/>
  <c r="J1585" i="1"/>
  <c r="K1585" i="1" s="1"/>
  <c r="M1585" i="1" s="1"/>
  <c r="J1577" i="1"/>
  <c r="K1577" i="1" s="1"/>
  <c r="M1577" i="1" s="1"/>
  <c r="J1569" i="1"/>
  <c r="K1569" i="1" s="1"/>
  <c r="M1569" i="1" s="1"/>
  <c r="J1561" i="1"/>
  <c r="K1561" i="1" s="1"/>
  <c r="M1561" i="1" s="1"/>
  <c r="J1553" i="1"/>
  <c r="K1553" i="1" s="1"/>
  <c r="M1553" i="1" s="1"/>
  <c r="J1545" i="1"/>
  <c r="K1545" i="1" s="1"/>
  <c r="M1545" i="1" s="1"/>
  <c r="J1537" i="1"/>
  <c r="K1537" i="1" s="1"/>
  <c r="M1537" i="1" s="1"/>
  <c r="J1529" i="1"/>
  <c r="K1529" i="1" s="1"/>
  <c r="M1529" i="1" s="1"/>
  <c r="J1521" i="1"/>
  <c r="K1521" i="1" s="1"/>
  <c r="M1521" i="1" s="1"/>
  <c r="J1513" i="1"/>
  <c r="K1513" i="1" s="1"/>
  <c r="M1513" i="1" s="1"/>
  <c r="J1505" i="1"/>
  <c r="K1505" i="1" s="1"/>
  <c r="M1505" i="1" s="1"/>
  <c r="J1497" i="1"/>
  <c r="K1497" i="1" s="1"/>
  <c r="M1497" i="1" s="1"/>
  <c r="J1489" i="1"/>
  <c r="K1489" i="1" s="1"/>
  <c r="M1489" i="1" s="1"/>
  <c r="J1481" i="1"/>
  <c r="K1481" i="1" s="1"/>
  <c r="M1481" i="1" s="1"/>
  <c r="J1473" i="1"/>
  <c r="K1473" i="1" s="1"/>
  <c r="M1473" i="1" s="1"/>
  <c r="J1465" i="1"/>
  <c r="K1465" i="1" s="1"/>
  <c r="M1465" i="1" s="1"/>
  <c r="J1457" i="1"/>
  <c r="K1457" i="1" s="1"/>
  <c r="M1457" i="1" s="1"/>
  <c r="J1449" i="1"/>
  <c r="K1449" i="1" s="1"/>
  <c r="M1449" i="1" s="1"/>
  <c r="J1441" i="1"/>
  <c r="K1441" i="1" s="1"/>
  <c r="M1441" i="1" s="1"/>
  <c r="J1433" i="1"/>
  <c r="K1433" i="1" s="1"/>
  <c r="M1433" i="1" s="1"/>
  <c r="J1425" i="1"/>
  <c r="K1425" i="1" s="1"/>
  <c r="M1425" i="1" s="1"/>
  <c r="J1417" i="1"/>
  <c r="K1417" i="1" s="1"/>
  <c r="M1417" i="1" s="1"/>
  <c r="J1409" i="1"/>
  <c r="K1409" i="1" s="1"/>
  <c r="M1409" i="1" s="1"/>
  <c r="J1401" i="1"/>
  <c r="K1401" i="1" s="1"/>
  <c r="M1401" i="1" s="1"/>
  <c r="J1393" i="1"/>
  <c r="K1393" i="1" s="1"/>
  <c r="M1393" i="1" s="1"/>
  <c r="J1385" i="1"/>
  <c r="K1385" i="1" s="1"/>
  <c r="M1385" i="1" s="1"/>
  <c r="J1377" i="1"/>
  <c r="K1377" i="1" s="1"/>
  <c r="M1377" i="1" s="1"/>
  <c r="J1369" i="1"/>
  <c r="K1369" i="1" s="1"/>
  <c r="M1369" i="1" s="1"/>
  <c r="J1361" i="1"/>
  <c r="K1361" i="1" s="1"/>
  <c r="M1361" i="1" s="1"/>
  <c r="J1353" i="1"/>
  <c r="K1353" i="1" s="1"/>
  <c r="M1353" i="1" s="1"/>
  <c r="J1345" i="1"/>
  <c r="K1345" i="1" s="1"/>
  <c r="M1345" i="1" s="1"/>
  <c r="J1337" i="1"/>
  <c r="K1337" i="1" s="1"/>
  <c r="M1337" i="1" s="1"/>
  <c r="J1329" i="1"/>
  <c r="K1329" i="1" s="1"/>
  <c r="M1329" i="1" s="1"/>
  <c r="J1321" i="1"/>
  <c r="K1321" i="1" s="1"/>
  <c r="M1321" i="1" s="1"/>
  <c r="J1313" i="1"/>
  <c r="K1313" i="1" s="1"/>
  <c r="M1313" i="1" s="1"/>
  <c r="J1305" i="1"/>
  <c r="K1305" i="1" s="1"/>
  <c r="M1305" i="1" s="1"/>
  <c r="J1297" i="1"/>
  <c r="K1297" i="1" s="1"/>
  <c r="M1297" i="1" s="1"/>
  <c r="J1289" i="1"/>
  <c r="K1289" i="1" s="1"/>
  <c r="M1289" i="1" s="1"/>
  <c r="J1281" i="1"/>
  <c r="K1281" i="1" s="1"/>
  <c r="M1281" i="1" s="1"/>
  <c r="J1273" i="1"/>
  <c r="K1273" i="1" s="1"/>
  <c r="M1273" i="1" s="1"/>
  <c r="J1265" i="1"/>
  <c r="K1265" i="1" s="1"/>
  <c r="M1265" i="1" s="1"/>
  <c r="J1257" i="1"/>
  <c r="K1257" i="1" s="1"/>
  <c r="M1257" i="1" s="1"/>
  <c r="J1249" i="1"/>
  <c r="K1249" i="1" s="1"/>
  <c r="M1249" i="1" s="1"/>
  <c r="J1241" i="1"/>
  <c r="K1241" i="1" s="1"/>
  <c r="M1241" i="1" s="1"/>
  <c r="J1233" i="1"/>
  <c r="K1233" i="1" s="1"/>
  <c r="M1233" i="1" s="1"/>
  <c r="J1225" i="1"/>
  <c r="K1225" i="1" s="1"/>
  <c r="M1225" i="1" s="1"/>
  <c r="J1217" i="1"/>
  <c r="K1217" i="1" s="1"/>
  <c r="M1217" i="1" s="1"/>
  <c r="J1209" i="1"/>
  <c r="K1209" i="1" s="1"/>
  <c r="M1209" i="1" s="1"/>
  <c r="J1201" i="1"/>
  <c r="K1201" i="1" s="1"/>
  <c r="M1201" i="1" s="1"/>
  <c r="J1193" i="1"/>
  <c r="K1193" i="1" s="1"/>
  <c r="M1193" i="1" s="1"/>
  <c r="J1185" i="1"/>
  <c r="K1185" i="1" s="1"/>
  <c r="M1185" i="1" s="1"/>
  <c r="J1177" i="1"/>
  <c r="K1177" i="1" s="1"/>
  <c r="M1177" i="1" s="1"/>
  <c r="J1169" i="1"/>
  <c r="K1169" i="1" s="1"/>
  <c r="M1169" i="1" s="1"/>
  <c r="J1161" i="1"/>
  <c r="K1161" i="1" s="1"/>
  <c r="M1161" i="1" s="1"/>
  <c r="J1153" i="1"/>
  <c r="K1153" i="1" s="1"/>
  <c r="M1153" i="1" s="1"/>
  <c r="J1145" i="1"/>
  <c r="K1145" i="1" s="1"/>
  <c r="M1145" i="1" s="1"/>
  <c r="J1137" i="1"/>
  <c r="K1137" i="1" s="1"/>
  <c r="M1137" i="1" s="1"/>
  <c r="J1129" i="1"/>
  <c r="K1129" i="1" s="1"/>
  <c r="M1129" i="1" s="1"/>
  <c r="J1121" i="1"/>
  <c r="K1121" i="1" s="1"/>
  <c r="M1121" i="1" s="1"/>
  <c r="J1113" i="1"/>
  <c r="K1113" i="1" s="1"/>
  <c r="M1113" i="1" s="1"/>
  <c r="J1105" i="1"/>
  <c r="K1105" i="1" s="1"/>
  <c r="M1105" i="1" s="1"/>
  <c r="J1097" i="1"/>
  <c r="K1097" i="1" s="1"/>
  <c r="M1097" i="1" s="1"/>
  <c r="J1068" i="1"/>
  <c r="K1068" i="1" s="1"/>
  <c r="M1068" i="1" s="1"/>
  <c r="J1036" i="1"/>
  <c r="K1036" i="1" s="1"/>
  <c r="M1036" i="1" s="1"/>
  <c r="J1004" i="1"/>
  <c r="K1004" i="1" s="1"/>
  <c r="M1004" i="1" s="1"/>
  <c r="J972" i="1"/>
  <c r="K972" i="1" s="1"/>
  <c r="M972" i="1" s="1"/>
  <c r="J940" i="1"/>
  <c r="K940" i="1" s="1"/>
  <c r="M940" i="1" s="1"/>
  <c r="J1064" i="1"/>
  <c r="K1064" i="1" s="1"/>
  <c r="M1064" i="1" s="1"/>
  <c r="K1061" i="1"/>
  <c r="M1061" i="1" s="1"/>
  <c r="J1032" i="1"/>
  <c r="K1032" i="1" s="1"/>
  <c r="M1032" i="1" s="1"/>
  <c r="K1029" i="1"/>
  <c r="M1029" i="1" s="1"/>
  <c r="J1000" i="1"/>
  <c r="K1000" i="1" s="1"/>
  <c r="M1000" i="1" s="1"/>
  <c r="K997" i="1"/>
  <c r="M997" i="1" s="1"/>
  <c r="J968" i="1"/>
  <c r="K968" i="1" s="1"/>
  <c r="M968" i="1" s="1"/>
  <c r="J936" i="1"/>
  <c r="K936" i="1" s="1"/>
  <c r="M936" i="1" s="1"/>
  <c r="K1085" i="1"/>
  <c r="M1085" i="1" s="1"/>
  <c r="J1060" i="1"/>
  <c r="K1060" i="1" s="1"/>
  <c r="M1060" i="1" s="1"/>
  <c r="K1057" i="1"/>
  <c r="M1057" i="1" s="1"/>
  <c r="J1028" i="1"/>
  <c r="K1028" i="1" s="1"/>
  <c r="M1028" i="1" s="1"/>
  <c r="K1025" i="1"/>
  <c r="M1025" i="1" s="1"/>
  <c r="J996" i="1"/>
  <c r="K996" i="1" s="1"/>
  <c r="M996" i="1" s="1"/>
  <c r="K993" i="1"/>
  <c r="M993" i="1" s="1"/>
  <c r="J964" i="1"/>
  <c r="K964" i="1" s="1"/>
  <c r="M964" i="1" s="1"/>
  <c r="K961" i="1"/>
  <c r="M961" i="1" s="1"/>
  <c r="J932" i="1"/>
  <c r="K932" i="1" s="1"/>
  <c r="M932" i="1" s="1"/>
  <c r="K929" i="1"/>
  <c r="M929" i="1" s="1"/>
  <c r="K1629" i="1"/>
  <c r="M1629" i="1" s="1"/>
  <c r="K1621" i="1"/>
  <c r="M1621" i="1" s="1"/>
  <c r="K1613" i="1"/>
  <c r="M1613" i="1" s="1"/>
  <c r="K1605" i="1"/>
  <c r="M1605" i="1" s="1"/>
  <c r="K1597" i="1"/>
  <c r="M1597" i="1" s="1"/>
  <c r="K1589" i="1"/>
  <c r="M1589" i="1" s="1"/>
  <c r="K1581" i="1"/>
  <c r="M1581" i="1" s="1"/>
  <c r="K1573" i="1"/>
  <c r="M1573" i="1" s="1"/>
  <c r="K1565" i="1"/>
  <c r="M1565" i="1" s="1"/>
  <c r="K1557" i="1"/>
  <c r="M1557" i="1" s="1"/>
  <c r="K1549" i="1"/>
  <c r="M1549" i="1" s="1"/>
  <c r="K1541" i="1"/>
  <c r="M1541" i="1" s="1"/>
  <c r="K1533" i="1"/>
  <c r="M1533" i="1" s="1"/>
  <c r="K1525" i="1"/>
  <c r="M1525" i="1" s="1"/>
  <c r="K1517" i="1"/>
  <c r="M1517" i="1" s="1"/>
  <c r="K1509" i="1"/>
  <c r="M1509" i="1" s="1"/>
  <c r="K1501" i="1"/>
  <c r="M1501" i="1" s="1"/>
  <c r="K1493" i="1"/>
  <c r="M1493" i="1" s="1"/>
  <c r="K1485" i="1"/>
  <c r="M1485" i="1" s="1"/>
  <c r="K1477" i="1"/>
  <c r="M1477" i="1" s="1"/>
  <c r="K1469" i="1"/>
  <c r="M1469" i="1" s="1"/>
  <c r="K1461" i="1"/>
  <c r="M1461" i="1" s="1"/>
  <c r="K1453" i="1"/>
  <c r="M1453" i="1" s="1"/>
  <c r="K1445" i="1"/>
  <c r="M1445" i="1" s="1"/>
  <c r="K1437" i="1"/>
  <c r="M1437" i="1" s="1"/>
  <c r="K1429" i="1"/>
  <c r="M1429" i="1" s="1"/>
  <c r="K1421" i="1"/>
  <c r="M1421" i="1" s="1"/>
  <c r="K1413" i="1"/>
  <c r="M1413" i="1" s="1"/>
  <c r="K1405" i="1"/>
  <c r="M1405" i="1" s="1"/>
  <c r="K1397" i="1"/>
  <c r="M1397" i="1" s="1"/>
  <c r="K1389" i="1"/>
  <c r="M1389" i="1" s="1"/>
  <c r="K1381" i="1"/>
  <c r="M1381" i="1" s="1"/>
  <c r="K1373" i="1"/>
  <c r="M1373" i="1" s="1"/>
  <c r="K1365" i="1"/>
  <c r="M1365" i="1" s="1"/>
  <c r="K1357" i="1"/>
  <c r="M1357" i="1" s="1"/>
  <c r="K1349" i="1"/>
  <c r="M1349" i="1" s="1"/>
  <c r="K1341" i="1"/>
  <c r="M1341" i="1" s="1"/>
  <c r="K1333" i="1"/>
  <c r="M1333" i="1" s="1"/>
  <c r="K1325" i="1"/>
  <c r="M1325" i="1" s="1"/>
  <c r="K1317" i="1"/>
  <c r="M1317" i="1" s="1"/>
  <c r="K1309" i="1"/>
  <c r="M1309" i="1" s="1"/>
  <c r="K1301" i="1"/>
  <c r="M1301" i="1" s="1"/>
  <c r="K1293" i="1"/>
  <c r="M1293" i="1" s="1"/>
  <c r="K1285" i="1"/>
  <c r="M1285" i="1" s="1"/>
  <c r="K1277" i="1"/>
  <c r="M1277" i="1" s="1"/>
  <c r="K1269" i="1"/>
  <c r="M1269" i="1" s="1"/>
  <c r="K1261" i="1"/>
  <c r="M1261" i="1" s="1"/>
  <c r="K1253" i="1"/>
  <c r="M1253" i="1" s="1"/>
  <c r="K1245" i="1"/>
  <c r="M1245" i="1" s="1"/>
  <c r="K1237" i="1"/>
  <c r="M1237" i="1" s="1"/>
  <c r="K1229" i="1"/>
  <c r="M1229" i="1" s="1"/>
  <c r="K1221" i="1"/>
  <c r="M1221" i="1" s="1"/>
  <c r="K1213" i="1"/>
  <c r="M1213" i="1" s="1"/>
  <c r="K1205" i="1"/>
  <c r="M1205" i="1" s="1"/>
  <c r="K1197" i="1"/>
  <c r="M1197" i="1" s="1"/>
  <c r="K1189" i="1"/>
  <c r="M1189" i="1" s="1"/>
  <c r="K1181" i="1"/>
  <c r="M1181" i="1" s="1"/>
  <c r="K1173" i="1"/>
  <c r="M1173" i="1" s="1"/>
  <c r="K1165" i="1"/>
  <c r="M1165" i="1" s="1"/>
  <c r="K1157" i="1"/>
  <c r="M1157" i="1" s="1"/>
  <c r="K1149" i="1"/>
  <c r="M1149" i="1" s="1"/>
  <c r="K1141" i="1"/>
  <c r="M1141" i="1" s="1"/>
  <c r="K1133" i="1"/>
  <c r="M1133" i="1" s="1"/>
  <c r="K1125" i="1"/>
  <c r="M1125" i="1" s="1"/>
  <c r="K1117" i="1"/>
  <c r="M1117" i="1" s="1"/>
  <c r="K1109" i="1"/>
  <c r="M1109" i="1" s="1"/>
  <c r="K1101" i="1"/>
  <c r="M1101" i="1" s="1"/>
  <c r="K1093" i="1"/>
  <c r="M1093" i="1" s="1"/>
  <c r="K1084" i="1"/>
  <c r="M1084" i="1" s="1"/>
  <c r="J1056" i="1"/>
  <c r="K1056" i="1" s="1"/>
  <c r="M1056" i="1" s="1"/>
  <c r="K1053" i="1"/>
  <c r="M1053" i="1" s="1"/>
  <c r="J1024" i="1"/>
  <c r="K1024" i="1" s="1"/>
  <c r="M1024" i="1" s="1"/>
  <c r="K1021" i="1"/>
  <c r="M1021" i="1" s="1"/>
  <c r="J992" i="1"/>
  <c r="K992" i="1" s="1"/>
  <c r="M992" i="1" s="1"/>
  <c r="K989" i="1"/>
  <c r="M989" i="1" s="1"/>
  <c r="J960" i="1"/>
  <c r="K960" i="1" s="1"/>
  <c r="M960" i="1" s="1"/>
  <c r="K957" i="1"/>
  <c r="M957" i="1" s="1"/>
  <c r="J928" i="1"/>
  <c r="K928" i="1" s="1"/>
  <c r="M928" i="1" s="1"/>
  <c r="K925" i="1"/>
  <c r="M925" i="1" s="1"/>
  <c r="K1081" i="1"/>
  <c r="M1081" i="1" s="1"/>
  <c r="J1052" i="1"/>
  <c r="K1052" i="1" s="1"/>
  <c r="M1052" i="1" s="1"/>
  <c r="K1049" i="1"/>
  <c r="M1049" i="1" s="1"/>
  <c r="J1020" i="1"/>
  <c r="K1020" i="1" s="1"/>
  <c r="M1020" i="1" s="1"/>
  <c r="K1017" i="1"/>
  <c r="M1017" i="1" s="1"/>
  <c r="J988" i="1"/>
  <c r="K988" i="1" s="1"/>
  <c r="M988" i="1" s="1"/>
  <c r="K985" i="1"/>
  <c r="M985" i="1" s="1"/>
  <c r="J956" i="1"/>
  <c r="K956" i="1" s="1"/>
  <c r="M956" i="1" s="1"/>
  <c r="J1080" i="1"/>
  <c r="K1080" i="1" s="1"/>
  <c r="M1080" i="1" s="1"/>
  <c r="K1077" i="1"/>
  <c r="M1077" i="1" s="1"/>
  <c r="J1048" i="1"/>
  <c r="K1048" i="1" s="1"/>
  <c r="M1048" i="1" s="1"/>
  <c r="K1045" i="1"/>
  <c r="M1045" i="1" s="1"/>
  <c r="J1016" i="1"/>
  <c r="K1016" i="1" s="1"/>
  <c r="M1016" i="1" s="1"/>
  <c r="K1013" i="1"/>
  <c r="M1013" i="1" s="1"/>
  <c r="J984" i="1"/>
  <c r="K984" i="1" s="1"/>
  <c r="M984" i="1" s="1"/>
  <c r="K981" i="1"/>
  <c r="M981" i="1" s="1"/>
  <c r="J952" i="1"/>
  <c r="K952" i="1" s="1"/>
  <c r="M952" i="1" s="1"/>
  <c r="J1076" i="1"/>
  <c r="K1076" i="1" s="1"/>
  <c r="M1076" i="1" s="1"/>
  <c r="K1073" i="1"/>
  <c r="M1073" i="1" s="1"/>
  <c r="J1044" i="1"/>
  <c r="K1044" i="1" s="1"/>
  <c r="M1044" i="1" s="1"/>
  <c r="K1041" i="1"/>
  <c r="M1041" i="1" s="1"/>
  <c r="J1012" i="1"/>
  <c r="K1012" i="1" s="1"/>
  <c r="M1012" i="1" s="1"/>
  <c r="K1009" i="1"/>
  <c r="M1009" i="1" s="1"/>
  <c r="J980" i="1"/>
  <c r="K980" i="1" s="1"/>
  <c r="M980" i="1" s="1"/>
  <c r="K977" i="1"/>
  <c r="M977" i="1" s="1"/>
  <c r="J948" i="1"/>
  <c r="K948" i="1" s="1"/>
  <c r="M948" i="1" s="1"/>
  <c r="K945" i="1"/>
  <c r="M945" i="1" s="1"/>
  <c r="J1089" i="1"/>
  <c r="K1089" i="1" s="1"/>
  <c r="M1089" i="1" s="1"/>
  <c r="J1072" i="1"/>
  <c r="K1072" i="1" s="1"/>
  <c r="M1072" i="1" s="1"/>
  <c r="K1069" i="1"/>
  <c r="M1069" i="1" s="1"/>
  <c r="J1065" i="1"/>
  <c r="K1065" i="1" s="1"/>
  <c r="M1065" i="1" s="1"/>
  <c r="J1040" i="1"/>
  <c r="K1040" i="1" s="1"/>
  <c r="M1040" i="1" s="1"/>
  <c r="K1037" i="1"/>
  <c r="M1037" i="1" s="1"/>
  <c r="J1033" i="1"/>
  <c r="K1033" i="1" s="1"/>
  <c r="M1033" i="1" s="1"/>
  <c r="J1008" i="1"/>
  <c r="K1008" i="1" s="1"/>
  <c r="M1008" i="1" s="1"/>
  <c r="K1005" i="1"/>
  <c r="M1005" i="1" s="1"/>
  <c r="J1001" i="1"/>
  <c r="K1001" i="1" s="1"/>
  <c r="M1001" i="1" s="1"/>
  <c r="J976" i="1"/>
  <c r="K976" i="1" s="1"/>
  <c r="M976" i="1" s="1"/>
  <c r="K973" i="1"/>
  <c r="M973" i="1" s="1"/>
  <c r="J944" i="1"/>
  <c r="K944" i="1" s="1"/>
  <c r="M944" i="1" s="1"/>
  <c r="K941" i="1"/>
  <c r="M941" i="1" s="1"/>
  <c r="J920" i="1"/>
  <c r="K920" i="1" s="1"/>
  <c r="M920" i="1" s="1"/>
  <c r="J912" i="1"/>
  <c r="K912" i="1" s="1"/>
  <c r="M912" i="1" s="1"/>
  <c r="J904" i="1"/>
  <c r="K904" i="1" s="1"/>
  <c r="M904" i="1" s="1"/>
  <c r="J896" i="1"/>
  <c r="K896" i="1" s="1"/>
  <c r="M896" i="1" s="1"/>
  <c r="J888" i="1"/>
  <c r="K888" i="1" s="1"/>
  <c r="M888" i="1" s="1"/>
  <c r="J880" i="1"/>
  <c r="K880" i="1" s="1"/>
  <c r="M880" i="1" s="1"/>
  <c r="J872" i="1"/>
  <c r="K872" i="1" s="1"/>
  <c r="M872" i="1" s="1"/>
  <c r="J864" i="1"/>
  <c r="K864" i="1" s="1"/>
  <c r="M864" i="1" s="1"/>
  <c r="J856" i="1"/>
  <c r="K856" i="1" s="1"/>
  <c r="M856" i="1" s="1"/>
  <c r="J848" i="1"/>
  <c r="K848" i="1" s="1"/>
  <c r="M848" i="1" s="1"/>
  <c r="J840" i="1"/>
  <c r="K840" i="1" s="1"/>
  <c r="M840" i="1" s="1"/>
  <c r="J832" i="1"/>
  <c r="K832" i="1" s="1"/>
  <c r="M832" i="1" s="1"/>
  <c r="J824" i="1"/>
  <c r="K824" i="1" s="1"/>
  <c r="M824" i="1" s="1"/>
  <c r="J816" i="1"/>
  <c r="K816" i="1" s="1"/>
  <c r="M816" i="1" s="1"/>
  <c r="J808" i="1"/>
  <c r="K808" i="1" s="1"/>
  <c r="M808" i="1" s="1"/>
  <c r="J800" i="1"/>
  <c r="K800" i="1" s="1"/>
  <c r="M800" i="1" s="1"/>
  <c r="J792" i="1"/>
  <c r="K792" i="1" s="1"/>
  <c r="M792" i="1" s="1"/>
  <c r="J789" i="1"/>
  <c r="K789" i="1" s="1"/>
  <c r="M789" i="1" s="1"/>
  <c r="K783" i="1"/>
  <c r="M783" i="1" s="1"/>
  <c r="J760" i="1"/>
  <c r="K760" i="1" s="1"/>
  <c r="M760" i="1" s="1"/>
  <c r="J757" i="1"/>
  <c r="K757" i="1" s="1"/>
  <c r="M757" i="1" s="1"/>
  <c r="K751" i="1"/>
  <c r="M751" i="1" s="1"/>
  <c r="J728" i="1"/>
  <c r="K728" i="1" s="1"/>
  <c r="M728" i="1" s="1"/>
  <c r="J725" i="1"/>
  <c r="K725" i="1" s="1"/>
  <c r="M725" i="1" s="1"/>
  <c r="K719" i="1"/>
  <c r="M719" i="1" s="1"/>
  <c r="J696" i="1"/>
  <c r="K696" i="1" s="1"/>
  <c r="M696" i="1" s="1"/>
  <c r="J693" i="1"/>
  <c r="K693" i="1" s="1"/>
  <c r="M693" i="1" s="1"/>
  <c r="K687" i="1"/>
  <c r="M687" i="1" s="1"/>
  <c r="J664" i="1"/>
  <c r="K664" i="1" s="1"/>
  <c r="M664" i="1" s="1"/>
  <c r="J661" i="1"/>
  <c r="K661" i="1" s="1"/>
  <c r="M661" i="1" s="1"/>
  <c r="K655" i="1"/>
  <c r="M655" i="1" s="1"/>
  <c r="J632" i="1"/>
  <c r="K632" i="1" s="1"/>
  <c r="M632" i="1" s="1"/>
  <c r="J629" i="1"/>
  <c r="K629" i="1" s="1"/>
  <c r="M629" i="1" s="1"/>
  <c r="K623" i="1"/>
  <c r="M623" i="1" s="1"/>
  <c r="J600" i="1"/>
  <c r="K600" i="1" s="1"/>
  <c r="M600" i="1" s="1"/>
  <c r="J597" i="1"/>
  <c r="K597" i="1" s="1"/>
  <c r="M597" i="1" s="1"/>
  <c r="K591" i="1"/>
  <c r="M591" i="1" s="1"/>
  <c r="J568" i="1"/>
  <c r="K568" i="1" s="1"/>
  <c r="M568" i="1" s="1"/>
  <c r="J565" i="1"/>
  <c r="K565" i="1" s="1"/>
  <c r="M565" i="1" s="1"/>
  <c r="K559" i="1"/>
  <c r="M559" i="1" s="1"/>
  <c r="J547" i="1"/>
  <c r="K547" i="1" s="1"/>
  <c r="M547" i="1" s="1"/>
  <c r="J544" i="1"/>
  <c r="K544" i="1" s="1"/>
  <c r="M544" i="1" s="1"/>
  <c r="J532" i="1"/>
  <c r="K532" i="1" s="1"/>
  <c r="M532" i="1" s="1"/>
  <c r="J526" i="1"/>
  <c r="K526" i="1" s="1"/>
  <c r="M526" i="1" s="1"/>
  <c r="J517" i="1"/>
  <c r="K517" i="1" s="1"/>
  <c r="M517" i="1" s="1"/>
  <c r="J483" i="1"/>
  <c r="K483" i="1" s="1"/>
  <c r="M483" i="1" s="1"/>
  <c r="J480" i="1"/>
  <c r="K480" i="1" s="1"/>
  <c r="M480" i="1" s="1"/>
  <c r="J468" i="1"/>
  <c r="K468" i="1" s="1"/>
  <c r="M468" i="1" s="1"/>
  <c r="J462" i="1"/>
  <c r="K462" i="1" s="1"/>
  <c r="M462" i="1" s="1"/>
  <c r="J453" i="1"/>
  <c r="K453" i="1" s="1"/>
  <c r="M453" i="1" s="1"/>
  <c r="J419" i="1"/>
  <c r="K419" i="1" s="1"/>
  <c r="M419" i="1" s="1"/>
  <c r="J416" i="1"/>
  <c r="K416" i="1" s="1"/>
  <c r="M416" i="1" s="1"/>
  <c r="J404" i="1"/>
  <c r="K404" i="1" s="1"/>
  <c r="M404" i="1" s="1"/>
  <c r="J398" i="1"/>
  <c r="K398" i="1" s="1"/>
  <c r="M398" i="1" s="1"/>
  <c r="J389" i="1"/>
  <c r="K389" i="1" s="1"/>
  <c r="M389" i="1" s="1"/>
  <c r="J363" i="1"/>
  <c r="K363" i="1" s="1"/>
  <c r="M363" i="1" s="1"/>
  <c r="J349" i="1"/>
  <c r="K349" i="1" s="1"/>
  <c r="M349" i="1" s="1"/>
  <c r="K780" i="1"/>
  <c r="M780" i="1" s="1"/>
  <c r="K748" i="1"/>
  <c r="M748" i="1" s="1"/>
  <c r="K716" i="1"/>
  <c r="M716" i="1" s="1"/>
  <c r="K684" i="1"/>
  <c r="M684" i="1" s="1"/>
  <c r="K652" i="1"/>
  <c r="M652" i="1" s="1"/>
  <c r="K620" i="1"/>
  <c r="M620" i="1" s="1"/>
  <c r="K588" i="1"/>
  <c r="M588" i="1" s="1"/>
  <c r="K556" i="1"/>
  <c r="M556" i="1" s="1"/>
  <c r="J492" i="1"/>
  <c r="K492" i="1" s="1"/>
  <c r="M492" i="1" s="1"/>
  <c r="K489" i="1"/>
  <c r="M489" i="1" s="1"/>
  <c r="J428" i="1"/>
  <c r="K428" i="1" s="1"/>
  <c r="M428" i="1" s="1"/>
  <c r="K425" i="1"/>
  <c r="M425" i="1" s="1"/>
  <c r="J369" i="1"/>
  <c r="K369" i="1" s="1"/>
  <c r="M369" i="1" s="1"/>
  <c r="K366" i="1"/>
  <c r="M366" i="1" s="1"/>
  <c r="J516" i="1"/>
  <c r="K516" i="1" s="1"/>
  <c r="M516" i="1" s="1"/>
  <c r="K513" i="1"/>
  <c r="M513" i="1" s="1"/>
  <c r="J452" i="1"/>
  <c r="K452" i="1" s="1"/>
  <c r="M452" i="1" s="1"/>
  <c r="K449" i="1"/>
  <c r="M449" i="1" s="1"/>
  <c r="J388" i="1"/>
  <c r="K388" i="1" s="1"/>
  <c r="M388" i="1" s="1"/>
  <c r="K385" i="1"/>
  <c r="M385" i="1" s="1"/>
  <c r="K924" i="1"/>
  <c r="M924" i="1" s="1"/>
  <c r="K916" i="1"/>
  <c r="M916" i="1" s="1"/>
  <c r="K908" i="1"/>
  <c r="M908" i="1" s="1"/>
  <c r="K900" i="1"/>
  <c r="M900" i="1" s="1"/>
  <c r="K892" i="1"/>
  <c r="M892" i="1" s="1"/>
  <c r="K884" i="1"/>
  <c r="M884" i="1" s="1"/>
  <c r="K876" i="1"/>
  <c r="M876" i="1" s="1"/>
  <c r="K868" i="1"/>
  <c r="M868" i="1" s="1"/>
  <c r="K860" i="1"/>
  <c r="M860" i="1" s="1"/>
  <c r="K852" i="1"/>
  <c r="M852" i="1" s="1"/>
  <c r="K844" i="1"/>
  <c r="M844" i="1" s="1"/>
  <c r="K836" i="1"/>
  <c r="M836" i="1" s="1"/>
  <c r="K828" i="1"/>
  <c r="M828" i="1" s="1"/>
  <c r="K820" i="1"/>
  <c r="M820" i="1" s="1"/>
  <c r="K812" i="1"/>
  <c r="M812" i="1" s="1"/>
  <c r="K804" i="1"/>
  <c r="M804" i="1" s="1"/>
  <c r="K796" i="1"/>
  <c r="M796" i="1" s="1"/>
  <c r="K788" i="1"/>
  <c r="M788" i="1" s="1"/>
  <c r="K776" i="1"/>
  <c r="M776" i="1" s="1"/>
  <c r="K773" i="1"/>
  <c r="M773" i="1" s="1"/>
  <c r="K756" i="1"/>
  <c r="M756" i="1" s="1"/>
  <c r="K744" i="1"/>
  <c r="M744" i="1" s="1"/>
  <c r="K741" i="1"/>
  <c r="M741" i="1" s="1"/>
  <c r="K724" i="1"/>
  <c r="M724" i="1" s="1"/>
  <c r="K712" i="1"/>
  <c r="M712" i="1" s="1"/>
  <c r="K709" i="1"/>
  <c r="M709" i="1" s="1"/>
  <c r="K692" i="1"/>
  <c r="M692" i="1" s="1"/>
  <c r="K680" i="1"/>
  <c r="M680" i="1" s="1"/>
  <c r="K677" i="1"/>
  <c r="M677" i="1" s="1"/>
  <c r="K660" i="1"/>
  <c r="M660" i="1" s="1"/>
  <c r="K648" i="1"/>
  <c r="M648" i="1" s="1"/>
  <c r="K645" i="1"/>
  <c r="M645" i="1" s="1"/>
  <c r="K628" i="1"/>
  <c r="M628" i="1" s="1"/>
  <c r="K616" i="1"/>
  <c r="M616" i="1" s="1"/>
  <c r="K613" i="1"/>
  <c r="M613" i="1" s="1"/>
  <c r="K596" i="1"/>
  <c r="M596" i="1" s="1"/>
  <c r="K584" i="1"/>
  <c r="M584" i="1" s="1"/>
  <c r="K581" i="1"/>
  <c r="M581" i="1" s="1"/>
  <c r="K564" i="1"/>
  <c r="M564" i="1" s="1"/>
  <c r="K552" i="1"/>
  <c r="M552" i="1" s="1"/>
  <c r="K549" i="1"/>
  <c r="M549" i="1" s="1"/>
  <c r="J540" i="1"/>
  <c r="K540" i="1" s="1"/>
  <c r="M540" i="1" s="1"/>
  <c r="K537" i="1"/>
  <c r="M537" i="1" s="1"/>
  <c r="K515" i="1"/>
  <c r="M515" i="1" s="1"/>
  <c r="K512" i="1"/>
  <c r="M512" i="1" s="1"/>
  <c r="K494" i="1"/>
  <c r="M494" i="1" s="1"/>
  <c r="K485" i="1"/>
  <c r="M485" i="1" s="1"/>
  <c r="J476" i="1"/>
  <c r="K476" i="1" s="1"/>
  <c r="M476" i="1" s="1"/>
  <c r="K473" i="1"/>
  <c r="M473" i="1" s="1"/>
  <c r="K451" i="1"/>
  <c r="M451" i="1" s="1"/>
  <c r="K448" i="1"/>
  <c r="M448" i="1" s="1"/>
  <c r="K430" i="1"/>
  <c r="M430" i="1" s="1"/>
  <c r="K421" i="1"/>
  <c r="M421" i="1" s="1"/>
  <c r="J412" i="1"/>
  <c r="K412" i="1" s="1"/>
  <c r="M412" i="1" s="1"/>
  <c r="K409" i="1"/>
  <c r="M409" i="1" s="1"/>
  <c r="K387" i="1"/>
  <c r="M387" i="1" s="1"/>
  <c r="K384" i="1"/>
  <c r="M384" i="1" s="1"/>
  <c r="J372" i="1"/>
  <c r="K372" i="1" s="1"/>
  <c r="M372" i="1" s="1"/>
  <c r="K362" i="1"/>
  <c r="M362" i="1" s="1"/>
  <c r="K767" i="1"/>
  <c r="M767" i="1" s="1"/>
  <c r="K735" i="1"/>
  <c r="M735" i="1" s="1"/>
  <c r="K703" i="1"/>
  <c r="M703" i="1" s="1"/>
  <c r="K671" i="1"/>
  <c r="M671" i="1" s="1"/>
  <c r="K639" i="1"/>
  <c r="M639" i="1" s="1"/>
  <c r="K607" i="1"/>
  <c r="M607" i="1" s="1"/>
  <c r="K575" i="1"/>
  <c r="M575" i="1" s="1"/>
  <c r="J500" i="1"/>
  <c r="K500" i="1" s="1"/>
  <c r="M500" i="1" s="1"/>
  <c r="K497" i="1"/>
  <c r="M497" i="1" s="1"/>
  <c r="J436" i="1"/>
  <c r="K436" i="1" s="1"/>
  <c r="M436" i="1" s="1"/>
  <c r="K433" i="1"/>
  <c r="M433" i="1" s="1"/>
  <c r="J361" i="1"/>
  <c r="K361" i="1" s="1"/>
  <c r="M361" i="1" s="1"/>
  <c r="K358" i="1"/>
  <c r="M358" i="1" s="1"/>
  <c r="K764" i="1"/>
  <c r="M764" i="1" s="1"/>
  <c r="K732" i="1"/>
  <c r="M732" i="1" s="1"/>
  <c r="K700" i="1"/>
  <c r="M700" i="1" s="1"/>
  <c r="K668" i="1"/>
  <c r="M668" i="1" s="1"/>
  <c r="K636" i="1"/>
  <c r="M636" i="1" s="1"/>
  <c r="K604" i="1"/>
  <c r="M604" i="1" s="1"/>
  <c r="K572" i="1"/>
  <c r="M572" i="1" s="1"/>
  <c r="J524" i="1"/>
  <c r="K524" i="1" s="1"/>
  <c r="M524" i="1" s="1"/>
  <c r="K521" i="1"/>
  <c r="M521" i="1" s="1"/>
  <c r="J460" i="1"/>
  <c r="K460" i="1" s="1"/>
  <c r="M460" i="1" s="1"/>
  <c r="K457" i="1"/>
  <c r="M457" i="1" s="1"/>
  <c r="J396" i="1"/>
  <c r="K396" i="1" s="1"/>
  <c r="M396" i="1" s="1"/>
  <c r="K393" i="1"/>
  <c r="M393" i="1" s="1"/>
  <c r="J548" i="1"/>
  <c r="K548" i="1" s="1"/>
  <c r="M548" i="1" s="1"/>
  <c r="K545" i="1"/>
  <c r="M545" i="1" s="1"/>
  <c r="J484" i="1"/>
  <c r="K484" i="1" s="1"/>
  <c r="M484" i="1" s="1"/>
  <c r="K481" i="1"/>
  <c r="M481" i="1" s="1"/>
  <c r="J420" i="1"/>
  <c r="K420" i="1" s="1"/>
  <c r="M420" i="1" s="1"/>
  <c r="K417" i="1"/>
  <c r="M417" i="1" s="1"/>
  <c r="K354" i="1"/>
  <c r="M354" i="1" s="1"/>
  <c r="K346" i="1"/>
  <c r="M346" i="1" s="1"/>
  <c r="K772" i="1"/>
  <c r="M772" i="1" s="1"/>
  <c r="K740" i="1"/>
  <c r="M740" i="1" s="1"/>
  <c r="K708" i="1"/>
  <c r="M708" i="1" s="1"/>
  <c r="K676" i="1"/>
  <c r="M676" i="1" s="1"/>
  <c r="K644" i="1"/>
  <c r="M644" i="1" s="1"/>
  <c r="K612" i="1"/>
  <c r="M612" i="1" s="1"/>
  <c r="K580" i="1"/>
  <c r="M580" i="1" s="1"/>
  <c r="J529" i="1"/>
  <c r="K529" i="1" s="1"/>
  <c r="M529" i="1" s="1"/>
  <c r="J508" i="1"/>
  <c r="K508" i="1" s="1"/>
  <c r="M508" i="1" s="1"/>
  <c r="K505" i="1"/>
  <c r="M505" i="1" s="1"/>
  <c r="J465" i="1"/>
  <c r="K465" i="1" s="1"/>
  <c r="M465" i="1" s="1"/>
  <c r="J444" i="1"/>
  <c r="K444" i="1" s="1"/>
  <c r="M444" i="1" s="1"/>
  <c r="K441" i="1"/>
  <c r="M441" i="1" s="1"/>
  <c r="J401" i="1"/>
  <c r="K401" i="1" s="1"/>
  <c r="M401" i="1" s="1"/>
  <c r="J380" i="1"/>
  <c r="K380" i="1" s="1"/>
  <c r="M380" i="1" s="1"/>
  <c r="K377" i="1"/>
  <c r="M377" i="1" s="1"/>
  <c r="J353" i="1"/>
  <c r="K353" i="1" s="1"/>
  <c r="M353" i="1" s="1"/>
  <c r="K350" i="1"/>
  <c r="M350" i="1" s="1"/>
  <c r="J344" i="1"/>
  <c r="K344" i="1" s="1"/>
  <c r="M344" i="1" s="1"/>
  <c r="J336" i="1"/>
  <c r="K336" i="1" s="1"/>
  <c r="M336" i="1" s="1"/>
  <c r="J328" i="1"/>
  <c r="K328" i="1" s="1"/>
  <c r="M328" i="1" s="1"/>
  <c r="J320" i="1"/>
  <c r="K320" i="1" s="1"/>
  <c r="M320" i="1" s="1"/>
  <c r="J312" i="1"/>
  <c r="K312" i="1" s="1"/>
  <c r="M312" i="1" s="1"/>
  <c r="J304" i="1"/>
  <c r="K304" i="1" s="1"/>
  <c r="M304" i="1" s="1"/>
  <c r="J296" i="1"/>
  <c r="K296" i="1" s="1"/>
  <c r="M296" i="1" s="1"/>
  <c r="J288" i="1"/>
  <c r="K288" i="1" s="1"/>
  <c r="M288" i="1" s="1"/>
  <c r="K285" i="1"/>
  <c r="M285" i="1" s="1"/>
  <c r="J280" i="1"/>
  <c r="K280" i="1" s="1"/>
  <c r="M280" i="1" s="1"/>
  <c r="K277" i="1"/>
  <c r="M277" i="1" s="1"/>
  <c r="J272" i="1"/>
  <c r="K272" i="1" s="1"/>
  <c r="M272" i="1" s="1"/>
  <c r="K269" i="1"/>
  <c r="M269" i="1" s="1"/>
  <c r="J264" i="1"/>
  <c r="K264" i="1" s="1"/>
  <c r="M264" i="1" s="1"/>
  <c r="K261" i="1"/>
  <c r="M261" i="1" s="1"/>
  <c r="J256" i="1"/>
  <c r="K256" i="1" s="1"/>
  <c r="M256" i="1" s="1"/>
  <c r="K253" i="1"/>
  <c r="M253" i="1" s="1"/>
  <c r="J248" i="1"/>
  <c r="K248" i="1" s="1"/>
  <c r="M248" i="1" s="1"/>
  <c r="K245" i="1"/>
  <c r="M245" i="1" s="1"/>
  <c r="J240" i="1"/>
  <c r="K240" i="1" s="1"/>
  <c r="M240" i="1" s="1"/>
  <c r="K237" i="1"/>
  <c r="M237" i="1" s="1"/>
  <c r="J232" i="1"/>
  <c r="K232" i="1" s="1"/>
  <c r="M232" i="1" s="1"/>
  <c r="K229" i="1"/>
  <c r="M229" i="1" s="1"/>
  <c r="J224" i="1"/>
  <c r="K224" i="1" s="1"/>
  <c r="M224" i="1" s="1"/>
  <c r="K221" i="1"/>
  <c r="M221" i="1" s="1"/>
  <c r="J216" i="1"/>
  <c r="K216" i="1" s="1"/>
  <c r="M216" i="1" s="1"/>
  <c r="K213" i="1"/>
  <c r="M213" i="1" s="1"/>
  <c r="J208" i="1"/>
  <c r="K208" i="1" s="1"/>
  <c r="M208" i="1" s="1"/>
  <c r="K205" i="1"/>
  <c r="M205" i="1" s="1"/>
  <c r="J200" i="1"/>
  <c r="K200" i="1" s="1"/>
  <c r="M200" i="1" s="1"/>
  <c r="K197" i="1"/>
  <c r="M197" i="1" s="1"/>
  <c r="J192" i="1"/>
  <c r="K192" i="1" s="1"/>
  <c r="M192" i="1" s="1"/>
  <c r="K189" i="1"/>
  <c r="M189" i="1" s="1"/>
  <c r="J184" i="1"/>
  <c r="K184" i="1" s="1"/>
  <c r="M184" i="1" s="1"/>
  <c r="K181" i="1"/>
  <c r="M181" i="1" s="1"/>
  <c r="J176" i="1"/>
  <c r="K176" i="1" s="1"/>
  <c r="M176" i="1" s="1"/>
  <c r="K173" i="1"/>
  <c r="M173" i="1" s="1"/>
  <c r="J168" i="1"/>
  <c r="K168" i="1" s="1"/>
  <c r="M168" i="1" s="1"/>
  <c r="K165" i="1"/>
  <c r="M165" i="1" s="1"/>
  <c r="J160" i="1"/>
  <c r="K160" i="1" s="1"/>
  <c r="M160" i="1" s="1"/>
  <c r="K157" i="1"/>
  <c r="M157" i="1" s="1"/>
  <c r="J152" i="1"/>
  <c r="K152" i="1" s="1"/>
  <c r="M152" i="1" s="1"/>
  <c r="K149" i="1"/>
  <c r="M149" i="1" s="1"/>
  <c r="J144" i="1"/>
  <c r="K144" i="1" s="1"/>
  <c r="M144" i="1" s="1"/>
  <c r="K141" i="1"/>
  <c r="M141" i="1" s="1"/>
  <c r="J136" i="1"/>
  <c r="K136" i="1" s="1"/>
  <c r="M136" i="1" s="1"/>
  <c r="K133" i="1"/>
  <c r="M133" i="1" s="1"/>
  <c r="J128" i="1"/>
  <c r="K128" i="1" s="1"/>
  <c r="M128" i="1" s="1"/>
  <c r="K125" i="1"/>
  <c r="M125" i="1" s="1"/>
  <c r="J120" i="1"/>
  <c r="K120" i="1" s="1"/>
  <c r="M120" i="1" s="1"/>
  <c r="K117" i="1"/>
  <c r="M117" i="1" s="1"/>
  <c r="J112" i="1"/>
  <c r="K112" i="1" s="1"/>
  <c r="M112" i="1" s="1"/>
  <c r="K109" i="1"/>
  <c r="M109" i="1" s="1"/>
  <c r="J104" i="1"/>
  <c r="K104" i="1" s="1"/>
  <c r="M104" i="1" s="1"/>
  <c r="K101" i="1"/>
  <c r="M101" i="1" s="1"/>
  <c r="J96" i="1"/>
  <c r="K96" i="1" s="1"/>
  <c r="M96" i="1" s="1"/>
  <c r="K93" i="1"/>
  <c r="M93" i="1" s="1"/>
  <c r="J88" i="1"/>
  <c r="K88" i="1" s="1"/>
  <c r="M88" i="1" s="1"/>
  <c r="K85" i="1"/>
  <c r="M85" i="1" s="1"/>
  <c r="J80" i="1"/>
  <c r="K80" i="1" s="1"/>
  <c r="M80" i="1" s="1"/>
  <c r="K77" i="1"/>
  <c r="M77" i="1" s="1"/>
  <c r="J72" i="1"/>
  <c r="K72" i="1" s="1"/>
  <c r="M72" i="1" s="1"/>
  <c r="K69" i="1"/>
  <c r="M69" i="1" s="1"/>
  <c r="J64" i="1"/>
  <c r="K64" i="1" s="1"/>
  <c r="M64" i="1" s="1"/>
  <c r="K61" i="1"/>
  <c r="M61" i="1" s="1"/>
  <c r="J56" i="1"/>
  <c r="K56" i="1" s="1"/>
  <c r="M56" i="1" s="1"/>
  <c r="K53" i="1"/>
  <c r="M53" i="1" s="1"/>
  <c r="J48" i="1"/>
  <c r="K48" i="1" s="1"/>
  <c r="M48" i="1" s="1"/>
  <c r="K45" i="1"/>
  <c r="M45" i="1" s="1"/>
  <c r="J40" i="1"/>
  <c r="K40" i="1" s="1"/>
  <c r="M40" i="1" s="1"/>
  <c r="K37" i="1"/>
  <c r="M37" i="1" s="1"/>
  <c r="J32" i="1"/>
  <c r="K32" i="1" s="1"/>
  <c r="M32" i="1" s="1"/>
  <c r="K29" i="1"/>
  <c r="M29" i="1" s="1"/>
  <c r="J24" i="1"/>
  <c r="K24" i="1" s="1"/>
  <c r="M24" i="1" s="1"/>
  <c r="K21" i="1"/>
  <c r="M21" i="1" s="1"/>
  <c r="J16" i="1"/>
  <c r="K16" i="1" s="1"/>
  <c r="M16" i="1" s="1"/>
  <c r="K13" i="1"/>
  <c r="M13" i="1" s="1"/>
  <c r="K338" i="1"/>
  <c r="M338" i="1" s="1"/>
  <c r="K330" i="1"/>
  <c r="M330" i="1" s="1"/>
  <c r="K322" i="1"/>
  <c r="M322" i="1" s="1"/>
  <c r="K314" i="1"/>
  <c r="M314" i="1" s="1"/>
  <c r="K306" i="1"/>
  <c r="M306" i="1" s="1"/>
  <c r="K298" i="1"/>
  <c r="M298" i="1" s="1"/>
  <c r="K290" i="1"/>
  <c r="M290" i="1" s="1"/>
  <c r="K282" i="1"/>
  <c r="M282" i="1" s="1"/>
  <c r="K274" i="1"/>
  <c r="M274" i="1" s="1"/>
  <c r="K266" i="1"/>
  <c r="M266" i="1" s="1"/>
  <c r="K258" i="1"/>
  <c r="M258" i="1" s="1"/>
  <c r="K250" i="1"/>
  <c r="M250" i="1" s="1"/>
  <c r="K242" i="1"/>
  <c r="M242" i="1" s="1"/>
  <c r="K234" i="1"/>
  <c r="M234" i="1" s="1"/>
  <c r="K226" i="1"/>
  <c r="M226" i="1" s="1"/>
  <c r="K218" i="1"/>
  <c r="M218" i="1" s="1"/>
  <c r="K210" i="1"/>
  <c r="M210" i="1" s="1"/>
  <c r="K202" i="1"/>
  <c r="M202" i="1" s="1"/>
  <c r="K194" i="1"/>
  <c r="M194" i="1" s="1"/>
  <c r="K186" i="1"/>
  <c r="M186" i="1" s="1"/>
  <c r="K178" i="1"/>
  <c r="M178" i="1" s="1"/>
  <c r="K170" i="1"/>
  <c r="M170" i="1" s="1"/>
  <c r="K162" i="1"/>
  <c r="M162" i="1" s="1"/>
  <c r="K154" i="1"/>
  <c r="M154" i="1" s="1"/>
  <c r="K146" i="1"/>
  <c r="M146" i="1" s="1"/>
  <c r="K138" i="1"/>
  <c r="M138" i="1" s="1"/>
  <c r="K130" i="1"/>
  <c r="M130" i="1" s="1"/>
  <c r="K122" i="1"/>
  <c r="M122" i="1" s="1"/>
  <c r="K114" i="1"/>
  <c r="M114" i="1" s="1"/>
  <c r="K106" i="1"/>
  <c r="M106" i="1" s="1"/>
  <c r="K98" i="1"/>
  <c r="M98" i="1" s="1"/>
  <c r="K90" i="1"/>
  <c r="M90" i="1" s="1"/>
  <c r="K82" i="1"/>
  <c r="M82" i="1" s="1"/>
  <c r="K74" i="1"/>
  <c r="M74" i="1" s="1"/>
  <c r="K66" i="1"/>
  <c r="M66" i="1" s="1"/>
  <c r="K58" i="1"/>
  <c r="M58" i="1" s="1"/>
  <c r="K50" i="1"/>
  <c r="M50" i="1" s="1"/>
  <c r="K42" i="1"/>
  <c r="M42" i="1" s="1"/>
  <c r="K34" i="1"/>
  <c r="M34" i="1" s="1"/>
  <c r="K26" i="1"/>
  <c r="M26" i="1" s="1"/>
  <c r="K18" i="1"/>
  <c r="M18" i="1" s="1"/>
  <c r="K10" i="1"/>
  <c r="M10" i="1" s="1"/>
  <c r="K9" i="1"/>
  <c r="M9" i="1" s="1"/>
  <c r="K342" i="1"/>
  <c r="M342" i="1" s="1"/>
  <c r="K334" i="1"/>
  <c r="M334" i="1" s="1"/>
  <c r="K326" i="1"/>
  <c r="M326" i="1" s="1"/>
  <c r="K318" i="1"/>
  <c r="M318" i="1" s="1"/>
  <c r="K310" i="1"/>
  <c r="M310" i="1" s="1"/>
  <c r="K302" i="1"/>
  <c r="M302" i="1" s="1"/>
  <c r="K294" i="1"/>
  <c r="M294" i="1" s="1"/>
  <c r="K286" i="1"/>
  <c r="M286" i="1" s="1"/>
  <c r="K278" i="1"/>
  <c r="M278" i="1" s="1"/>
  <c r="K270" i="1"/>
  <c r="M270" i="1" s="1"/>
  <c r="K262" i="1"/>
  <c r="M262" i="1" s="1"/>
  <c r="K254" i="1"/>
  <c r="M254" i="1" s="1"/>
  <c r="K246" i="1"/>
  <c r="M246" i="1" s="1"/>
  <c r="K238" i="1"/>
  <c r="M238" i="1" s="1"/>
  <c r="K230" i="1"/>
  <c r="M230" i="1" s="1"/>
  <c r="K222" i="1"/>
  <c r="M222" i="1" s="1"/>
  <c r="K214" i="1"/>
  <c r="M214" i="1" s="1"/>
  <c r="K206" i="1"/>
  <c r="M206" i="1" s="1"/>
  <c r="K198" i="1"/>
  <c r="M198" i="1" s="1"/>
  <c r="K190" i="1"/>
  <c r="M190" i="1" s="1"/>
  <c r="K182" i="1"/>
  <c r="M182" i="1" s="1"/>
  <c r="K174" i="1"/>
  <c r="M174" i="1" s="1"/>
  <c r="K166" i="1"/>
  <c r="M166" i="1" s="1"/>
  <c r="K158" i="1"/>
  <c r="M158" i="1" s="1"/>
  <c r="K150" i="1"/>
  <c r="M150" i="1" s="1"/>
  <c r="K142" i="1"/>
  <c r="M142" i="1" s="1"/>
  <c r="K134" i="1"/>
  <c r="M134" i="1" s="1"/>
  <c r="K126" i="1"/>
  <c r="M126" i="1" s="1"/>
  <c r="K118" i="1"/>
  <c r="M118" i="1" s="1"/>
  <c r="K110" i="1"/>
  <c r="M110" i="1" s="1"/>
  <c r="K102" i="1"/>
  <c r="M102" i="1" s="1"/>
  <c r="K94" i="1"/>
  <c r="M94" i="1" s="1"/>
  <c r="K86" i="1"/>
  <c r="M86" i="1" s="1"/>
  <c r="K78" i="1"/>
  <c r="M78" i="1" s="1"/>
  <c r="K70" i="1"/>
  <c r="M70" i="1" s="1"/>
  <c r="K62" i="1"/>
  <c r="M62" i="1" s="1"/>
  <c r="K54" i="1"/>
  <c r="M54" i="1" s="1"/>
  <c r="K46" i="1"/>
  <c r="M46" i="1" s="1"/>
  <c r="K38" i="1"/>
  <c r="M38" i="1" s="1"/>
  <c r="K30" i="1"/>
  <c r="M30" i="1" s="1"/>
  <c r="K22" i="1"/>
  <c r="M22" i="1" s="1"/>
  <c r="K14" i="1"/>
  <c r="M14" i="1" s="1"/>
  <c r="K347" i="1"/>
  <c r="M347" i="1" s="1"/>
  <c r="K339" i="1"/>
  <c r="M339" i="1" s="1"/>
  <c r="K331" i="1"/>
  <c r="M331" i="1" s="1"/>
  <c r="K323" i="1"/>
  <c r="M323" i="1" s="1"/>
  <c r="K315" i="1"/>
  <c r="M315" i="1" s="1"/>
  <c r="K307" i="1"/>
  <c r="M307" i="1" s="1"/>
  <c r="K299" i="1"/>
  <c r="M299" i="1" s="1"/>
  <c r="K291" i="1"/>
  <c r="M291" i="1" s="1"/>
  <c r="K283" i="1"/>
  <c r="M283" i="1" s="1"/>
  <c r="K275" i="1"/>
  <c r="M275" i="1" s="1"/>
  <c r="K267" i="1"/>
  <c r="M267" i="1" s="1"/>
  <c r="K259" i="1"/>
  <c r="M259" i="1" s="1"/>
  <c r="K251" i="1"/>
  <c r="M251" i="1" s="1"/>
  <c r="K243" i="1"/>
  <c r="M243" i="1" s="1"/>
  <c r="K235" i="1"/>
  <c r="M235" i="1" s="1"/>
  <c r="K227" i="1"/>
  <c r="M227" i="1" s="1"/>
  <c r="K219" i="1"/>
  <c r="M219" i="1" s="1"/>
  <c r="K211" i="1"/>
  <c r="M211" i="1" s="1"/>
  <c r="K203" i="1"/>
  <c r="M203" i="1" s="1"/>
  <c r="K195" i="1"/>
  <c r="M195" i="1" s="1"/>
  <c r="K187" i="1"/>
  <c r="M187" i="1" s="1"/>
  <c r="K179" i="1"/>
  <c r="M179" i="1" s="1"/>
  <c r="K171" i="1"/>
  <c r="M171" i="1" s="1"/>
  <c r="K163" i="1"/>
  <c r="M163" i="1" s="1"/>
  <c r="K155" i="1"/>
  <c r="M155" i="1" s="1"/>
  <c r="K147" i="1"/>
  <c r="M147" i="1" s="1"/>
  <c r="K139" i="1"/>
  <c r="M139" i="1" s="1"/>
  <c r="K131" i="1"/>
  <c r="M131" i="1" s="1"/>
  <c r="K123" i="1"/>
  <c r="M123" i="1" s="1"/>
  <c r="K115" i="1"/>
  <c r="M115" i="1" s="1"/>
  <c r="K107" i="1"/>
  <c r="M107" i="1" s="1"/>
  <c r="K99" i="1"/>
  <c r="M99" i="1" s="1"/>
  <c r="K91" i="1"/>
  <c r="M91" i="1" s="1"/>
  <c r="K83" i="1"/>
  <c r="M83" i="1" s="1"/>
  <c r="K75" i="1"/>
  <c r="M75" i="1" s="1"/>
  <c r="K67" i="1"/>
  <c r="M67" i="1" s="1"/>
  <c r="K59" i="1"/>
  <c r="M59" i="1" s="1"/>
  <c r="K51" i="1"/>
  <c r="M51" i="1" s="1"/>
  <c r="K43" i="1"/>
  <c r="M43" i="1" s="1"/>
  <c r="K35" i="1"/>
  <c r="M35" i="1" s="1"/>
  <c r="K27" i="1"/>
  <c r="M27" i="1" s="1"/>
  <c r="K19" i="1"/>
  <c r="M19" i="1" s="1"/>
  <c r="I3729" i="1" l="1"/>
  <c r="J3729" i="1" s="1"/>
  <c r="I3730" i="1"/>
  <c r="J3730" i="1" s="1"/>
  <c r="K3730" i="1" s="1"/>
  <c r="M3730" i="1" s="1"/>
  <c r="I3731" i="1"/>
  <c r="J3731" i="1" s="1"/>
  <c r="K3731" i="1" s="1"/>
  <c r="M3731" i="1" s="1"/>
  <c r="I3732" i="1"/>
  <c r="J3732" i="1" s="1"/>
  <c r="I3733" i="1"/>
  <c r="J3733" i="1" s="1"/>
  <c r="K3733" i="1" s="1"/>
  <c r="M3733" i="1" s="1"/>
  <c r="I3734" i="1"/>
  <c r="J3734" i="1" s="1"/>
  <c r="I3735" i="1"/>
  <c r="J3735" i="1" s="1"/>
  <c r="I3736" i="1"/>
  <c r="J3736" i="1" s="1"/>
  <c r="K3736" i="1" s="1"/>
  <c r="M3736" i="1" s="1"/>
  <c r="I3737" i="1"/>
  <c r="J3737" i="1" s="1"/>
  <c r="K3737" i="1" s="1"/>
  <c r="M3737" i="1" s="1"/>
  <c r="I3738" i="1"/>
  <c r="J3738" i="1" s="1"/>
  <c r="K3738" i="1" s="1"/>
  <c r="M3738" i="1" s="1"/>
  <c r="I3739" i="1"/>
  <c r="J3739" i="1" s="1"/>
  <c r="K3739" i="1" s="1"/>
  <c r="M3739" i="1" s="1"/>
  <c r="I3740" i="1"/>
  <c r="J3740" i="1" s="1"/>
  <c r="I3741" i="1"/>
  <c r="I3742" i="1"/>
  <c r="J3742" i="1" s="1"/>
  <c r="I3743" i="1"/>
  <c r="J3743" i="1" s="1"/>
  <c r="I3744" i="1"/>
  <c r="J3744" i="1" s="1"/>
  <c r="K3744" i="1" s="1"/>
  <c r="M3744" i="1" s="1"/>
  <c r="I3745" i="1"/>
  <c r="J3745" i="1" s="1"/>
  <c r="K3745" i="1" s="1"/>
  <c r="M3745" i="1" s="1"/>
  <c r="I3746" i="1"/>
  <c r="J3746" i="1" s="1"/>
  <c r="I3747" i="1"/>
  <c r="J3747" i="1" s="1"/>
  <c r="K3747" i="1" s="1"/>
  <c r="M3747" i="1" s="1"/>
  <c r="I3748" i="1"/>
  <c r="J3748" i="1" s="1"/>
  <c r="I3749" i="1"/>
  <c r="J3749" i="1" s="1"/>
  <c r="I3750" i="1"/>
  <c r="J3750" i="1" s="1"/>
  <c r="I3751" i="1"/>
  <c r="J3751" i="1" s="1"/>
  <c r="I3752" i="1"/>
  <c r="J3752" i="1" s="1"/>
  <c r="K3752" i="1" s="1"/>
  <c r="M3752" i="1" s="1"/>
  <c r="I3753" i="1"/>
  <c r="J3753" i="1" s="1"/>
  <c r="I3754" i="1"/>
  <c r="J3754" i="1" s="1"/>
  <c r="K3754" i="1" s="1"/>
  <c r="M3754" i="1" s="1"/>
  <c r="I3755" i="1"/>
  <c r="J3755" i="1" s="1"/>
  <c r="K3755" i="1" s="1"/>
  <c r="M3755" i="1" s="1"/>
  <c r="I3756" i="1"/>
  <c r="J3756" i="1" s="1"/>
  <c r="I3757" i="1"/>
  <c r="J3757" i="1" s="1"/>
  <c r="I3758" i="1"/>
  <c r="J3758" i="1" s="1"/>
  <c r="I3759" i="1"/>
  <c r="J3759" i="1" s="1"/>
  <c r="I3760" i="1"/>
  <c r="J3760" i="1" s="1"/>
  <c r="K3760" i="1" s="1"/>
  <c r="M3760" i="1" s="1"/>
  <c r="I3761" i="1"/>
  <c r="J3761" i="1" s="1"/>
  <c r="I3762" i="1"/>
  <c r="J3762" i="1" s="1"/>
  <c r="I3763" i="1"/>
  <c r="J3763" i="1" s="1"/>
  <c r="K3763" i="1" s="1"/>
  <c r="M3763" i="1" s="1"/>
  <c r="I3764" i="1"/>
  <c r="J3764" i="1" s="1"/>
  <c r="I3765" i="1"/>
  <c r="J3765" i="1" s="1"/>
  <c r="I3766" i="1"/>
  <c r="J3766" i="1" s="1"/>
  <c r="I3767" i="1"/>
  <c r="J3767" i="1" s="1"/>
  <c r="I3768" i="1"/>
  <c r="J3768" i="1" s="1"/>
  <c r="K3768" i="1" s="1"/>
  <c r="M3768" i="1" s="1"/>
  <c r="I3769" i="1"/>
  <c r="J3769" i="1" s="1"/>
  <c r="I3770" i="1"/>
  <c r="J3770" i="1" s="1"/>
  <c r="I3771" i="1"/>
  <c r="J3771" i="1" s="1"/>
  <c r="K3771" i="1" s="1"/>
  <c r="M3771" i="1" s="1"/>
  <c r="I3772" i="1"/>
  <c r="J3772" i="1" s="1"/>
  <c r="I3773" i="1"/>
  <c r="J3773" i="1" s="1"/>
  <c r="I3774" i="1"/>
  <c r="J3774" i="1" s="1"/>
  <c r="I3775" i="1"/>
  <c r="J3775" i="1" s="1"/>
  <c r="I3776" i="1"/>
  <c r="J3776" i="1" s="1"/>
  <c r="K3776" i="1" s="1"/>
  <c r="M3776" i="1" s="1"/>
  <c r="I3777" i="1"/>
  <c r="J3777" i="1" s="1"/>
  <c r="I3778" i="1"/>
  <c r="J3778" i="1" s="1"/>
  <c r="I3779" i="1"/>
  <c r="J3779" i="1" s="1"/>
  <c r="K3779" i="1" s="1"/>
  <c r="M3779" i="1" s="1"/>
  <c r="I3780" i="1"/>
  <c r="J3780" i="1" s="1"/>
  <c r="I3781" i="1"/>
  <c r="J3781" i="1" s="1"/>
  <c r="I3782" i="1"/>
  <c r="J3782" i="1" s="1"/>
  <c r="I3783" i="1"/>
  <c r="J3783" i="1" s="1"/>
  <c r="I3784" i="1"/>
  <c r="J3784" i="1" s="1"/>
  <c r="K3784" i="1" s="1"/>
  <c r="M3784" i="1" s="1"/>
  <c r="I3785" i="1"/>
  <c r="J3785" i="1" s="1"/>
  <c r="I3786" i="1"/>
  <c r="J3786" i="1" s="1"/>
  <c r="I3787" i="1"/>
  <c r="J3787" i="1" s="1"/>
  <c r="K3787" i="1" s="1"/>
  <c r="M3787" i="1" s="1"/>
  <c r="I3788" i="1"/>
  <c r="I3789" i="1"/>
  <c r="J3789" i="1" s="1"/>
  <c r="I3790" i="1"/>
  <c r="J3790" i="1" s="1"/>
  <c r="I3791" i="1"/>
  <c r="J3791" i="1" s="1"/>
  <c r="I3792" i="1"/>
  <c r="J3792" i="1" s="1"/>
  <c r="K3792" i="1" s="1"/>
  <c r="M3792" i="1" s="1"/>
  <c r="I3793" i="1"/>
  <c r="J3793" i="1" s="1"/>
  <c r="K3793" i="1" s="1"/>
  <c r="M3793" i="1" s="1"/>
  <c r="I3794" i="1"/>
  <c r="J3794" i="1" s="1"/>
  <c r="K3794" i="1" s="1"/>
  <c r="M3794" i="1" s="1"/>
  <c r="I3795" i="1"/>
  <c r="J3795" i="1" s="1"/>
  <c r="K3795" i="1" s="1"/>
  <c r="M3795" i="1" s="1"/>
  <c r="I3796" i="1"/>
  <c r="J3796" i="1" s="1"/>
  <c r="I3797" i="1"/>
  <c r="J3797" i="1" s="1"/>
  <c r="I3798" i="1"/>
  <c r="J3798" i="1" s="1"/>
  <c r="I3799" i="1"/>
  <c r="J3799" i="1" s="1"/>
  <c r="I3800" i="1"/>
  <c r="J3800" i="1" s="1"/>
  <c r="K3800" i="1" s="1"/>
  <c r="M3800" i="1" s="1"/>
  <c r="I3801" i="1"/>
  <c r="J3801" i="1" s="1"/>
  <c r="I3802" i="1"/>
  <c r="J3802" i="1" s="1"/>
  <c r="K3802" i="1" s="1"/>
  <c r="M3802" i="1" s="1"/>
  <c r="I3803" i="1"/>
  <c r="J3803" i="1" s="1"/>
  <c r="K3803" i="1" s="1"/>
  <c r="M3803" i="1" s="1"/>
  <c r="I3804" i="1"/>
  <c r="J3804" i="1" s="1"/>
  <c r="I3805" i="1"/>
  <c r="J3805" i="1" s="1"/>
  <c r="I3806" i="1"/>
  <c r="J3806" i="1" s="1"/>
  <c r="I3807" i="1"/>
  <c r="J3807" i="1" s="1"/>
  <c r="I3808" i="1"/>
  <c r="J3808" i="1" s="1"/>
  <c r="K3808" i="1" s="1"/>
  <c r="M3808" i="1" s="1"/>
  <c r="I3809" i="1"/>
  <c r="J3809" i="1" s="1"/>
  <c r="I3810" i="1"/>
  <c r="J3810" i="1" s="1"/>
  <c r="K3810" i="1" s="1"/>
  <c r="M3810" i="1" s="1"/>
  <c r="I3811" i="1"/>
  <c r="J3811" i="1" s="1"/>
  <c r="K3811" i="1" s="1"/>
  <c r="M3811" i="1" s="1"/>
  <c r="I3812" i="1"/>
  <c r="I3813" i="1"/>
  <c r="J3813" i="1" s="1"/>
  <c r="I3814" i="1"/>
  <c r="J3814" i="1" s="1"/>
  <c r="I3815" i="1"/>
  <c r="J3815" i="1" s="1"/>
  <c r="I3816" i="1"/>
  <c r="J3816" i="1" s="1"/>
  <c r="K3816" i="1" s="1"/>
  <c r="M3816" i="1" s="1"/>
  <c r="I3817" i="1"/>
  <c r="J3817" i="1" s="1"/>
  <c r="I3818" i="1"/>
  <c r="J3818" i="1" s="1"/>
  <c r="K3818" i="1" s="1"/>
  <c r="M3818" i="1" s="1"/>
  <c r="I3819" i="1"/>
  <c r="J3819" i="1" s="1"/>
  <c r="K3819" i="1" s="1"/>
  <c r="M3819" i="1" s="1"/>
  <c r="I3820" i="1"/>
  <c r="J3820" i="1" s="1"/>
  <c r="I3821" i="1"/>
  <c r="J3821" i="1" s="1"/>
  <c r="I3822" i="1"/>
  <c r="J3822" i="1" s="1"/>
  <c r="I3823" i="1"/>
  <c r="J3823" i="1" s="1"/>
  <c r="I3824" i="1"/>
  <c r="J3824" i="1" s="1"/>
  <c r="K3824" i="1" s="1"/>
  <c r="M3824" i="1" s="1"/>
  <c r="I3825" i="1"/>
  <c r="J3825" i="1" s="1"/>
  <c r="I3826" i="1"/>
  <c r="J3826" i="1" s="1"/>
  <c r="K3826" i="1" s="1"/>
  <c r="M3826" i="1" s="1"/>
  <c r="I3827" i="1"/>
  <c r="J3827" i="1" s="1"/>
  <c r="K3827" i="1" s="1"/>
  <c r="M3827" i="1" s="1"/>
  <c r="I3828" i="1"/>
  <c r="J3828" i="1" s="1"/>
  <c r="I3829" i="1"/>
  <c r="J3829" i="1" s="1"/>
  <c r="I3830" i="1"/>
  <c r="J3830" i="1" s="1"/>
  <c r="I3831" i="1"/>
  <c r="J3831" i="1" s="1"/>
  <c r="I3832" i="1"/>
  <c r="J3832" i="1" s="1"/>
  <c r="K3832" i="1" s="1"/>
  <c r="M3832" i="1" s="1"/>
  <c r="I3833" i="1"/>
  <c r="J3833" i="1" s="1"/>
  <c r="I3834" i="1"/>
  <c r="J3834" i="1" s="1"/>
  <c r="K3834" i="1" s="1"/>
  <c r="M3834" i="1" s="1"/>
  <c r="I3835" i="1"/>
  <c r="J3835" i="1" s="1"/>
  <c r="K3835" i="1" s="1"/>
  <c r="M3835" i="1" s="1"/>
  <c r="I3836" i="1"/>
  <c r="J3836" i="1" s="1"/>
  <c r="I3837" i="1"/>
  <c r="J3837" i="1" s="1"/>
  <c r="I3838" i="1"/>
  <c r="J3838" i="1" s="1"/>
  <c r="I3839" i="1"/>
  <c r="J3839" i="1" s="1"/>
  <c r="I3840" i="1"/>
  <c r="J3840" i="1" s="1"/>
  <c r="K3840" i="1" s="1"/>
  <c r="M3840" i="1" s="1"/>
  <c r="I3841" i="1"/>
  <c r="J3841" i="1" s="1"/>
  <c r="I3842" i="1"/>
  <c r="J3842" i="1" s="1"/>
  <c r="K3842" i="1" s="1"/>
  <c r="M3842" i="1" s="1"/>
  <c r="I3843" i="1"/>
  <c r="J3843" i="1" s="1"/>
  <c r="K3843" i="1" s="1"/>
  <c r="M3843" i="1" s="1"/>
  <c r="I3844" i="1"/>
  <c r="J3844" i="1" s="1"/>
  <c r="I3845" i="1"/>
  <c r="J3845" i="1" s="1"/>
  <c r="I3846" i="1"/>
  <c r="J3846" i="1" s="1"/>
  <c r="I3847" i="1"/>
  <c r="J3847" i="1" s="1"/>
  <c r="I3848" i="1"/>
  <c r="J3848" i="1" s="1"/>
  <c r="K3848" i="1" s="1"/>
  <c r="M3848" i="1" s="1"/>
  <c r="I3849" i="1"/>
  <c r="J3849" i="1" s="1"/>
  <c r="I3850" i="1"/>
  <c r="J3850" i="1" s="1"/>
  <c r="K3850" i="1" s="1"/>
  <c r="M3850" i="1" s="1"/>
  <c r="I3851" i="1"/>
  <c r="J3851" i="1" s="1"/>
  <c r="K3851" i="1" s="1"/>
  <c r="M3851" i="1" s="1"/>
  <c r="I3852" i="1"/>
  <c r="J3852" i="1" s="1"/>
  <c r="I3853" i="1"/>
  <c r="J3853" i="1" s="1"/>
  <c r="I3854" i="1"/>
  <c r="J3854" i="1" s="1"/>
  <c r="I3855" i="1"/>
  <c r="J3855" i="1" s="1"/>
  <c r="I3856" i="1"/>
  <c r="J3856" i="1" s="1"/>
  <c r="K3856" i="1" s="1"/>
  <c r="M3856" i="1" s="1"/>
  <c r="I3857" i="1"/>
  <c r="J3857" i="1" s="1"/>
  <c r="I3858" i="1"/>
  <c r="J3858" i="1" s="1"/>
  <c r="I3859" i="1"/>
  <c r="J3859" i="1" s="1"/>
  <c r="K3859" i="1" s="1"/>
  <c r="M3859" i="1" s="1"/>
  <c r="I3860" i="1"/>
  <c r="J3860" i="1" s="1"/>
  <c r="I3861" i="1"/>
  <c r="J3861" i="1" s="1"/>
  <c r="I3862" i="1"/>
  <c r="J3862" i="1" s="1"/>
  <c r="I3863" i="1"/>
  <c r="J3863" i="1" s="1"/>
  <c r="I3864" i="1"/>
  <c r="J3864" i="1" s="1"/>
  <c r="K3864" i="1" s="1"/>
  <c r="M3864" i="1" s="1"/>
  <c r="I3865" i="1"/>
  <c r="J3865" i="1" s="1"/>
  <c r="I3866" i="1"/>
  <c r="J3866" i="1" s="1"/>
  <c r="M3867" i="1"/>
  <c r="I3728" i="1"/>
  <c r="J3728" i="1" s="1"/>
  <c r="I3591" i="1"/>
  <c r="J3591" i="1" s="1"/>
  <c r="I3592" i="1"/>
  <c r="I3593" i="1"/>
  <c r="J3593" i="1" s="1"/>
  <c r="I3594" i="1"/>
  <c r="I3595" i="1"/>
  <c r="J3595" i="1" s="1"/>
  <c r="I3596" i="1"/>
  <c r="J3596" i="1" s="1"/>
  <c r="I3597" i="1"/>
  <c r="J3597" i="1" s="1"/>
  <c r="I3598" i="1"/>
  <c r="I3599" i="1"/>
  <c r="J3599" i="1" s="1"/>
  <c r="I3600" i="1"/>
  <c r="J3600" i="1" s="1"/>
  <c r="I3601" i="1"/>
  <c r="J3601" i="1" s="1"/>
  <c r="I3602" i="1"/>
  <c r="I3603" i="1"/>
  <c r="J3603" i="1" s="1"/>
  <c r="I3604" i="1"/>
  <c r="J3604" i="1" s="1"/>
  <c r="I3605" i="1"/>
  <c r="J3605" i="1" s="1"/>
  <c r="I3606" i="1"/>
  <c r="I3607" i="1"/>
  <c r="J3607" i="1" s="1"/>
  <c r="I3608" i="1"/>
  <c r="J3608" i="1" s="1"/>
  <c r="I3609" i="1"/>
  <c r="J3609" i="1" s="1"/>
  <c r="I3610" i="1"/>
  <c r="I3611" i="1"/>
  <c r="J3611" i="1" s="1"/>
  <c r="I3612" i="1"/>
  <c r="J3612" i="1" s="1"/>
  <c r="I3613" i="1"/>
  <c r="J3613" i="1" s="1"/>
  <c r="I3614" i="1"/>
  <c r="I3615" i="1"/>
  <c r="J3615" i="1" s="1"/>
  <c r="I3616" i="1"/>
  <c r="J3616" i="1" s="1"/>
  <c r="I3617" i="1"/>
  <c r="J3617" i="1" s="1"/>
  <c r="I3618" i="1"/>
  <c r="I3619" i="1"/>
  <c r="J3619" i="1" s="1"/>
  <c r="I3620" i="1"/>
  <c r="J3620" i="1" s="1"/>
  <c r="I3621" i="1"/>
  <c r="J3621" i="1" s="1"/>
  <c r="I3622" i="1"/>
  <c r="I3623" i="1"/>
  <c r="J3623" i="1" s="1"/>
  <c r="I3624" i="1"/>
  <c r="J3624" i="1" s="1"/>
  <c r="I3625" i="1"/>
  <c r="J3625" i="1" s="1"/>
  <c r="I3626" i="1"/>
  <c r="I3627" i="1"/>
  <c r="J3627" i="1" s="1"/>
  <c r="I3628" i="1"/>
  <c r="J3628" i="1" s="1"/>
  <c r="I3629" i="1"/>
  <c r="J3629" i="1" s="1"/>
  <c r="I3630" i="1"/>
  <c r="I3631" i="1"/>
  <c r="J3631" i="1" s="1"/>
  <c r="I3632" i="1"/>
  <c r="J3632" i="1" s="1"/>
  <c r="I3633" i="1"/>
  <c r="J3633" i="1" s="1"/>
  <c r="I3634" i="1"/>
  <c r="I3635" i="1"/>
  <c r="J3635" i="1" s="1"/>
  <c r="I3636" i="1"/>
  <c r="J3636" i="1" s="1"/>
  <c r="I3637" i="1"/>
  <c r="J3637" i="1" s="1"/>
  <c r="I3638" i="1"/>
  <c r="I3639" i="1"/>
  <c r="J3639" i="1" s="1"/>
  <c r="I3640" i="1"/>
  <c r="J3640" i="1" s="1"/>
  <c r="I3641" i="1"/>
  <c r="J3641" i="1" s="1"/>
  <c r="I3642" i="1"/>
  <c r="I3643" i="1"/>
  <c r="J3643" i="1" s="1"/>
  <c r="I3644" i="1"/>
  <c r="J3644" i="1" s="1"/>
  <c r="I3645" i="1"/>
  <c r="J3645" i="1" s="1"/>
  <c r="I3646" i="1"/>
  <c r="I3647" i="1"/>
  <c r="J3647" i="1" s="1"/>
  <c r="I3648" i="1"/>
  <c r="J3648" i="1" s="1"/>
  <c r="I3649" i="1"/>
  <c r="J3649" i="1" s="1"/>
  <c r="I3650" i="1"/>
  <c r="I3651" i="1"/>
  <c r="J3651" i="1" s="1"/>
  <c r="I3652" i="1"/>
  <c r="J3652" i="1" s="1"/>
  <c r="I3653" i="1"/>
  <c r="J3653" i="1" s="1"/>
  <c r="I3654" i="1"/>
  <c r="I3655" i="1"/>
  <c r="J3655" i="1" s="1"/>
  <c r="I3656" i="1"/>
  <c r="J3656" i="1" s="1"/>
  <c r="I3657" i="1"/>
  <c r="J3657" i="1" s="1"/>
  <c r="I3658" i="1"/>
  <c r="I3659" i="1"/>
  <c r="J3659" i="1" s="1"/>
  <c r="I3660" i="1"/>
  <c r="J3660" i="1" s="1"/>
  <c r="I3661" i="1"/>
  <c r="J3661" i="1" s="1"/>
  <c r="I3662" i="1"/>
  <c r="I3663" i="1"/>
  <c r="J3663" i="1" s="1"/>
  <c r="I3664" i="1"/>
  <c r="J3664" i="1" s="1"/>
  <c r="I3665" i="1"/>
  <c r="J3665" i="1" s="1"/>
  <c r="I3666" i="1"/>
  <c r="I3667" i="1"/>
  <c r="J3667" i="1" s="1"/>
  <c r="I3668" i="1"/>
  <c r="J3668" i="1" s="1"/>
  <c r="I3669" i="1"/>
  <c r="J3669" i="1" s="1"/>
  <c r="I3670" i="1"/>
  <c r="I3671" i="1"/>
  <c r="J3671" i="1" s="1"/>
  <c r="I3672" i="1"/>
  <c r="J3672" i="1" s="1"/>
  <c r="I3673" i="1"/>
  <c r="J3673" i="1" s="1"/>
  <c r="I3674" i="1"/>
  <c r="I3675" i="1"/>
  <c r="J3675" i="1" s="1"/>
  <c r="I3676" i="1"/>
  <c r="J3676" i="1" s="1"/>
  <c r="I3677" i="1"/>
  <c r="J3677" i="1" s="1"/>
  <c r="K3677" i="1" s="1"/>
  <c r="M3677" i="1" s="1"/>
  <c r="I3678" i="1"/>
  <c r="J3678" i="1" s="1"/>
  <c r="K3678" i="1" s="1"/>
  <c r="M3678" i="1" s="1"/>
  <c r="I3679" i="1"/>
  <c r="J3679" i="1" s="1"/>
  <c r="I3680" i="1"/>
  <c r="J3680" i="1" s="1"/>
  <c r="I3681" i="1"/>
  <c r="J3681" i="1" s="1"/>
  <c r="K3681" i="1" s="1"/>
  <c r="M3681" i="1" s="1"/>
  <c r="I3682" i="1"/>
  <c r="J3682" i="1" s="1"/>
  <c r="K3682" i="1" s="1"/>
  <c r="M3682" i="1" s="1"/>
  <c r="I3683" i="1"/>
  <c r="J3683" i="1" s="1"/>
  <c r="I3684" i="1"/>
  <c r="J3684" i="1" s="1"/>
  <c r="I3685" i="1"/>
  <c r="J3685" i="1" s="1"/>
  <c r="K3685" i="1" s="1"/>
  <c r="M3685" i="1" s="1"/>
  <c r="I3686" i="1"/>
  <c r="J3686" i="1" s="1"/>
  <c r="K3686" i="1" s="1"/>
  <c r="M3686" i="1" s="1"/>
  <c r="I3687" i="1"/>
  <c r="J3687" i="1" s="1"/>
  <c r="I3688" i="1"/>
  <c r="J3688" i="1" s="1"/>
  <c r="I3689" i="1"/>
  <c r="J3689" i="1" s="1"/>
  <c r="K3689" i="1" s="1"/>
  <c r="M3689" i="1" s="1"/>
  <c r="I3690" i="1"/>
  <c r="J3690" i="1" s="1"/>
  <c r="K3690" i="1" s="1"/>
  <c r="M3690" i="1" s="1"/>
  <c r="I3691" i="1"/>
  <c r="J3691" i="1" s="1"/>
  <c r="I3692" i="1"/>
  <c r="J3692" i="1" s="1"/>
  <c r="I3693" i="1"/>
  <c r="J3693" i="1" s="1"/>
  <c r="K3693" i="1" s="1"/>
  <c r="M3693" i="1" s="1"/>
  <c r="I3694" i="1"/>
  <c r="J3694" i="1" s="1"/>
  <c r="K3694" i="1" s="1"/>
  <c r="M3694" i="1" s="1"/>
  <c r="I3695" i="1"/>
  <c r="J3695" i="1" s="1"/>
  <c r="I3696" i="1"/>
  <c r="J3696" i="1" s="1"/>
  <c r="I3697" i="1"/>
  <c r="J3697" i="1" s="1"/>
  <c r="K3697" i="1" s="1"/>
  <c r="M3697" i="1" s="1"/>
  <c r="I3698" i="1"/>
  <c r="J3698" i="1" s="1"/>
  <c r="K3698" i="1" s="1"/>
  <c r="M3698" i="1" s="1"/>
  <c r="I3699" i="1"/>
  <c r="I3700" i="1"/>
  <c r="J3700" i="1" s="1"/>
  <c r="I3701" i="1"/>
  <c r="J3701" i="1" s="1"/>
  <c r="K3701" i="1" s="1"/>
  <c r="M3701" i="1" s="1"/>
  <c r="I3702" i="1"/>
  <c r="J3702" i="1" s="1"/>
  <c r="K3702" i="1" s="1"/>
  <c r="M3702" i="1" s="1"/>
  <c r="I3703" i="1"/>
  <c r="J3703" i="1" s="1"/>
  <c r="I3704" i="1"/>
  <c r="J3704" i="1" s="1"/>
  <c r="I3705" i="1"/>
  <c r="J3705" i="1" s="1"/>
  <c r="K3705" i="1" s="1"/>
  <c r="M3705" i="1" s="1"/>
  <c r="I3706" i="1"/>
  <c r="J3706" i="1" s="1"/>
  <c r="K3706" i="1" s="1"/>
  <c r="M3706" i="1" s="1"/>
  <c r="I3707" i="1"/>
  <c r="J3707" i="1" s="1"/>
  <c r="I3708" i="1"/>
  <c r="J3708" i="1" s="1"/>
  <c r="I3709" i="1"/>
  <c r="J3709" i="1" s="1"/>
  <c r="K3709" i="1" s="1"/>
  <c r="M3709" i="1" s="1"/>
  <c r="I3710" i="1"/>
  <c r="J3710" i="1" s="1"/>
  <c r="K3710" i="1" s="1"/>
  <c r="M3710" i="1" s="1"/>
  <c r="I3711" i="1"/>
  <c r="J3711" i="1" s="1"/>
  <c r="I3712" i="1"/>
  <c r="J3712" i="1" s="1"/>
  <c r="I3713" i="1"/>
  <c r="J3713" i="1" s="1"/>
  <c r="K3713" i="1" s="1"/>
  <c r="M3713" i="1" s="1"/>
  <c r="I3714" i="1"/>
  <c r="J3714" i="1" s="1"/>
  <c r="K3714" i="1" s="1"/>
  <c r="M3714" i="1" s="1"/>
  <c r="I3715" i="1"/>
  <c r="I3716" i="1"/>
  <c r="J3716" i="1" s="1"/>
  <c r="I3717" i="1"/>
  <c r="J3717" i="1" s="1"/>
  <c r="K3717" i="1" s="1"/>
  <c r="M3717" i="1" s="1"/>
  <c r="I3718" i="1"/>
  <c r="J3718" i="1" s="1"/>
  <c r="K3718" i="1" s="1"/>
  <c r="M3718" i="1" s="1"/>
  <c r="I3719" i="1"/>
  <c r="J3719" i="1" s="1"/>
  <c r="K3719" i="1" s="1"/>
  <c r="M3719" i="1" s="1"/>
  <c r="I3720" i="1"/>
  <c r="J3720" i="1" s="1"/>
  <c r="K3720" i="1" s="1"/>
  <c r="M3720" i="1" s="1"/>
  <c r="I3721" i="1"/>
  <c r="J3721" i="1" s="1"/>
  <c r="K3721" i="1" s="1"/>
  <c r="M3721" i="1" s="1"/>
  <c r="I3722" i="1"/>
  <c r="J3722" i="1" s="1"/>
  <c r="K3722" i="1" s="1"/>
  <c r="M3722" i="1" s="1"/>
  <c r="I3723" i="1"/>
  <c r="J3723" i="1" s="1"/>
  <c r="K3723" i="1" s="1"/>
  <c r="M3723" i="1" s="1"/>
  <c r="I3724" i="1"/>
  <c r="J3724" i="1" s="1"/>
  <c r="K3724" i="1" s="1"/>
  <c r="M3724" i="1" s="1"/>
  <c r="I3725" i="1"/>
  <c r="J3725" i="1" s="1"/>
  <c r="K3725" i="1" s="1"/>
  <c r="M3725" i="1" s="1"/>
  <c r="I3726" i="1"/>
  <c r="J3726" i="1" s="1"/>
  <c r="K3726" i="1" s="1"/>
  <c r="M3726" i="1" s="1"/>
  <c r="I3727" i="1"/>
  <c r="J3727" i="1" s="1"/>
  <c r="K3727" i="1" s="1"/>
  <c r="M3727" i="1" s="1"/>
  <c r="I3585" i="1"/>
  <c r="J3585" i="1" s="1"/>
  <c r="K3585" i="1" s="1"/>
  <c r="M3585" i="1" s="1"/>
  <c r="I3586" i="1"/>
  <c r="I3587" i="1"/>
  <c r="J3587" i="1" s="1"/>
  <c r="I3588" i="1"/>
  <c r="J3588" i="1" s="1"/>
  <c r="K3588" i="1" s="1"/>
  <c r="M3588" i="1" s="1"/>
  <c r="I3589" i="1"/>
  <c r="J3589" i="1" s="1"/>
  <c r="I3590" i="1"/>
  <c r="J3590" i="1" s="1"/>
  <c r="I3584" i="1"/>
  <c r="J3584" i="1" s="1"/>
  <c r="K3593" i="1" l="1"/>
  <c r="M3593" i="1" s="1"/>
  <c r="K3590" i="1"/>
  <c r="M3590" i="1" s="1"/>
  <c r="K3665" i="1"/>
  <c r="M3665" i="1" s="1"/>
  <c r="K3657" i="1"/>
  <c r="M3657" i="1" s="1"/>
  <c r="K3762" i="1"/>
  <c r="M3762" i="1" s="1"/>
  <c r="K3637" i="1"/>
  <c r="M3637" i="1" s="1"/>
  <c r="K3601" i="1"/>
  <c r="M3601" i="1" s="1"/>
  <c r="K3770" i="1"/>
  <c r="M3770" i="1" s="1"/>
  <c r="K3625" i="1"/>
  <c r="M3625" i="1" s="1"/>
  <c r="K3817" i="1"/>
  <c r="M3817" i="1" s="1"/>
  <c r="K3649" i="1"/>
  <c r="M3649" i="1" s="1"/>
  <c r="K3841" i="1"/>
  <c r="M3841" i="1" s="1"/>
  <c r="K3857" i="1"/>
  <c r="M3857" i="1" s="1"/>
  <c r="K3669" i="1"/>
  <c r="M3669" i="1" s="1"/>
  <c r="K3605" i="1"/>
  <c r="M3605" i="1" s="1"/>
  <c r="K3633" i="1"/>
  <c r="M3633" i="1" s="1"/>
  <c r="K3809" i="1"/>
  <c r="M3809" i="1" s="1"/>
  <c r="K3777" i="1"/>
  <c r="M3777" i="1" s="1"/>
  <c r="K3617" i="1"/>
  <c r="M3617" i="1" s="1"/>
  <c r="K3687" i="1"/>
  <c r="M3687" i="1" s="1"/>
  <c r="K3703" i="1"/>
  <c r="M3703" i="1" s="1"/>
  <c r="K3836" i="1"/>
  <c r="M3836" i="1" s="1"/>
  <c r="K3749" i="1"/>
  <c r="M3749" i="1" s="1"/>
  <c r="K3858" i="1"/>
  <c r="M3858" i="1" s="1"/>
  <c r="K3801" i="1"/>
  <c r="M3801" i="1" s="1"/>
  <c r="K3796" i="1"/>
  <c r="M3796" i="1" s="1"/>
  <c r="K3778" i="1"/>
  <c r="M3778" i="1" s="1"/>
  <c r="K3757" i="1"/>
  <c r="M3757" i="1" s="1"/>
  <c r="K3753" i="1"/>
  <c r="M3753" i="1" s="1"/>
  <c r="K3740" i="1"/>
  <c r="M3740" i="1" s="1"/>
  <c r="K3729" i="1"/>
  <c r="M3729" i="1" s="1"/>
  <c r="K3589" i="1"/>
  <c r="M3589" i="1" s="1"/>
  <c r="K3707" i="1"/>
  <c r="M3707" i="1" s="1"/>
  <c r="K3691" i="1"/>
  <c r="M3691" i="1" s="1"/>
  <c r="K3661" i="1"/>
  <c r="M3661" i="1" s="1"/>
  <c r="K3629" i="1"/>
  <c r="M3629" i="1" s="1"/>
  <c r="K3597" i="1"/>
  <c r="M3597" i="1" s="1"/>
  <c r="K3591" i="1"/>
  <c r="M3591" i="1" s="1"/>
  <c r="K3866" i="1"/>
  <c r="M3866" i="1" s="1"/>
  <c r="K3825" i="1"/>
  <c r="M3825" i="1" s="1"/>
  <c r="K3820" i="1"/>
  <c r="M3820" i="1" s="1"/>
  <c r="K3786" i="1"/>
  <c r="M3786" i="1" s="1"/>
  <c r="K3765" i="1"/>
  <c r="M3765" i="1" s="1"/>
  <c r="K3761" i="1"/>
  <c r="M3761" i="1" s="1"/>
  <c r="K3748" i="1"/>
  <c r="M3748" i="1" s="1"/>
  <c r="K3673" i="1"/>
  <c r="M3673" i="1" s="1"/>
  <c r="K3641" i="1"/>
  <c r="M3641" i="1" s="1"/>
  <c r="K3609" i="1"/>
  <c r="M3609" i="1" s="1"/>
  <c r="K3853" i="1"/>
  <c r="M3853" i="1" s="1"/>
  <c r="K3849" i="1"/>
  <c r="M3849" i="1" s="1"/>
  <c r="K3844" i="1"/>
  <c r="M3844" i="1" s="1"/>
  <c r="K3773" i="1"/>
  <c r="M3773" i="1" s="1"/>
  <c r="K3769" i="1"/>
  <c r="M3769" i="1" s="1"/>
  <c r="K3756" i="1"/>
  <c r="M3756" i="1" s="1"/>
  <c r="K3711" i="1"/>
  <c r="M3711" i="1" s="1"/>
  <c r="K3695" i="1"/>
  <c r="M3695" i="1" s="1"/>
  <c r="K3679" i="1"/>
  <c r="M3679" i="1" s="1"/>
  <c r="K3653" i="1"/>
  <c r="M3653" i="1" s="1"/>
  <c r="K3621" i="1"/>
  <c r="M3621" i="1" s="1"/>
  <c r="K3861" i="1"/>
  <c r="M3861" i="1" s="1"/>
  <c r="K3804" i="1"/>
  <c r="M3804" i="1" s="1"/>
  <c r="K3781" i="1"/>
  <c r="M3781" i="1" s="1"/>
  <c r="K3764" i="1"/>
  <c r="M3764" i="1" s="1"/>
  <c r="J3586" i="1"/>
  <c r="K3586" i="1" s="1"/>
  <c r="M3586" i="1" s="1"/>
  <c r="J3715" i="1"/>
  <c r="K3715" i="1" s="1"/>
  <c r="M3715" i="1" s="1"/>
  <c r="J3699" i="1"/>
  <c r="K3699" i="1" s="1"/>
  <c r="M3699" i="1" s="1"/>
  <c r="K3728" i="1"/>
  <c r="M3728" i="1" s="1"/>
  <c r="K3865" i="1"/>
  <c r="M3865" i="1" s="1"/>
  <c r="K3852" i="1"/>
  <c r="M3852" i="1" s="1"/>
  <c r="K3833" i="1"/>
  <c r="M3833" i="1" s="1"/>
  <c r="K3828" i="1"/>
  <c r="M3828" i="1" s="1"/>
  <c r="K3789" i="1"/>
  <c r="M3789" i="1" s="1"/>
  <c r="K3785" i="1"/>
  <c r="M3785" i="1" s="1"/>
  <c r="K3772" i="1"/>
  <c r="M3772" i="1" s="1"/>
  <c r="K3746" i="1"/>
  <c r="M3746" i="1" s="1"/>
  <c r="K3732" i="1"/>
  <c r="M3732" i="1" s="1"/>
  <c r="K3683" i="1"/>
  <c r="M3683" i="1" s="1"/>
  <c r="K3645" i="1"/>
  <c r="M3645" i="1" s="1"/>
  <c r="K3613" i="1"/>
  <c r="M3613" i="1" s="1"/>
  <c r="K3860" i="1"/>
  <c r="M3860" i="1" s="1"/>
  <c r="J3812" i="1"/>
  <c r="K3812" i="1" s="1"/>
  <c r="M3812" i="1" s="1"/>
  <c r="J3788" i="1"/>
  <c r="K3788" i="1" s="1"/>
  <c r="M3788" i="1" s="1"/>
  <c r="K3780" i="1"/>
  <c r="M3780" i="1" s="1"/>
  <c r="J3741" i="1"/>
  <c r="K3741" i="1" s="1"/>
  <c r="M3741" i="1" s="1"/>
  <c r="K3845" i="1"/>
  <c r="M3845" i="1" s="1"/>
  <c r="K3837" i="1"/>
  <c r="M3837" i="1" s="1"/>
  <c r="K3829" i="1"/>
  <c r="M3829" i="1" s="1"/>
  <c r="K3821" i="1"/>
  <c r="M3821" i="1" s="1"/>
  <c r="K3813" i="1"/>
  <c r="M3813" i="1" s="1"/>
  <c r="K3805" i="1"/>
  <c r="M3805" i="1" s="1"/>
  <c r="K3797" i="1"/>
  <c r="M3797" i="1" s="1"/>
  <c r="K3863" i="1"/>
  <c r="M3863" i="1" s="1"/>
  <c r="K3855" i="1"/>
  <c r="M3855" i="1" s="1"/>
  <c r="K3847" i="1"/>
  <c r="M3847" i="1" s="1"/>
  <c r="K3839" i="1"/>
  <c r="M3839" i="1" s="1"/>
  <c r="K3831" i="1"/>
  <c r="M3831" i="1" s="1"/>
  <c r="K3823" i="1"/>
  <c r="M3823" i="1" s="1"/>
  <c r="K3815" i="1"/>
  <c r="M3815" i="1" s="1"/>
  <c r="K3807" i="1"/>
  <c r="M3807" i="1" s="1"/>
  <c r="K3799" i="1"/>
  <c r="M3799" i="1" s="1"/>
  <c r="K3791" i="1"/>
  <c r="M3791" i="1" s="1"/>
  <c r="K3783" i="1"/>
  <c r="M3783" i="1" s="1"/>
  <c r="K3775" i="1"/>
  <c r="M3775" i="1" s="1"/>
  <c r="K3767" i="1"/>
  <c r="M3767" i="1" s="1"/>
  <c r="K3759" i="1"/>
  <c r="M3759" i="1" s="1"/>
  <c r="K3751" i="1"/>
  <c r="M3751" i="1" s="1"/>
  <c r="K3743" i="1"/>
  <c r="M3743" i="1" s="1"/>
  <c r="K3735" i="1"/>
  <c r="M3735" i="1" s="1"/>
  <c r="K3854" i="1"/>
  <c r="M3854" i="1" s="1"/>
  <c r="K3846" i="1"/>
  <c r="M3846" i="1" s="1"/>
  <c r="K3838" i="1"/>
  <c r="M3838" i="1" s="1"/>
  <c r="K3830" i="1"/>
  <c r="M3830" i="1" s="1"/>
  <c r="K3822" i="1"/>
  <c r="M3822" i="1" s="1"/>
  <c r="K3814" i="1"/>
  <c r="M3814" i="1" s="1"/>
  <c r="K3806" i="1"/>
  <c r="M3806" i="1" s="1"/>
  <c r="K3798" i="1"/>
  <c r="M3798" i="1" s="1"/>
  <c r="K3790" i="1"/>
  <c r="M3790" i="1" s="1"/>
  <c r="K3782" i="1"/>
  <c r="M3782" i="1" s="1"/>
  <c r="K3774" i="1"/>
  <c r="M3774" i="1" s="1"/>
  <c r="K3766" i="1"/>
  <c r="M3766" i="1" s="1"/>
  <c r="K3758" i="1"/>
  <c r="M3758" i="1" s="1"/>
  <c r="K3750" i="1"/>
  <c r="M3750" i="1" s="1"/>
  <c r="K3742" i="1"/>
  <c r="M3742" i="1" s="1"/>
  <c r="K3734" i="1"/>
  <c r="M3734" i="1" s="1"/>
  <c r="K3862" i="1"/>
  <c r="M3862" i="1" s="1"/>
  <c r="J3674" i="1"/>
  <c r="K3674" i="1" s="1"/>
  <c r="M3674" i="1" s="1"/>
  <c r="J3666" i="1"/>
  <c r="K3666" i="1" s="1"/>
  <c r="M3666" i="1" s="1"/>
  <c r="J3658" i="1"/>
  <c r="K3658" i="1" s="1"/>
  <c r="M3658" i="1" s="1"/>
  <c r="J3650" i="1"/>
  <c r="K3650" i="1" s="1"/>
  <c r="M3650" i="1" s="1"/>
  <c r="J3642" i="1"/>
  <c r="K3642" i="1" s="1"/>
  <c r="M3642" i="1" s="1"/>
  <c r="J3634" i="1"/>
  <c r="K3634" i="1" s="1"/>
  <c r="M3634" i="1" s="1"/>
  <c r="J3626" i="1"/>
  <c r="K3626" i="1" s="1"/>
  <c r="M3626" i="1" s="1"/>
  <c r="J3618" i="1"/>
  <c r="K3618" i="1" s="1"/>
  <c r="M3618" i="1" s="1"/>
  <c r="J3610" i="1"/>
  <c r="K3610" i="1" s="1"/>
  <c r="M3610" i="1" s="1"/>
  <c r="J3602" i="1"/>
  <c r="K3602" i="1" s="1"/>
  <c r="M3602" i="1" s="1"/>
  <c r="J3594" i="1"/>
  <c r="K3594" i="1" s="1"/>
  <c r="M3594" i="1" s="1"/>
  <c r="K3675" i="1"/>
  <c r="M3675" i="1" s="1"/>
  <c r="K3672" i="1"/>
  <c r="M3672" i="1" s="1"/>
  <c r="K3667" i="1"/>
  <c r="M3667" i="1" s="1"/>
  <c r="K3664" i="1"/>
  <c r="M3664" i="1" s="1"/>
  <c r="K3659" i="1"/>
  <c r="M3659" i="1" s="1"/>
  <c r="K3656" i="1"/>
  <c r="M3656" i="1" s="1"/>
  <c r="K3651" i="1"/>
  <c r="M3651" i="1" s="1"/>
  <c r="K3648" i="1"/>
  <c r="M3648" i="1" s="1"/>
  <c r="K3643" i="1"/>
  <c r="M3643" i="1" s="1"/>
  <c r="K3640" i="1"/>
  <c r="M3640" i="1" s="1"/>
  <c r="K3635" i="1"/>
  <c r="M3635" i="1" s="1"/>
  <c r="K3632" i="1"/>
  <c r="M3632" i="1" s="1"/>
  <c r="K3627" i="1"/>
  <c r="M3627" i="1" s="1"/>
  <c r="K3624" i="1"/>
  <c r="M3624" i="1" s="1"/>
  <c r="K3619" i="1"/>
  <c r="M3619" i="1" s="1"/>
  <c r="K3616" i="1"/>
  <c r="M3616" i="1" s="1"/>
  <c r="K3611" i="1"/>
  <c r="M3611" i="1" s="1"/>
  <c r="K3608" i="1"/>
  <c r="M3608" i="1" s="1"/>
  <c r="K3603" i="1"/>
  <c r="M3603" i="1" s="1"/>
  <c r="K3600" i="1"/>
  <c r="M3600" i="1" s="1"/>
  <c r="K3595" i="1"/>
  <c r="M3595" i="1" s="1"/>
  <c r="J3592" i="1"/>
  <c r="K3592" i="1" s="1"/>
  <c r="M3592" i="1" s="1"/>
  <c r="K3716" i="1"/>
  <c r="M3716" i="1" s="1"/>
  <c r="K3712" i="1"/>
  <c r="M3712" i="1" s="1"/>
  <c r="K3708" i="1"/>
  <c r="M3708" i="1" s="1"/>
  <c r="K3704" i="1"/>
  <c r="M3704" i="1" s="1"/>
  <c r="K3700" i="1"/>
  <c r="M3700" i="1" s="1"/>
  <c r="K3696" i="1"/>
  <c r="M3696" i="1" s="1"/>
  <c r="K3692" i="1"/>
  <c r="M3692" i="1" s="1"/>
  <c r="K3688" i="1"/>
  <c r="M3688" i="1" s="1"/>
  <c r="K3684" i="1"/>
  <c r="M3684" i="1" s="1"/>
  <c r="K3680" i="1"/>
  <c r="M3680" i="1" s="1"/>
  <c r="K3676" i="1"/>
  <c r="M3676" i="1" s="1"/>
  <c r="J3670" i="1"/>
  <c r="K3670" i="1" s="1"/>
  <c r="M3670" i="1" s="1"/>
  <c r="J3662" i="1"/>
  <c r="K3662" i="1" s="1"/>
  <c r="M3662" i="1" s="1"/>
  <c r="J3654" i="1"/>
  <c r="K3654" i="1" s="1"/>
  <c r="M3654" i="1" s="1"/>
  <c r="J3646" i="1"/>
  <c r="K3646" i="1" s="1"/>
  <c r="M3646" i="1" s="1"/>
  <c r="J3638" i="1"/>
  <c r="K3638" i="1" s="1"/>
  <c r="M3638" i="1" s="1"/>
  <c r="J3630" i="1"/>
  <c r="K3630" i="1" s="1"/>
  <c r="M3630" i="1" s="1"/>
  <c r="J3622" i="1"/>
  <c r="K3622" i="1" s="1"/>
  <c r="M3622" i="1" s="1"/>
  <c r="J3614" i="1"/>
  <c r="K3614" i="1" s="1"/>
  <c r="M3614" i="1" s="1"/>
  <c r="J3606" i="1"/>
  <c r="K3606" i="1" s="1"/>
  <c r="M3606" i="1" s="1"/>
  <c r="J3598" i="1"/>
  <c r="K3598" i="1" s="1"/>
  <c r="M3598" i="1" s="1"/>
  <c r="K3671" i="1"/>
  <c r="M3671" i="1" s="1"/>
  <c r="K3668" i="1"/>
  <c r="M3668" i="1" s="1"/>
  <c r="K3663" i="1"/>
  <c r="M3663" i="1" s="1"/>
  <c r="K3660" i="1"/>
  <c r="M3660" i="1" s="1"/>
  <c r="K3655" i="1"/>
  <c r="M3655" i="1" s="1"/>
  <c r="K3652" i="1"/>
  <c r="M3652" i="1" s="1"/>
  <c r="K3647" i="1"/>
  <c r="M3647" i="1" s="1"/>
  <c r="K3644" i="1"/>
  <c r="M3644" i="1" s="1"/>
  <c r="K3639" i="1"/>
  <c r="M3639" i="1" s="1"/>
  <c r="K3636" i="1"/>
  <c r="M3636" i="1" s="1"/>
  <c r="K3631" i="1"/>
  <c r="M3631" i="1" s="1"/>
  <c r="K3628" i="1"/>
  <c r="M3628" i="1" s="1"/>
  <c r="K3623" i="1"/>
  <c r="M3623" i="1" s="1"/>
  <c r="K3620" i="1"/>
  <c r="M3620" i="1" s="1"/>
  <c r="K3615" i="1"/>
  <c r="M3615" i="1" s="1"/>
  <c r="K3612" i="1"/>
  <c r="M3612" i="1" s="1"/>
  <c r="K3607" i="1"/>
  <c r="M3607" i="1" s="1"/>
  <c r="K3604" i="1"/>
  <c r="M3604" i="1" s="1"/>
  <c r="K3599" i="1"/>
  <c r="M3599" i="1" s="1"/>
  <c r="K3596" i="1"/>
  <c r="M3596" i="1" s="1"/>
  <c r="K3587" i="1"/>
  <c r="M3587" i="1" s="1"/>
  <c r="K3584" i="1"/>
  <c r="M3584" i="1" s="1"/>
  <c r="I3382" i="1" l="1"/>
  <c r="J3382" i="1" s="1"/>
  <c r="I3383" i="1"/>
  <c r="J3383" i="1" s="1"/>
  <c r="I3384" i="1"/>
  <c r="J3384" i="1" s="1"/>
  <c r="K3384" i="1" s="1"/>
  <c r="M3384" i="1" s="1"/>
  <c r="I3385" i="1"/>
  <c r="J3385" i="1" s="1"/>
  <c r="I3386" i="1"/>
  <c r="J3386" i="1" s="1"/>
  <c r="I3387" i="1"/>
  <c r="J3387" i="1" s="1"/>
  <c r="I3388" i="1"/>
  <c r="J3388" i="1" s="1"/>
  <c r="I3389" i="1"/>
  <c r="J3389" i="1" s="1"/>
  <c r="K3389" i="1" s="1"/>
  <c r="M3389" i="1" s="1"/>
  <c r="I3390" i="1"/>
  <c r="I3391" i="1"/>
  <c r="J3391" i="1" s="1"/>
  <c r="I3392" i="1"/>
  <c r="J3392" i="1" s="1"/>
  <c r="K3392" i="1" s="1"/>
  <c r="M3392" i="1" s="1"/>
  <c r="I3393" i="1"/>
  <c r="J3393" i="1" s="1"/>
  <c r="I3394" i="1"/>
  <c r="J3394" i="1" s="1"/>
  <c r="K3394" i="1" s="1"/>
  <c r="M3394" i="1" s="1"/>
  <c r="I3395" i="1"/>
  <c r="J3395" i="1" s="1"/>
  <c r="I3396" i="1"/>
  <c r="J3396" i="1" s="1"/>
  <c r="K3396" i="1" s="1"/>
  <c r="M3396" i="1" s="1"/>
  <c r="I3397" i="1"/>
  <c r="J3397" i="1" s="1"/>
  <c r="K3397" i="1" s="1"/>
  <c r="M3397" i="1" s="1"/>
  <c r="I3398" i="1"/>
  <c r="J3398" i="1" s="1"/>
  <c r="K3398" i="1" s="1"/>
  <c r="M3398" i="1" s="1"/>
  <c r="I3399" i="1"/>
  <c r="J3399" i="1" s="1"/>
  <c r="K3399" i="1" s="1"/>
  <c r="M3399" i="1" s="1"/>
  <c r="I3400" i="1"/>
  <c r="J3400" i="1" s="1"/>
  <c r="K3400" i="1" s="1"/>
  <c r="M3400" i="1" s="1"/>
  <c r="I3401" i="1"/>
  <c r="J3401" i="1" s="1"/>
  <c r="I3402" i="1"/>
  <c r="J3402" i="1" s="1"/>
  <c r="I3403" i="1"/>
  <c r="J3403" i="1" s="1"/>
  <c r="I3404" i="1"/>
  <c r="J3404" i="1" s="1"/>
  <c r="K3404" i="1" s="1"/>
  <c r="M3404" i="1" s="1"/>
  <c r="I3405" i="1"/>
  <c r="J3405" i="1" s="1"/>
  <c r="K3405" i="1" s="1"/>
  <c r="M3405" i="1" s="1"/>
  <c r="I3406" i="1"/>
  <c r="J3406" i="1" s="1"/>
  <c r="K3406" i="1" s="1"/>
  <c r="M3406" i="1" s="1"/>
  <c r="I3407" i="1"/>
  <c r="J3407" i="1" s="1"/>
  <c r="K3407" i="1" s="1"/>
  <c r="M3407" i="1" s="1"/>
  <c r="I3408" i="1"/>
  <c r="J3408" i="1" s="1"/>
  <c r="I3409" i="1"/>
  <c r="J3409" i="1" s="1"/>
  <c r="I3410" i="1"/>
  <c r="J3410" i="1" s="1"/>
  <c r="I3411" i="1"/>
  <c r="J3411" i="1" s="1"/>
  <c r="I3412" i="1"/>
  <c r="J3412" i="1" s="1"/>
  <c r="K3412" i="1" s="1"/>
  <c r="M3412" i="1" s="1"/>
  <c r="I3413" i="1"/>
  <c r="J3413" i="1" s="1"/>
  <c r="K3413" i="1" s="1"/>
  <c r="M3413" i="1" s="1"/>
  <c r="I3414" i="1"/>
  <c r="J3414" i="1" s="1"/>
  <c r="K3414" i="1" s="1"/>
  <c r="M3414" i="1" s="1"/>
  <c r="I3415" i="1"/>
  <c r="J3415" i="1" s="1"/>
  <c r="K3415" i="1" s="1"/>
  <c r="M3415" i="1" s="1"/>
  <c r="I3416" i="1"/>
  <c r="J3416" i="1" s="1"/>
  <c r="K3416" i="1" s="1"/>
  <c r="M3416" i="1" s="1"/>
  <c r="I3417" i="1"/>
  <c r="J3417" i="1" s="1"/>
  <c r="I3418" i="1"/>
  <c r="J3418" i="1" s="1"/>
  <c r="K3418" i="1" s="1"/>
  <c r="M3418" i="1" s="1"/>
  <c r="I3419" i="1"/>
  <c r="J3419" i="1" s="1"/>
  <c r="I3420" i="1"/>
  <c r="J3420" i="1" s="1"/>
  <c r="K3420" i="1" s="1"/>
  <c r="M3420" i="1" s="1"/>
  <c r="I3421" i="1"/>
  <c r="J3421" i="1" s="1"/>
  <c r="K3421" i="1" s="1"/>
  <c r="M3421" i="1" s="1"/>
  <c r="I3422" i="1"/>
  <c r="J3422" i="1" s="1"/>
  <c r="K3422" i="1" s="1"/>
  <c r="M3422" i="1" s="1"/>
  <c r="I3423" i="1"/>
  <c r="J3423" i="1" s="1"/>
  <c r="K3423" i="1" s="1"/>
  <c r="M3423" i="1" s="1"/>
  <c r="I3424" i="1"/>
  <c r="J3424" i="1" s="1"/>
  <c r="K3424" i="1" s="1"/>
  <c r="M3424" i="1" s="1"/>
  <c r="I3425" i="1"/>
  <c r="J3425" i="1" s="1"/>
  <c r="I3426" i="1"/>
  <c r="J3426" i="1" s="1"/>
  <c r="K3426" i="1" s="1"/>
  <c r="M3426" i="1" s="1"/>
  <c r="I3427" i="1"/>
  <c r="J3427" i="1" s="1"/>
  <c r="I3428" i="1"/>
  <c r="J3428" i="1" s="1"/>
  <c r="K3428" i="1" s="1"/>
  <c r="M3428" i="1" s="1"/>
  <c r="I3429" i="1"/>
  <c r="J3429" i="1" s="1"/>
  <c r="K3429" i="1" s="1"/>
  <c r="M3429" i="1" s="1"/>
  <c r="I3430" i="1"/>
  <c r="J3430" i="1" s="1"/>
  <c r="K3430" i="1" s="1"/>
  <c r="M3430" i="1" s="1"/>
  <c r="I3431" i="1"/>
  <c r="J3431" i="1" s="1"/>
  <c r="K3431" i="1" s="1"/>
  <c r="M3431" i="1" s="1"/>
  <c r="I3432" i="1"/>
  <c r="J3432" i="1" s="1"/>
  <c r="K3432" i="1" s="1"/>
  <c r="M3432" i="1" s="1"/>
  <c r="I3433" i="1"/>
  <c r="J3433" i="1" s="1"/>
  <c r="I3434" i="1"/>
  <c r="I3435" i="1"/>
  <c r="J3435" i="1" s="1"/>
  <c r="I3436" i="1"/>
  <c r="I3437" i="1"/>
  <c r="J3437" i="1" s="1"/>
  <c r="K3437" i="1" s="1"/>
  <c r="M3437" i="1" s="1"/>
  <c r="I3438" i="1"/>
  <c r="J3438" i="1" s="1"/>
  <c r="K3438" i="1" s="1"/>
  <c r="M3438" i="1" s="1"/>
  <c r="I3439" i="1"/>
  <c r="I3440" i="1"/>
  <c r="J3440" i="1" s="1"/>
  <c r="K3440" i="1" s="1"/>
  <c r="M3440" i="1" s="1"/>
  <c r="I3441" i="1"/>
  <c r="J3441" i="1" s="1"/>
  <c r="I3442" i="1"/>
  <c r="J3442" i="1" s="1"/>
  <c r="K3442" i="1" s="1"/>
  <c r="M3442" i="1" s="1"/>
  <c r="I3443" i="1"/>
  <c r="J3443" i="1" s="1"/>
  <c r="I3444" i="1"/>
  <c r="J3444" i="1" s="1"/>
  <c r="I3445" i="1"/>
  <c r="J3445" i="1" s="1"/>
  <c r="K3445" i="1" s="1"/>
  <c r="M3445" i="1" s="1"/>
  <c r="I3446" i="1"/>
  <c r="J3446" i="1" s="1"/>
  <c r="I3447" i="1"/>
  <c r="J3447" i="1" s="1"/>
  <c r="K3447" i="1" s="1"/>
  <c r="M3447" i="1" s="1"/>
  <c r="I3448" i="1"/>
  <c r="J3448" i="1" s="1"/>
  <c r="K3448" i="1" s="1"/>
  <c r="M3448" i="1" s="1"/>
  <c r="I3449" i="1"/>
  <c r="J3449" i="1" s="1"/>
  <c r="I3450" i="1"/>
  <c r="J3450" i="1" s="1"/>
  <c r="K3450" i="1" s="1"/>
  <c r="M3450" i="1" s="1"/>
  <c r="I3451" i="1"/>
  <c r="J3451" i="1" s="1"/>
  <c r="I3452" i="1"/>
  <c r="J3452" i="1" s="1"/>
  <c r="K3452" i="1" s="1"/>
  <c r="M3452" i="1" s="1"/>
  <c r="I3453" i="1"/>
  <c r="J3453" i="1" s="1"/>
  <c r="K3453" i="1" s="1"/>
  <c r="M3453" i="1" s="1"/>
  <c r="I3454" i="1"/>
  <c r="J3454" i="1" s="1"/>
  <c r="I3455" i="1"/>
  <c r="J3455" i="1" s="1"/>
  <c r="K3455" i="1" s="1"/>
  <c r="M3455" i="1" s="1"/>
  <c r="I3456" i="1"/>
  <c r="J3456" i="1" s="1"/>
  <c r="K3456" i="1" s="1"/>
  <c r="M3456" i="1" s="1"/>
  <c r="I3457" i="1"/>
  <c r="J3457" i="1" s="1"/>
  <c r="I3458" i="1"/>
  <c r="J3458" i="1" s="1"/>
  <c r="K3458" i="1" s="1"/>
  <c r="M3458" i="1" s="1"/>
  <c r="I3459" i="1"/>
  <c r="J3459" i="1" s="1"/>
  <c r="I3460" i="1"/>
  <c r="J3460" i="1" s="1"/>
  <c r="K3460" i="1" s="1"/>
  <c r="M3460" i="1" s="1"/>
  <c r="I3461" i="1"/>
  <c r="J3461" i="1" s="1"/>
  <c r="K3461" i="1" s="1"/>
  <c r="M3461" i="1" s="1"/>
  <c r="I3462" i="1"/>
  <c r="J3462" i="1" s="1"/>
  <c r="K3462" i="1" s="1"/>
  <c r="M3462" i="1" s="1"/>
  <c r="I3463" i="1"/>
  <c r="J3463" i="1" s="1"/>
  <c r="I3464" i="1"/>
  <c r="I3465" i="1"/>
  <c r="J3465" i="1" s="1"/>
  <c r="I3466" i="1"/>
  <c r="J3466" i="1" s="1"/>
  <c r="K3466" i="1" s="1"/>
  <c r="M3466" i="1" s="1"/>
  <c r="I3467" i="1"/>
  <c r="J3467" i="1" s="1"/>
  <c r="I3468" i="1"/>
  <c r="J3468" i="1" s="1"/>
  <c r="K3468" i="1" s="1"/>
  <c r="M3468" i="1" s="1"/>
  <c r="I3469" i="1"/>
  <c r="J3469" i="1" s="1"/>
  <c r="K3469" i="1" s="1"/>
  <c r="M3469" i="1" s="1"/>
  <c r="I3470" i="1"/>
  <c r="J3470" i="1" s="1"/>
  <c r="I3471" i="1"/>
  <c r="J3471" i="1" s="1"/>
  <c r="I3472" i="1"/>
  <c r="J3472" i="1" s="1"/>
  <c r="K3472" i="1" s="1"/>
  <c r="M3472" i="1" s="1"/>
  <c r="I3473" i="1"/>
  <c r="J3473" i="1" s="1"/>
  <c r="I3474" i="1"/>
  <c r="J3474" i="1" s="1"/>
  <c r="K3474" i="1" s="1"/>
  <c r="M3474" i="1" s="1"/>
  <c r="I3475" i="1"/>
  <c r="J3475" i="1" s="1"/>
  <c r="I3476" i="1"/>
  <c r="J3476" i="1" s="1"/>
  <c r="K3476" i="1" s="1"/>
  <c r="M3476" i="1" s="1"/>
  <c r="I3477" i="1"/>
  <c r="J3477" i="1" s="1"/>
  <c r="I3478" i="1"/>
  <c r="J3478" i="1" s="1"/>
  <c r="K3478" i="1" s="1"/>
  <c r="M3478" i="1" s="1"/>
  <c r="I3479" i="1"/>
  <c r="J3479" i="1" s="1"/>
  <c r="I3480" i="1"/>
  <c r="J3480" i="1" s="1"/>
  <c r="K3480" i="1" s="1"/>
  <c r="M3480" i="1" s="1"/>
  <c r="I3481" i="1"/>
  <c r="J3481" i="1" s="1"/>
  <c r="K3481" i="1" s="1"/>
  <c r="M3481" i="1" s="1"/>
  <c r="I3482" i="1"/>
  <c r="J3482" i="1" s="1"/>
  <c r="K3482" i="1" s="1"/>
  <c r="M3482" i="1" s="1"/>
  <c r="I3483" i="1"/>
  <c r="J3483" i="1" s="1"/>
  <c r="I3484" i="1"/>
  <c r="J3484" i="1" s="1"/>
  <c r="K3484" i="1" s="1"/>
  <c r="M3484" i="1" s="1"/>
  <c r="I3485" i="1"/>
  <c r="J3485" i="1" s="1"/>
  <c r="K3485" i="1" s="1"/>
  <c r="M3485" i="1" s="1"/>
  <c r="I3486" i="1"/>
  <c r="I3487" i="1"/>
  <c r="J3487" i="1" s="1"/>
  <c r="K3487" i="1" s="1"/>
  <c r="M3487" i="1" s="1"/>
  <c r="I3488" i="1"/>
  <c r="J3488" i="1" s="1"/>
  <c r="I3489" i="1"/>
  <c r="J3489" i="1" s="1"/>
  <c r="K3489" i="1" s="1"/>
  <c r="M3489" i="1" s="1"/>
  <c r="I3490" i="1"/>
  <c r="J3490" i="1" s="1"/>
  <c r="K3490" i="1" s="1"/>
  <c r="M3490" i="1" s="1"/>
  <c r="I3491" i="1"/>
  <c r="J3491" i="1" s="1"/>
  <c r="I3492" i="1"/>
  <c r="J3492" i="1" s="1"/>
  <c r="I3493" i="1"/>
  <c r="J3493" i="1" s="1"/>
  <c r="K3493" i="1" s="1"/>
  <c r="M3493" i="1" s="1"/>
  <c r="I3494" i="1"/>
  <c r="J3494" i="1" s="1"/>
  <c r="K3494" i="1" s="1"/>
  <c r="M3494" i="1" s="1"/>
  <c r="I3495" i="1"/>
  <c r="J3495" i="1" s="1"/>
  <c r="K3495" i="1" s="1"/>
  <c r="M3495" i="1" s="1"/>
  <c r="I3496" i="1"/>
  <c r="J3496" i="1" s="1"/>
  <c r="I3497" i="1"/>
  <c r="J3497" i="1" s="1"/>
  <c r="I3498" i="1"/>
  <c r="J3498" i="1" s="1"/>
  <c r="I3499" i="1"/>
  <c r="J3499" i="1" s="1"/>
  <c r="I3500" i="1"/>
  <c r="J3500" i="1" s="1"/>
  <c r="K3500" i="1" s="1"/>
  <c r="M3500" i="1" s="1"/>
  <c r="I3501" i="1"/>
  <c r="J3501" i="1" s="1"/>
  <c r="I3502" i="1"/>
  <c r="J3502" i="1" s="1"/>
  <c r="K3502" i="1" s="1"/>
  <c r="M3502" i="1" s="1"/>
  <c r="I3503" i="1"/>
  <c r="J3503" i="1" s="1"/>
  <c r="I3504" i="1"/>
  <c r="J3504" i="1" s="1"/>
  <c r="K3504" i="1" s="1"/>
  <c r="M3504" i="1" s="1"/>
  <c r="I3505" i="1"/>
  <c r="J3505" i="1" s="1"/>
  <c r="I3506" i="1"/>
  <c r="J3506" i="1" s="1"/>
  <c r="K3506" i="1" s="1"/>
  <c r="M3506" i="1" s="1"/>
  <c r="I3507" i="1"/>
  <c r="J3507" i="1" s="1"/>
  <c r="I3508" i="1"/>
  <c r="J3508" i="1" s="1"/>
  <c r="K3508" i="1" s="1"/>
  <c r="M3508" i="1" s="1"/>
  <c r="I3509" i="1"/>
  <c r="J3509" i="1" s="1"/>
  <c r="K3509" i="1" s="1"/>
  <c r="M3509" i="1" s="1"/>
  <c r="I3510" i="1"/>
  <c r="J3510" i="1" s="1"/>
  <c r="I3511" i="1"/>
  <c r="J3511" i="1" s="1"/>
  <c r="K3511" i="1" s="1"/>
  <c r="M3511" i="1" s="1"/>
  <c r="I3512" i="1"/>
  <c r="J3512" i="1" s="1"/>
  <c r="K3512" i="1" s="1"/>
  <c r="M3512" i="1" s="1"/>
  <c r="I3513" i="1"/>
  <c r="J3513" i="1" s="1"/>
  <c r="K3513" i="1" s="1"/>
  <c r="M3513" i="1" s="1"/>
  <c r="I3514" i="1"/>
  <c r="J3514" i="1" s="1"/>
  <c r="K3514" i="1" s="1"/>
  <c r="M3514" i="1" s="1"/>
  <c r="I3515" i="1"/>
  <c r="J3515" i="1" s="1"/>
  <c r="I3516" i="1"/>
  <c r="J3516" i="1" s="1"/>
  <c r="K3516" i="1" s="1"/>
  <c r="M3516" i="1" s="1"/>
  <c r="I3517" i="1"/>
  <c r="J3517" i="1" s="1"/>
  <c r="K3517" i="1" s="1"/>
  <c r="M3517" i="1" s="1"/>
  <c r="I3518" i="1"/>
  <c r="J3518" i="1" s="1"/>
  <c r="I3519" i="1"/>
  <c r="J3519" i="1" s="1"/>
  <c r="I3520" i="1"/>
  <c r="J3520" i="1" s="1"/>
  <c r="K3520" i="1" s="1"/>
  <c r="M3520" i="1" s="1"/>
  <c r="I3521" i="1"/>
  <c r="J3521" i="1" s="1"/>
  <c r="K3521" i="1" s="1"/>
  <c r="M3521" i="1" s="1"/>
  <c r="I3522" i="1"/>
  <c r="J3522" i="1" s="1"/>
  <c r="I3523" i="1"/>
  <c r="J3523" i="1" s="1"/>
  <c r="I3524" i="1"/>
  <c r="J3524" i="1" s="1"/>
  <c r="K3524" i="1" s="1"/>
  <c r="M3524" i="1" s="1"/>
  <c r="I3525" i="1"/>
  <c r="J3525" i="1" s="1"/>
  <c r="K3525" i="1" s="1"/>
  <c r="M3525" i="1" s="1"/>
  <c r="I3526" i="1"/>
  <c r="J3526" i="1" s="1"/>
  <c r="K3526" i="1" s="1"/>
  <c r="M3526" i="1" s="1"/>
  <c r="I3527" i="1"/>
  <c r="J3527" i="1" s="1"/>
  <c r="I3528" i="1"/>
  <c r="J3528" i="1" s="1"/>
  <c r="K3528" i="1" s="1"/>
  <c r="M3528" i="1" s="1"/>
  <c r="I3529" i="1"/>
  <c r="J3529" i="1" s="1"/>
  <c r="K3529" i="1" s="1"/>
  <c r="M3529" i="1" s="1"/>
  <c r="I3530" i="1"/>
  <c r="J3530" i="1" s="1"/>
  <c r="K3530" i="1" s="1"/>
  <c r="M3530" i="1" s="1"/>
  <c r="I3531" i="1"/>
  <c r="J3531" i="1" s="1"/>
  <c r="I3532" i="1"/>
  <c r="I3533" i="1"/>
  <c r="J3533" i="1" s="1"/>
  <c r="K3533" i="1" s="1"/>
  <c r="M3533" i="1" s="1"/>
  <c r="I3534" i="1"/>
  <c r="J3534" i="1" s="1"/>
  <c r="I3535" i="1"/>
  <c r="J3535" i="1" s="1"/>
  <c r="K3535" i="1" s="1"/>
  <c r="M3535" i="1" s="1"/>
  <c r="I3536" i="1"/>
  <c r="J3536" i="1" s="1"/>
  <c r="K3536" i="1" s="1"/>
  <c r="M3536" i="1" s="1"/>
  <c r="I3537" i="1"/>
  <c r="J3537" i="1" s="1"/>
  <c r="K3537" i="1" s="1"/>
  <c r="M3537" i="1" s="1"/>
  <c r="I3538" i="1"/>
  <c r="J3538" i="1" s="1"/>
  <c r="K3538" i="1" s="1"/>
  <c r="M3538" i="1" s="1"/>
  <c r="I3539" i="1"/>
  <c r="J3539" i="1" s="1"/>
  <c r="I3540" i="1"/>
  <c r="J3540" i="1" s="1"/>
  <c r="K3540" i="1" s="1"/>
  <c r="M3540" i="1" s="1"/>
  <c r="I3541" i="1"/>
  <c r="J3541" i="1" s="1"/>
  <c r="K3541" i="1" s="1"/>
  <c r="M3541" i="1" s="1"/>
  <c r="I3542" i="1"/>
  <c r="J3542" i="1" s="1"/>
  <c r="K3542" i="1" s="1"/>
  <c r="M3542" i="1" s="1"/>
  <c r="I3543" i="1"/>
  <c r="J3543" i="1" s="1"/>
  <c r="I3544" i="1"/>
  <c r="J3544" i="1" s="1"/>
  <c r="K3544" i="1" s="1"/>
  <c r="M3544" i="1" s="1"/>
  <c r="I3545" i="1"/>
  <c r="J3545" i="1" s="1"/>
  <c r="I3546" i="1"/>
  <c r="J3546" i="1" s="1"/>
  <c r="K3546" i="1" s="1"/>
  <c r="M3546" i="1" s="1"/>
  <c r="I3547" i="1"/>
  <c r="J3547" i="1" s="1"/>
  <c r="I3548" i="1"/>
  <c r="J3548" i="1" s="1"/>
  <c r="K3548" i="1" s="1"/>
  <c r="M3548" i="1" s="1"/>
  <c r="I3549" i="1"/>
  <c r="J3549" i="1" s="1"/>
  <c r="K3549" i="1" s="1"/>
  <c r="M3549" i="1" s="1"/>
  <c r="I3550" i="1"/>
  <c r="J3550" i="1" s="1"/>
  <c r="K3550" i="1" s="1"/>
  <c r="M3550" i="1" s="1"/>
  <c r="I3551" i="1"/>
  <c r="J3551" i="1" s="1"/>
  <c r="I3552" i="1"/>
  <c r="J3552" i="1" s="1"/>
  <c r="I3553" i="1"/>
  <c r="J3553" i="1" s="1"/>
  <c r="K3553" i="1" s="1"/>
  <c r="M3553" i="1" s="1"/>
  <c r="I3554" i="1"/>
  <c r="J3554" i="1" s="1"/>
  <c r="K3554" i="1" s="1"/>
  <c r="M3554" i="1" s="1"/>
  <c r="I3555" i="1"/>
  <c r="J3555" i="1" s="1"/>
  <c r="I3556" i="1"/>
  <c r="J3556" i="1" s="1"/>
  <c r="I3557" i="1"/>
  <c r="J3557" i="1" s="1"/>
  <c r="K3557" i="1" s="1"/>
  <c r="M3557" i="1" s="1"/>
  <c r="I3558" i="1"/>
  <c r="J3558" i="1" s="1"/>
  <c r="K3558" i="1" s="1"/>
  <c r="M3558" i="1" s="1"/>
  <c r="I3559" i="1"/>
  <c r="J3559" i="1" s="1"/>
  <c r="K3559" i="1" s="1"/>
  <c r="M3559" i="1" s="1"/>
  <c r="I3560" i="1"/>
  <c r="J3560" i="1" s="1"/>
  <c r="K3560" i="1" s="1"/>
  <c r="M3560" i="1" s="1"/>
  <c r="I3561" i="1"/>
  <c r="J3561" i="1" s="1"/>
  <c r="K3561" i="1" s="1"/>
  <c r="M3561" i="1" s="1"/>
  <c r="I3562" i="1"/>
  <c r="J3562" i="1" s="1"/>
  <c r="K3562" i="1" s="1"/>
  <c r="M3562" i="1" s="1"/>
  <c r="I3563" i="1"/>
  <c r="J3563" i="1" s="1"/>
  <c r="I3564" i="1"/>
  <c r="J3564" i="1" s="1"/>
  <c r="I3565" i="1"/>
  <c r="J3565" i="1" s="1"/>
  <c r="K3565" i="1" s="1"/>
  <c r="M3565" i="1" s="1"/>
  <c r="I3566" i="1"/>
  <c r="J3566" i="1" s="1"/>
  <c r="I3567" i="1"/>
  <c r="J3567" i="1" s="1"/>
  <c r="K3567" i="1" s="1"/>
  <c r="M3567" i="1" s="1"/>
  <c r="I3568" i="1"/>
  <c r="J3568" i="1" s="1"/>
  <c r="I3569" i="1"/>
  <c r="J3569" i="1" s="1"/>
  <c r="I3570" i="1"/>
  <c r="J3570" i="1" s="1"/>
  <c r="K3570" i="1" s="1"/>
  <c r="M3570" i="1" s="1"/>
  <c r="I3571" i="1"/>
  <c r="J3571" i="1" s="1"/>
  <c r="I3572" i="1"/>
  <c r="J3572" i="1" s="1"/>
  <c r="I3573" i="1"/>
  <c r="J3573" i="1" s="1"/>
  <c r="I3574" i="1"/>
  <c r="J3574" i="1" s="1"/>
  <c r="I3575" i="1"/>
  <c r="J3575" i="1" s="1"/>
  <c r="I3576" i="1"/>
  <c r="J3576" i="1" s="1"/>
  <c r="I3577" i="1"/>
  <c r="J3577" i="1" s="1"/>
  <c r="K3577" i="1" s="1"/>
  <c r="M3577" i="1" s="1"/>
  <c r="I3578" i="1"/>
  <c r="J3578" i="1" s="1"/>
  <c r="K3578" i="1" s="1"/>
  <c r="M3578" i="1" s="1"/>
  <c r="I3579" i="1"/>
  <c r="J3579" i="1" s="1"/>
  <c r="I3580" i="1"/>
  <c r="J3580" i="1" s="1"/>
  <c r="K3580" i="1" s="1"/>
  <c r="M3580" i="1" s="1"/>
  <c r="I3581" i="1"/>
  <c r="J3581" i="1" s="1"/>
  <c r="K3581" i="1" s="1"/>
  <c r="M3581" i="1" s="1"/>
  <c r="I3582" i="1"/>
  <c r="J3582" i="1" s="1"/>
  <c r="I3583" i="1"/>
  <c r="J3583" i="1" s="1"/>
  <c r="I3381" i="1"/>
  <c r="J3381" i="1" s="1"/>
  <c r="J3434" i="1" l="1"/>
  <c r="K3434" i="1" s="1"/>
  <c r="M3434" i="1" s="1"/>
  <c r="J3436" i="1"/>
  <c r="K3436" i="1" s="1"/>
  <c r="M3436" i="1" s="1"/>
  <c r="J3439" i="1"/>
  <c r="K3439" i="1" s="1"/>
  <c r="M3439" i="1" s="1"/>
  <c r="K3471" i="1"/>
  <c r="M3471" i="1" s="1"/>
  <c r="K3545" i="1"/>
  <c r="M3545" i="1" s="1"/>
  <c r="K3497" i="1"/>
  <c r="M3497" i="1" s="1"/>
  <c r="K3573" i="1"/>
  <c r="M3573" i="1" s="1"/>
  <c r="K3527" i="1"/>
  <c r="M3527" i="1" s="1"/>
  <c r="K3463" i="1"/>
  <c r="M3463" i="1" s="1"/>
  <c r="K3383" i="1"/>
  <c r="M3383" i="1" s="1"/>
  <c r="K3498" i="1"/>
  <c r="M3498" i="1" s="1"/>
  <c r="K3505" i="1"/>
  <c r="M3505" i="1" s="1"/>
  <c r="K3572" i="1"/>
  <c r="M3572" i="1" s="1"/>
  <c r="J3486" i="1"/>
  <c r="K3486" i="1" s="1"/>
  <c r="M3486" i="1" s="1"/>
  <c r="K3569" i="1"/>
  <c r="M3569" i="1" s="1"/>
  <c r="K3556" i="1"/>
  <c r="M3556" i="1" s="1"/>
  <c r="K3501" i="1"/>
  <c r="M3501" i="1" s="1"/>
  <c r="K3477" i="1"/>
  <c r="M3477" i="1" s="1"/>
  <c r="K3576" i="1"/>
  <c r="M3576" i="1" s="1"/>
  <c r="K3552" i="1"/>
  <c r="M3552" i="1" s="1"/>
  <c r="K3488" i="1"/>
  <c r="M3488" i="1" s="1"/>
  <c r="K3410" i="1"/>
  <c r="M3410" i="1" s="1"/>
  <c r="K3575" i="1"/>
  <c r="M3575" i="1" s="1"/>
  <c r="K3564" i="1"/>
  <c r="M3564" i="1" s="1"/>
  <c r="K3551" i="1"/>
  <c r="M3551" i="1" s="1"/>
  <c r="K3446" i="1"/>
  <c r="M3446" i="1" s="1"/>
  <c r="K3408" i="1"/>
  <c r="M3408" i="1" s="1"/>
  <c r="K3391" i="1"/>
  <c r="M3391" i="1" s="1"/>
  <c r="K3402" i="1"/>
  <c r="M3402" i="1" s="1"/>
  <c r="K3386" i="1"/>
  <c r="M3386" i="1" s="1"/>
  <c r="K3382" i="1"/>
  <c r="M3382" i="1" s="1"/>
  <c r="K3568" i="1"/>
  <c r="M3568" i="1" s="1"/>
  <c r="K3479" i="1"/>
  <c r="M3479" i="1" s="1"/>
  <c r="J3532" i="1"/>
  <c r="K3532" i="1" s="1"/>
  <c r="M3532" i="1" s="1"/>
  <c r="K3496" i="1"/>
  <c r="M3496" i="1" s="1"/>
  <c r="J3464" i="1"/>
  <c r="K3464" i="1" s="1"/>
  <c r="M3464" i="1" s="1"/>
  <c r="K3454" i="1"/>
  <c r="M3454" i="1" s="1"/>
  <c r="J3390" i="1"/>
  <c r="K3390" i="1" s="1"/>
  <c r="M3390" i="1" s="1"/>
  <c r="K3522" i="1"/>
  <c r="M3522" i="1" s="1"/>
  <c r="K3583" i="1"/>
  <c r="M3583" i="1" s="1"/>
  <c r="K3543" i="1"/>
  <c r="M3543" i="1" s="1"/>
  <c r="K3519" i="1"/>
  <c r="M3519" i="1" s="1"/>
  <c r="K3503" i="1"/>
  <c r="M3503" i="1" s="1"/>
  <c r="K3492" i="1"/>
  <c r="M3492" i="1" s="1"/>
  <c r="K3444" i="1"/>
  <c r="M3444" i="1" s="1"/>
  <c r="K3388" i="1"/>
  <c r="M3388" i="1" s="1"/>
  <c r="K3473" i="1"/>
  <c r="M3473" i="1" s="1"/>
  <c r="K3465" i="1"/>
  <c r="M3465" i="1" s="1"/>
  <c r="K3457" i="1"/>
  <c r="M3457" i="1" s="1"/>
  <c r="K3449" i="1"/>
  <c r="M3449" i="1" s="1"/>
  <c r="K3441" i="1"/>
  <c r="M3441" i="1" s="1"/>
  <c r="K3433" i="1"/>
  <c r="M3433" i="1" s="1"/>
  <c r="K3425" i="1"/>
  <c r="M3425" i="1" s="1"/>
  <c r="K3417" i="1"/>
  <c r="M3417" i="1" s="1"/>
  <c r="K3409" i="1"/>
  <c r="M3409" i="1" s="1"/>
  <c r="K3401" i="1"/>
  <c r="M3401" i="1" s="1"/>
  <c r="K3393" i="1"/>
  <c r="M3393" i="1" s="1"/>
  <c r="K3385" i="1"/>
  <c r="M3385" i="1" s="1"/>
  <c r="K3582" i="1"/>
  <c r="M3582" i="1" s="1"/>
  <c r="K3574" i="1"/>
  <c r="M3574" i="1" s="1"/>
  <c r="K3566" i="1"/>
  <c r="M3566" i="1" s="1"/>
  <c r="K3534" i="1"/>
  <c r="M3534" i="1" s="1"/>
  <c r="K3518" i="1"/>
  <c r="M3518" i="1" s="1"/>
  <c r="K3510" i="1"/>
  <c r="M3510" i="1" s="1"/>
  <c r="K3470" i="1"/>
  <c r="M3470" i="1" s="1"/>
  <c r="K3579" i="1"/>
  <c r="M3579" i="1" s="1"/>
  <c r="K3571" i="1"/>
  <c r="M3571" i="1" s="1"/>
  <c r="K3563" i="1"/>
  <c r="M3563" i="1" s="1"/>
  <c r="K3555" i="1"/>
  <c r="M3555" i="1" s="1"/>
  <c r="K3547" i="1"/>
  <c r="M3547" i="1" s="1"/>
  <c r="K3539" i="1"/>
  <c r="M3539" i="1" s="1"/>
  <c r="K3531" i="1"/>
  <c r="M3531" i="1" s="1"/>
  <c r="K3523" i="1"/>
  <c r="M3523" i="1" s="1"/>
  <c r="K3515" i="1"/>
  <c r="M3515" i="1" s="1"/>
  <c r="K3507" i="1"/>
  <c r="M3507" i="1" s="1"/>
  <c r="K3499" i="1"/>
  <c r="M3499" i="1" s="1"/>
  <c r="K3491" i="1"/>
  <c r="M3491" i="1" s="1"/>
  <c r="K3483" i="1"/>
  <c r="M3483" i="1" s="1"/>
  <c r="K3475" i="1"/>
  <c r="M3475" i="1" s="1"/>
  <c r="K3467" i="1"/>
  <c r="M3467" i="1" s="1"/>
  <c r="K3459" i="1"/>
  <c r="M3459" i="1" s="1"/>
  <c r="K3451" i="1"/>
  <c r="M3451" i="1" s="1"/>
  <c r="K3443" i="1"/>
  <c r="M3443" i="1" s="1"/>
  <c r="K3435" i="1"/>
  <c r="M3435" i="1" s="1"/>
  <c r="K3427" i="1"/>
  <c r="M3427" i="1" s="1"/>
  <c r="K3419" i="1"/>
  <c r="M3419" i="1" s="1"/>
  <c r="K3411" i="1"/>
  <c r="M3411" i="1" s="1"/>
  <c r="K3403" i="1"/>
  <c r="M3403" i="1" s="1"/>
  <c r="K3395" i="1"/>
  <c r="M3395" i="1" s="1"/>
  <c r="K3387" i="1"/>
  <c r="M3387" i="1" s="1"/>
  <c r="K3381" i="1"/>
  <c r="M3381" i="1" s="1"/>
  <c r="I3380" i="1"/>
  <c r="I3379" i="1"/>
  <c r="I3378" i="1"/>
  <c r="J3378" i="1" s="1"/>
  <c r="I3377" i="1"/>
  <c r="I3376" i="1"/>
  <c r="J3376" i="1" s="1"/>
  <c r="K3376" i="1" s="1"/>
  <c r="M3376" i="1" s="1"/>
  <c r="I3375" i="1"/>
  <c r="J3375" i="1" s="1"/>
  <c r="K3375" i="1" s="1"/>
  <c r="M3375" i="1" s="1"/>
  <c r="I3374" i="1"/>
  <c r="J3374" i="1" s="1"/>
  <c r="I3373" i="1"/>
  <c r="I3372" i="1"/>
  <c r="J3372" i="1" s="1"/>
  <c r="K3372" i="1" s="1"/>
  <c r="M3372" i="1" s="1"/>
  <c r="I3371" i="1"/>
  <c r="J3371" i="1" s="1"/>
  <c r="K3371" i="1" s="1"/>
  <c r="M3371" i="1" s="1"/>
  <c r="I3370" i="1"/>
  <c r="J3370" i="1" s="1"/>
  <c r="I3369" i="1"/>
  <c r="I3368" i="1"/>
  <c r="J3368" i="1" s="1"/>
  <c r="K3368" i="1" s="1"/>
  <c r="M3368" i="1" s="1"/>
  <c r="I3367" i="1"/>
  <c r="J3367" i="1" s="1"/>
  <c r="K3367" i="1" s="1"/>
  <c r="M3367" i="1" s="1"/>
  <c r="I3366" i="1"/>
  <c r="I3365" i="1"/>
  <c r="I3364" i="1"/>
  <c r="J3364" i="1" s="1"/>
  <c r="K3364" i="1" s="1"/>
  <c r="M3364" i="1" s="1"/>
  <c r="I3363" i="1"/>
  <c r="J3363" i="1" s="1"/>
  <c r="K3363" i="1" s="1"/>
  <c r="M3363" i="1" s="1"/>
  <c r="I3362" i="1"/>
  <c r="J3362" i="1" s="1"/>
  <c r="I3361" i="1"/>
  <c r="I3360" i="1"/>
  <c r="J3360" i="1" s="1"/>
  <c r="K3360" i="1" s="1"/>
  <c r="M3360" i="1" s="1"/>
  <c r="I3359" i="1"/>
  <c r="J3359" i="1" s="1"/>
  <c r="K3359" i="1" s="1"/>
  <c r="M3359" i="1" s="1"/>
  <c r="I3358" i="1"/>
  <c r="J3358" i="1" s="1"/>
  <c r="I3357" i="1"/>
  <c r="I3356" i="1"/>
  <c r="J3356" i="1" s="1"/>
  <c r="K3356" i="1" s="1"/>
  <c r="M3356" i="1" s="1"/>
  <c r="I3355" i="1"/>
  <c r="J3355" i="1" s="1"/>
  <c r="K3355" i="1" s="1"/>
  <c r="M3355" i="1" s="1"/>
  <c r="I3354" i="1"/>
  <c r="J3354" i="1" s="1"/>
  <c r="I3353" i="1"/>
  <c r="I3352" i="1"/>
  <c r="J3352" i="1" s="1"/>
  <c r="K3352" i="1" s="1"/>
  <c r="M3352" i="1" s="1"/>
  <c r="I3351" i="1"/>
  <c r="J3351" i="1" s="1"/>
  <c r="K3351" i="1" s="1"/>
  <c r="M3351" i="1" s="1"/>
  <c r="I3350" i="1"/>
  <c r="I3349" i="1"/>
  <c r="I3348" i="1"/>
  <c r="J3348" i="1" s="1"/>
  <c r="K3348" i="1" s="1"/>
  <c r="M3348" i="1" s="1"/>
  <c r="I3347" i="1"/>
  <c r="J3347" i="1" s="1"/>
  <c r="K3347" i="1" s="1"/>
  <c r="M3347" i="1" s="1"/>
  <c r="I3346" i="1"/>
  <c r="J3346" i="1" s="1"/>
  <c r="I3345" i="1"/>
  <c r="I3344" i="1"/>
  <c r="J3344" i="1" s="1"/>
  <c r="K3344" i="1" s="1"/>
  <c r="M3344" i="1" s="1"/>
  <c r="I3343" i="1"/>
  <c r="J3343" i="1" s="1"/>
  <c r="K3343" i="1" s="1"/>
  <c r="M3343" i="1" s="1"/>
  <c r="I3342" i="1"/>
  <c r="J3342" i="1" s="1"/>
  <c r="I3341" i="1"/>
  <c r="I3340" i="1"/>
  <c r="J3340" i="1" s="1"/>
  <c r="K3340" i="1" s="1"/>
  <c r="M3340" i="1" s="1"/>
  <c r="I3339" i="1"/>
  <c r="J3339" i="1" s="1"/>
  <c r="K3339" i="1" s="1"/>
  <c r="M3339" i="1" s="1"/>
  <c r="I3338" i="1"/>
  <c r="J3338" i="1" s="1"/>
  <c r="I3337" i="1"/>
  <c r="I3336" i="1"/>
  <c r="J3336" i="1" s="1"/>
  <c r="K3336" i="1" s="1"/>
  <c r="M3336" i="1" s="1"/>
  <c r="I3335" i="1"/>
  <c r="J3335" i="1" s="1"/>
  <c r="K3335" i="1" s="1"/>
  <c r="M3335" i="1" s="1"/>
  <c r="I3334" i="1"/>
  <c r="I3333" i="1"/>
  <c r="I3332" i="1"/>
  <c r="J3332" i="1" s="1"/>
  <c r="K3332" i="1" s="1"/>
  <c r="M3332" i="1" s="1"/>
  <c r="I3331" i="1"/>
  <c r="J3331" i="1" s="1"/>
  <c r="K3331" i="1" s="1"/>
  <c r="M3331" i="1" s="1"/>
  <c r="I3330" i="1"/>
  <c r="J3330" i="1" s="1"/>
  <c r="I3329" i="1"/>
  <c r="I3328" i="1"/>
  <c r="J3328" i="1" s="1"/>
  <c r="K3328" i="1" s="1"/>
  <c r="M3328" i="1" s="1"/>
  <c r="I3327" i="1"/>
  <c r="J3327" i="1" s="1"/>
  <c r="K3327" i="1" s="1"/>
  <c r="M3327" i="1" s="1"/>
  <c r="I3326" i="1"/>
  <c r="J3326" i="1" s="1"/>
  <c r="I3325" i="1"/>
  <c r="I3324" i="1"/>
  <c r="J3324" i="1" s="1"/>
  <c r="K3324" i="1" s="1"/>
  <c r="M3324" i="1" s="1"/>
  <c r="I3323" i="1"/>
  <c r="J3323" i="1" s="1"/>
  <c r="K3323" i="1" s="1"/>
  <c r="M3323" i="1" s="1"/>
  <c r="I3322" i="1"/>
  <c r="J3322" i="1" s="1"/>
  <c r="I3321" i="1"/>
  <c r="I3320" i="1"/>
  <c r="J3320" i="1" s="1"/>
  <c r="K3320" i="1" s="1"/>
  <c r="M3320" i="1" s="1"/>
  <c r="I3319" i="1"/>
  <c r="J3319" i="1" s="1"/>
  <c r="K3319" i="1" s="1"/>
  <c r="M3319" i="1" s="1"/>
  <c r="I3318" i="1"/>
  <c r="I3317" i="1"/>
  <c r="I3316" i="1"/>
  <c r="J3316" i="1" s="1"/>
  <c r="K3316" i="1" s="1"/>
  <c r="M3316" i="1" s="1"/>
  <c r="I3315" i="1"/>
  <c r="J3315" i="1" s="1"/>
  <c r="K3315" i="1" s="1"/>
  <c r="M3315" i="1" s="1"/>
  <c r="I3314" i="1"/>
  <c r="J3314" i="1" s="1"/>
  <c r="I3313" i="1"/>
  <c r="I3312" i="1"/>
  <c r="J3312" i="1" s="1"/>
  <c r="K3312" i="1" s="1"/>
  <c r="M3312" i="1" s="1"/>
  <c r="I3311" i="1"/>
  <c r="J3311" i="1" s="1"/>
  <c r="K3311" i="1" s="1"/>
  <c r="M3311" i="1" s="1"/>
  <c r="I3310" i="1"/>
  <c r="J3310" i="1" s="1"/>
  <c r="I3309" i="1"/>
  <c r="I3308" i="1"/>
  <c r="J3308" i="1" s="1"/>
  <c r="K3308" i="1" s="1"/>
  <c r="M3308" i="1" s="1"/>
  <c r="I3307" i="1"/>
  <c r="J3307" i="1" s="1"/>
  <c r="K3307" i="1" s="1"/>
  <c r="M3307" i="1" s="1"/>
  <c r="I3306" i="1"/>
  <c r="J3306" i="1" s="1"/>
  <c r="I3305" i="1"/>
  <c r="I3304" i="1"/>
  <c r="J3304" i="1" s="1"/>
  <c r="K3304" i="1" s="1"/>
  <c r="M3304" i="1" s="1"/>
  <c r="I3303" i="1"/>
  <c r="J3303" i="1" s="1"/>
  <c r="K3303" i="1" s="1"/>
  <c r="M3303" i="1" s="1"/>
  <c r="I3302" i="1"/>
  <c r="I3301" i="1"/>
  <c r="I3300" i="1"/>
  <c r="J3300" i="1" s="1"/>
  <c r="K3300" i="1" s="1"/>
  <c r="M3300" i="1" s="1"/>
  <c r="I3299" i="1"/>
  <c r="J3299" i="1" s="1"/>
  <c r="K3299" i="1" s="1"/>
  <c r="M3299" i="1" s="1"/>
  <c r="I3298" i="1"/>
  <c r="J3298" i="1" s="1"/>
  <c r="I3297" i="1"/>
  <c r="I3296" i="1"/>
  <c r="J3296" i="1" s="1"/>
  <c r="K3296" i="1" s="1"/>
  <c r="M3296" i="1" s="1"/>
  <c r="I3295" i="1"/>
  <c r="J3295" i="1" s="1"/>
  <c r="K3295" i="1" s="1"/>
  <c r="M3295" i="1" s="1"/>
  <c r="I3294" i="1"/>
  <c r="J3294" i="1" s="1"/>
  <c r="I3293" i="1"/>
  <c r="I3292" i="1"/>
  <c r="I3291" i="1"/>
  <c r="J3291" i="1" s="1"/>
  <c r="K3291" i="1" s="1"/>
  <c r="M3291" i="1" s="1"/>
  <c r="I3290" i="1"/>
  <c r="J3290" i="1" s="1"/>
  <c r="I3289" i="1"/>
  <c r="I3288" i="1"/>
  <c r="J3288" i="1" s="1"/>
  <c r="K3288" i="1" s="1"/>
  <c r="M3288" i="1" s="1"/>
  <c r="I3287" i="1"/>
  <c r="J3287" i="1" s="1"/>
  <c r="K3287" i="1" s="1"/>
  <c r="M3287" i="1" s="1"/>
  <c r="I3286" i="1"/>
  <c r="I3285" i="1"/>
  <c r="I3284" i="1"/>
  <c r="I3283" i="1"/>
  <c r="J3283" i="1" s="1"/>
  <c r="K3283" i="1" s="1"/>
  <c r="M3283" i="1" s="1"/>
  <c r="I3282" i="1"/>
  <c r="I3281" i="1"/>
  <c r="I3280" i="1"/>
  <c r="J3280" i="1" s="1"/>
  <c r="K3280" i="1" s="1"/>
  <c r="M3280" i="1" s="1"/>
  <c r="I3279" i="1"/>
  <c r="I3278" i="1"/>
  <c r="I3277" i="1"/>
  <c r="I3276" i="1"/>
  <c r="I3275" i="1"/>
  <c r="J3275" i="1" s="1"/>
  <c r="K3275" i="1" s="1"/>
  <c r="M3275" i="1" s="1"/>
  <c r="I3274" i="1"/>
  <c r="J3274" i="1" s="1"/>
  <c r="I3273" i="1"/>
  <c r="I3272" i="1"/>
  <c r="J3272" i="1" s="1"/>
  <c r="K3272" i="1" s="1"/>
  <c r="M3272" i="1" s="1"/>
  <c r="I3271" i="1"/>
  <c r="I3270" i="1"/>
  <c r="J3270" i="1" s="1"/>
  <c r="I3269" i="1"/>
  <c r="I3268" i="1"/>
  <c r="J3268" i="1" s="1"/>
  <c r="I3267" i="1"/>
  <c r="J3267" i="1" s="1"/>
  <c r="I3266" i="1"/>
  <c r="J3266" i="1" s="1"/>
  <c r="K3266" i="1" s="1"/>
  <c r="M3266" i="1" s="1"/>
  <c r="I3265" i="1"/>
  <c r="J3265" i="1" s="1"/>
  <c r="I3264" i="1"/>
  <c r="J3271" i="1" l="1"/>
  <c r="K3271" i="1" s="1"/>
  <c r="M3271" i="1" s="1"/>
  <c r="J3276" i="1"/>
  <c r="K3276" i="1" s="1"/>
  <c r="M3276" i="1" s="1"/>
  <c r="K3268" i="1"/>
  <c r="M3268" i="1" s="1"/>
  <c r="J3279" i="1"/>
  <c r="K3279" i="1" s="1"/>
  <c r="M3279" i="1" s="1"/>
  <c r="J3284" i="1"/>
  <c r="K3284" i="1" s="1"/>
  <c r="M3284" i="1" s="1"/>
  <c r="J3286" i="1"/>
  <c r="K3286" i="1" s="1"/>
  <c r="M3286" i="1" s="1"/>
  <c r="K3270" i="1"/>
  <c r="M3270" i="1" s="1"/>
  <c r="K3274" i="1"/>
  <c r="M3274" i="1" s="1"/>
  <c r="J3278" i="1"/>
  <c r="K3278" i="1" s="1"/>
  <c r="M3278" i="1" s="1"/>
  <c r="J3282" i="1"/>
  <c r="K3282" i="1" s="1"/>
  <c r="M3282" i="1" s="1"/>
  <c r="J3292" i="1"/>
  <c r="K3292" i="1" s="1"/>
  <c r="M3292" i="1" s="1"/>
  <c r="J3302" i="1"/>
  <c r="K3302" i="1" s="1"/>
  <c r="M3302" i="1" s="1"/>
  <c r="J3318" i="1"/>
  <c r="K3318" i="1" s="1"/>
  <c r="M3318" i="1" s="1"/>
  <c r="J3334" i="1"/>
  <c r="K3334" i="1" s="1"/>
  <c r="M3334" i="1" s="1"/>
  <c r="J3350" i="1"/>
  <c r="K3350" i="1" s="1"/>
  <c r="M3350" i="1" s="1"/>
  <c r="J3366" i="1"/>
  <c r="K3366" i="1" s="1"/>
  <c r="M3366" i="1" s="1"/>
  <c r="K3378" i="1"/>
  <c r="M3378" i="1" s="1"/>
  <c r="K3298" i="1"/>
  <c r="M3298" i="1" s="1"/>
  <c r="K3314" i="1"/>
  <c r="M3314" i="1" s="1"/>
  <c r="K3330" i="1"/>
  <c r="M3330" i="1" s="1"/>
  <c r="K3346" i="1"/>
  <c r="M3346" i="1" s="1"/>
  <c r="K3362" i="1"/>
  <c r="M3362" i="1" s="1"/>
  <c r="K3294" i="1"/>
  <c r="M3294" i="1" s="1"/>
  <c r="K3310" i="1"/>
  <c r="M3310" i="1" s="1"/>
  <c r="K3326" i="1"/>
  <c r="M3326" i="1" s="1"/>
  <c r="K3342" i="1"/>
  <c r="M3342" i="1" s="1"/>
  <c r="K3358" i="1"/>
  <c r="M3358" i="1" s="1"/>
  <c r="K3374" i="1"/>
  <c r="M3374" i="1" s="1"/>
  <c r="K3306" i="1"/>
  <c r="M3306" i="1" s="1"/>
  <c r="K3322" i="1"/>
  <c r="M3322" i="1" s="1"/>
  <c r="K3338" i="1"/>
  <c r="M3338" i="1" s="1"/>
  <c r="K3354" i="1"/>
  <c r="M3354" i="1" s="1"/>
  <c r="K3370" i="1"/>
  <c r="M3370" i="1" s="1"/>
  <c r="K3267" i="1"/>
  <c r="M3267" i="1" s="1"/>
  <c r="K3290" i="1"/>
  <c r="M3290" i="1" s="1"/>
  <c r="J3269" i="1"/>
  <c r="K3269" i="1" s="1"/>
  <c r="M3269" i="1" s="1"/>
  <c r="J3277" i="1"/>
  <c r="K3277" i="1" s="1"/>
  <c r="M3277" i="1" s="1"/>
  <c r="J3285" i="1"/>
  <c r="K3285" i="1" s="1"/>
  <c r="M3285" i="1" s="1"/>
  <c r="J3293" i="1"/>
  <c r="K3293" i="1" s="1"/>
  <c r="M3293" i="1" s="1"/>
  <c r="J3301" i="1"/>
  <c r="K3301" i="1" s="1"/>
  <c r="M3301" i="1" s="1"/>
  <c r="J3309" i="1"/>
  <c r="K3309" i="1" s="1"/>
  <c r="M3309" i="1" s="1"/>
  <c r="J3317" i="1"/>
  <c r="K3317" i="1" s="1"/>
  <c r="M3317" i="1" s="1"/>
  <c r="J3325" i="1"/>
  <c r="K3325" i="1" s="1"/>
  <c r="M3325" i="1" s="1"/>
  <c r="J3333" i="1"/>
  <c r="K3333" i="1" s="1"/>
  <c r="M3333" i="1" s="1"/>
  <c r="J3341" i="1"/>
  <c r="K3341" i="1" s="1"/>
  <c r="M3341" i="1" s="1"/>
  <c r="J3349" i="1"/>
  <c r="K3349" i="1" s="1"/>
  <c r="M3349" i="1" s="1"/>
  <c r="J3357" i="1"/>
  <c r="K3357" i="1" s="1"/>
  <c r="M3357" i="1" s="1"/>
  <c r="J3365" i="1"/>
  <c r="K3365" i="1" s="1"/>
  <c r="M3365" i="1" s="1"/>
  <c r="J3373" i="1"/>
  <c r="K3373" i="1" s="1"/>
  <c r="M3373" i="1" s="1"/>
  <c r="J3379" i="1"/>
  <c r="K3379" i="1" s="1"/>
  <c r="M3379" i="1" s="1"/>
  <c r="J3273" i="1"/>
  <c r="K3273" i="1" s="1"/>
  <c r="M3273" i="1" s="1"/>
  <c r="J3281" i="1"/>
  <c r="K3281" i="1" s="1"/>
  <c r="M3281" i="1" s="1"/>
  <c r="J3289" i="1"/>
  <c r="K3289" i="1" s="1"/>
  <c r="M3289" i="1" s="1"/>
  <c r="J3297" i="1"/>
  <c r="K3297" i="1" s="1"/>
  <c r="M3297" i="1" s="1"/>
  <c r="J3305" i="1"/>
  <c r="K3305" i="1" s="1"/>
  <c r="M3305" i="1" s="1"/>
  <c r="J3313" i="1"/>
  <c r="K3313" i="1" s="1"/>
  <c r="M3313" i="1" s="1"/>
  <c r="J3321" i="1"/>
  <c r="K3321" i="1" s="1"/>
  <c r="M3321" i="1" s="1"/>
  <c r="J3329" i="1"/>
  <c r="K3329" i="1" s="1"/>
  <c r="M3329" i="1" s="1"/>
  <c r="J3337" i="1"/>
  <c r="K3337" i="1" s="1"/>
  <c r="M3337" i="1" s="1"/>
  <c r="J3345" i="1"/>
  <c r="K3345" i="1" s="1"/>
  <c r="M3345" i="1" s="1"/>
  <c r="J3353" i="1"/>
  <c r="K3353" i="1" s="1"/>
  <c r="M3353" i="1" s="1"/>
  <c r="J3361" i="1"/>
  <c r="K3361" i="1" s="1"/>
  <c r="M3361" i="1" s="1"/>
  <c r="J3369" i="1"/>
  <c r="K3369" i="1" s="1"/>
  <c r="M3369" i="1" s="1"/>
  <c r="J3377" i="1"/>
  <c r="K3377" i="1" s="1"/>
  <c r="M3377" i="1" s="1"/>
  <c r="J3380" i="1"/>
  <c r="K3380" i="1" s="1"/>
  <c r="M3380" i="1" s="1"/>
  <c r="J3264" i="1"/>
  <c r="K3264" i="1" s="1"/>
  <c r="M3264" i="1" s="1"/>
  <c r="K3265" i="1"/>
  <c r="M3265" i="1" s="1"/>
  <c r="I3163" i="1" l="1"/>
  <c r="J3163" i="1" s="1"/>
  <c r="K3163" i="1" s="1"/>
  <c r="M3163" i="1" s="1"/>
  <c r="I3164" i="1"/>
  <c r="J3164" i="1" s="1"/>
  <c r="K3164" i="1" s="1"/>
  <c r="M3164" i="1" s="1"/>
  <c r="I3165" i="1"/>
  <c r="I3166" i="1"/>
  <c r="J3166" i="1" s="1"/>
  <c r="I3167" i="1"/>
  <c r="J3167" i="1" s="1"/>
  <c r="I3168" i="1"/>
  <c r="J3168" i="1" s="1"/>
  <c r="K3168" i="1" s="1"/>
  <c r="M3168" i="1" s="1"/>
  <c r="I3169" i="1"/>
  <c r="J3169" i="1" s="1"/>
  <c r="K3169" i="1" s="1"/>
  <c r="M3169" i="1" s="1"/>
  <c r="I3170" i="1"/>
  <c r="J3170" i="1" s="1"/>
  <c r="K3170" i="1" s="1"/>
  <c r="M3170" i="1" s="1"/>
  <c r="I3171" i="1"/>
  <c r="J3171" i="1" s="1"/>
  <c r="K3171" i="1" s="1"/>
  <c r="M3171" i="1" s="1"/>
  <c r="I3172" i="1"/>
  <c r="J3172" i="1" s="1"/>
  <c r="K3172" i="1" s="1"/>
  <c r="M3172" i="1" s="1"/>
  <c r="I3173" i="1"/>
  <c r="J3173" i="1" s="1"/>
  <c r="K3173" i="1" s="1"/>
  <c r="M3173" i="1" s="1"/>
  <c r="I3174" i="1"/>
  <c r="J3174" i="1" s="1"/>
  <c r="I3175" i="1"/>
  <c r="J3175" i="1" s="1"/>
  <c r="I3176" i="1"/>
  <c r="J3176" i="1" s="1"/>
  <c r="K3176" i="1" s="1"/>
  <c r="M3176" i="1" s="1"/>
  <c r="I3177" i="1"/>
  <c r="J3177" i="1" s="1"/>
  <c r="K3177" i="1" s="1"/>
  <c r="M3177" i="1" s="1"/>
  <c r="I3178" i="1"/>
  <c r="J3178" i="1" s="1"/>
  <c r="K3178" i="1" s="1"/>
  <c r="M3178" i="1" s="1"/>
  <c r="I3179" i="1"/>
  <c r="J3179" i="1" s="1"/>
  <c r="K3179" i="1" s="1"/>
  <c r="M3179" i="1" s="1"/>
  <c r="I3180" i="1"/>
  <c r="J3180" i="1" s="1"/>
  <c r="K3180" i="1" s="1"/>
  <c r="M3180" i="1" s="1"/>
  <c r="I3181" i="1"/>
  <c r="J3181" i="1" s="1"/>
  <c r="K3181" i="1" s="1"/>
  <c r="M3181" i="1" s="1"/>
  <c r="I3182" i="1"/>
  <c r="J3182" i="1" s="1"/>
  <c r="I3183" i="1"/>
  <c r="J3183" i="1" s="1"/>
  <c r="I3184" i="1"/>
  <c r="J3184" i="1" s="1"/>
  <c r="K3184" i="1" s="1"/>
  <c r="M3184" i="1" s="1"/>
  <c r="I3185" i="1"/>
  <c r="J3185" i="1" s="1"/>
  <c r="K3185" i="1" s="1"/>
  <c r="M3185" i="1" s="1"/>
  <c r="I3186" i="1"/>
  <c r="J3186" i="1" s="1"/>
  <c r="K3186" i="1" s="1"/>
  <c r="M3186" i="1" s="1"/>
  <c r="I3187" i="1"/>
  <c r="J3187" i="1" s="1"/>
  <c r="K3187" i="1" s="1"/>
  <c r="M3187" i="1" s="1"/>
  <c r="I3188" i="1"/>
  <c r="J3188" i="1" s="1"/>
  <c r="K3188" i="1" s="1"/>
  <c r="M3188" i="1" s="1"/>
  <c r="I3189" i="1"/>
  <c r="J3189" i="1" s="1"/>
  <c r="K3189" i="1" s="1"/>
  <c r="M3189" i="1" s="1"/>
  <c r="I3190" i="1"/>
  <c r="J3190" i="1" s="1"/>
  <c r="I3191" i="1"/>
  <c r="J3191" i="1" s="1"/>
  <c r="I3192" i="1"/>
  <c r="J3192" i="1" s="1"/>
  <c r="K3192" i="1" s="1"/>
  <c r="M3192" i="1" s="1"/>
  <c r="I3193" i="1"/>
  <c r="J3193" i="1" s="1"/>
  <c r="K3193" i="1" s="1"/>
  <c r="M3193" i="1" s="1"/>
  <c r="I3194" i="1"/>
  <c r="J3194" i="1" s="1"/>
  <c r="K3194" i="1" s="1"/>
  <c r="M3194" i="1" s="1"/>
  <c r="I3195" i="1"/>
  <c r="J3195" i="1" s="1"/>
  <c r="K3195" i="1" s="1"/>
  <c r="M3195" i="1" s="1"/>
  <c r="I3196" i="1"/>
  <c r="J3196" i="1" s="1"/>
  <c r="K3196" i="1" s="1"/>
  <c r="M3196" i="1" s="1"/>
  <c r="I3197" i="1"/>
  <c r="J3197" i="1" s="1"/>
  <c r="K3197" i="1" s="1"/>
  <c r="M3197" i="1" s="1"/>
  <c r="I3198" i="1"/>
  <c r="J3198" i="1" s="1"/>
  <c r="I3199" i="1"/>
  <c r="J3199" i="1" s="1"/>
  <c r="I3200" i="1"/>
  <c r="J3200" i="1" s="1"/>
  <c r="K3200" i="1" s="1"/>
  <c r="M3200" i="1" s="1"/>
  <c r="I3201" i="1"/>
  <c r="J3201" i="1" s="1"/>
  <c r="K3201" i="1" s="1"/>
  <c r="M3201" i="1" s="1"/>
  <c r="I3202" i="1"/>
  <c r="J3202" i="1" s="1"/>
  <c r="K3202" i="1" s="1"/>
  <c r="M3202" i="1" s="1"/>
  <c r="I3203" i="1"/>
  <c r="J3203" i="1" s="1"/>
  <c r="K3203" i="1" s="1"/>
  <c r="M3203" i="1" s="1"/>
  <c r="I3204" i="1"/>
  <c r="J3204" i="1" s="1"/>
  <c r="K3204" i="1" s="1"/>
  <c r="M3204" i="1" s="1"/>
  <c r="I3205" i="1"/>
  <c r="J3205" i="1" s="1"/>
  <c r="K3205" i="1" s="1"/>
  <c r="M3205" i="1" s="1"/>
  <c r="I3206" i="1"/>
  <c r="J3206" i="1" s="1"/>
  <c r="I3207" i="1"/>
  <c r="J3207" i="1" s="1"/>
  <c r="I3208" i="1"/>
  <c r="J3208" i="1" s="1"/>
  <c r="K3208" i="1" s="1"/>
  <c r="M3208" i="1" s="1"/>
  <c r="I3209" i="1"/>
  <c r="J3209" i="1" s="1"/>
  <c r="K3209" i="1" s="1"/>
  <c r="M3209" i="1" s="1"/>
  <c r="I3210" i="1"/>
  <c r="J3210" i="1" s="1"/>
  <c r="I3211" i="1"/>
  <c r="J3211" i="1" s="1"/>
  <c r="K3211" i="1" s="1"/>
  <c r="M3211" i="1" s="1"/>
  <c r="I3212" i="1"/>
  <c r="J3212" i="1" s="1"/>
  <c r="K3212" i="1" s="1"/>
  <c r="M3212" i="1" s="1"/>
  <c r="I3213" i="1"/>
  <c r="J3213" i="1" s="1"/>
  <c r="I3214" i="1"/>
  <c r="J3214" i="1" s="1"/>
  <c r="I3215" i="1"/>
  <c r="J3215" i="1" s="1"/>
  <c r="I3216" i="1"/>
  <c r="J3216" i="1" s="1"/>
  <c r="K3216" i="1" s="1"/>
  <c r="M3216" i="1" s="1"/>
  <c r="I3217" i="1"/>
  <c r="J3217" i="1" s="1"/>
  <c r="K3217" i="1" s="1"/>
  <c r="M3217" i="1" s="1"/>
  <c r="I3218" i="1"/>
  <c r="J3218" i="1" s="1"/>
  <c r="K3218" i="1" s="1"/>
  <c r="M3218" i="1" s="1"/>
  <c r="I3219" i="1"/>
  <c r="J3219" i="1" s="1"/>
  <c r="K3219" i="1" s="1"/>
  <c r="M3219" i="1" s="1"/>
  <c r="I3220" i="1"/>
  <c r="J3220" i="1" s="1"/>
  <c r="K3220" i="1" s="1"/>
  <c r="M3220" i="1" s="1"/>
  <c r="I3221" i="1"/>
  <c r="J3221" i="1" s="1"/>
  <c r="K3221" i="1" s="1"/>
  <c r="M3221" i="1" s="1"/>
  <c r="I3222" i="1"/>
  <c r="J3222" i="1" s="1"/>
  <c r="I3223" i="1"/>
  <c r="J3223" i="1" s="1"/>
  <c r="I3224" i="1"/>
  <c r="J3224" i="1" s="1"/>
  <c r="K3224" i="1" s="1"/>
  <c r="M3224" i="1" s="1"/>
  <c r="I3225" i="1"/>
  <c r="J3225" i="1" s="1"/>
  <c r="K3225" i="1" s="1"/>
  <c r="M3225" i="1" s="1"/>
  <c r="I3226" i="1"/>
  <c r="J3226" i="1" s="1"/>
  <c r="I3227" i="1"/>
  <c r="J3227" i="1" s="1"/>
  <c r="I3228" i="1"/>
  <c r="J3228" i="1" s="1"/>
  <c r="I3229" i="1"/>
  <c r="J3229" i="1" s="1"/>
  <c r="K3229" i="1" s="1"/>
  <c r="M3229" i="1" s="1"/>
  <c r="I3230" i="1"/>
  <c r="J3230" i="1" s="1"/>
  <c r="I3231" i="1"/>
  <c r="J3231" i="1" s="1"/>
  <c r="I3232" i="1"/>
  <c r="J3232" i="1" s="1"/>
  <c r="K3232" i="1" s="1"/>
  <c r="M3232" i="1" s="1"/>
  <c r="I3233" i="1"/>
  <c r="J3233" i="1" s="1"/>
  <c r="K3233" i="1" s="1"/>
  <c r="M3233" i="1" s="1"/>
  <c r="I3234" i="1"/>
  <c r="J3234" i="1" s="1"/>
  <c r="K3234" i="1" s="1"/>
  <c r="M3234" i="1" s="1"/>
  <c r="I3235" i="1"/>
  <c r="J3235" i="1" s="1"/>
  <c r="K3235" i="1" s="1"/>
  <c r="M3235" i="1" s="1"/>
  <c r="I3236" i="1"/>
  <c r="J3236" i="1" s="1"/>
  <c r="K3236" i="1" s="1"/>
  <c r="M3236" i="1" s="1"/>
  <c r="I3237" i="1"/>
  <c r="J3237" i="1" s="1"/>
  <c r="K3237" i="1" s="1"/>
  <c r="M3237" i="1" s="1"/>
  <c r="I3238" i="1"/>
  <c r="J3238" i="1" s="1"/>
  <c r="I3239" i="1"/>
  <c r="J3239" i="1" s="1"/>
  <c r="I3240" i="1"/>
  <c r="J3240" i="1" s="1"/>
  <c r="K3240" i="1" s="1"/>
  <c r="M3240" i="1" s="1"/>
  <c r="I3241" i="1"/>
  <c r="J3241" i="1" s="1"/>
  <c r="K3241" i="1" s="1"/>
  <c r="M3241" i="1" s="1"/>
  <c r="I3242" i="1"/>
  <c r="J3242" i="1" s="1"/>
  <c r="K3242" i="1" s="1"/>
  <c r="M3242" i="1" s="1"/>
  <c r="I3243" i="1"/>
  <c r="J3243" i="1" s="1"/>
  <c r="K3243" i="1" s="1"/>
  <c r="M3243" i="1" s="1"/>
  <c r="I3244" i="1"/>
  <c r="J3244" i="1" s="1"/>
  <c r="I3245" i="1"/>
  <c r="J3245" i="1" s="1"/>
  <c r="K3245" i="1" s="1"/>
  <c r="M3245" i="1" s="1"/>
  <c r="I3246" i="1"/>
  <c r="J3246" i="1" s="1"/>
  <c r="I3247" i="1"/>
  <c r="J3247" i="1" s="1"/>
  <c r="I3248" i="1"/>
  <c r="J3248" i="1" s="1"/>
  <c r="K3248" i="1" s="1"/>
  <c r="M3248" i="1" s="1"/>
  <c r="I3249" i="1"/>
  <c r="J3249" i="1" s="1"/>
  <c r="K3249" i="1" s="1"/>
  <c r="M3249" i="1" s="1"/>
  <c r="I3250" i="1"/>
  <c r="J3250" i="1" s="1"/>
  <c r="K3250" i="1" s="1"/>
  <c r="M3250" i="1" s="1"/>
  <c r="I3251" i="1"/>
  <c r="J3251" i="1" s="1"/>
  <c r="K3251" i="1" s="1"/>
  <c r="M3251" i="1" s="1"/>
  <c r="I3252" i="1"/>
  <c r="J3252" i="1" s="1"/>
  <c r="I3253" i="1"/>
  <c r="J3253" i="1" s="1"/>
  <c r="K3253" i="1" s="1"/>
  <c r="M3253" i="1" s="1"/>
  <c r="I3254" i="1"/>
  <c r="J3254" i="1" s="1"/>
  <c r="I3255" i="1"/>
  <c r="J3255" i="1" s="1"/>
  <c r="I3256" i="1"/>
  <c r="J3256" i="1" s="1"/>
  <c r="K3256" i="1" s="1"/>
  <c r="M3256" i="1" s="1"/>
  <c r="I3257" i="1"/>
  <c r="J3257" i="1" s="1"/>
  <c r="K3257" i="1" s="1"/>
  <c r="M3257" i="1" s="1"/>
  <c r="I3258" i="1"/>
  <c r="J3258" i="1" s="1"/>
  <c r="I3259" i="1"/>
  <c r="I3260" i="1"/>
  <c r="J3260" i="1" s="1"/>
  <c r="K3260" i="1" s="1"/>
  <c r="M3260" i="1" s="1"/>
  <c r="I3261" i="1"/>
  <c r="J3261" i="1" s="1"/>
  <c r="I3262" i="1"/>
  <c r="J3262" i="1" s="1"/>
  <c r="I3263" i="1"/>
  <c r="J3263" i="1" s="1"/>
  <c r="I3162" i="1"/>
  <c r="J3162" i="1" s="1"/>
  <c r="K3162" i="1" s="1"/>
  <c r="M3162" i="1" s="1"/>
  <c r="I3161" i="1"/>
  <c r="J3161" i="1" s="1"/>
  <c r="K3161" i="1" s="1"/>
  <c r="M3161" i="1" s="1"/>
  <c r="I3160" i="1"/>
  <c r="I3159" i="1"/>
  <c r="I3158" i="1"/>
  <c r="J3158" i="1" s="1"/>
  <c r="K3158" i="1" s="1"/>
  <c r="M3158" i="1" s="1"/>
  <c r="I3157" i="1"/>
  <c r="I3156" i="1"/>
  <c r="I3155" i="1"/>
  <c r="J3155" i="1" s="1"/>
  <c r="K3155" i="1" s="1"/>
  <c r="M3155" i="1" s="1"/>
  <c r="I3154" i="1"/>
  <c r="I3153" i="1"/>
  <c r="J3153" i="1" s="1"/>
  <c r="K3153" i="1" s="1"/>
  <c r="M3153" i="1" s="1"/>
  <c r="I3152" i="1"/>
  <c r="I3151" i="1"/>
  <c r="I3150" i="1"/>
  <c r="I3149" i="1"/>
  <c r="J3149" i="1" s="1"/>
  <c r="I3148" i="1"/>
  <c r="J3148" i="1" s="1"/>
  <c r="I3147" i="1"/>
  <c r="J3147" i="1" s="1"/>
  <c r="K3147" i="1" s="1"/>
  <c r="M3147" i="1" s="1"/>
  <c r="I3146" i="1"/>
  <c r="J3146" i="1" s="1"/>
  <c r="K3146" i="1" s="1"/>
  <c r="M3146" i="1" s="1"/>
  <c r="I3145" i="1"/>
  <c r="J3145" i="1" s="1"/>
  <c r="K3145" i="1" s="1"/>
  <c r="M3145" i="1" s="1"/>
  <c r="I3144" i="1"/>
  <c r="I3143" i="1"/>
  <c r="I3142" i="1"/>
  <c r="I3141" i="1"/>
  <c r="I3140" i="1"/>
  <c r="I3139" i="1"/>
  <c r="J3139" i="1" s="1"/>
  <c r="K3139" i="1" s="1"/>
  <c r="M3139" i="1" s="1"/>
  <c r="I3138" i="1"/>
  <c r="J3138" i="1" s="1"/>
  <c r="K3138" i="1" s="1"/>
  <c r="M3138" i="1" s="1"/>
  <c r="I3137" i="1"/>
  <c r="J3137" i="1" s="1"/>
  <c r="K3137" i="1" s="1"/>
  <c r="M3137" i="1" s="1"/>
  <c r="I3136" i="1"/>
  <c r="I3135" i="1"/>
  <c r="I3134" i="1"/>
  <c r="I3133" i="1"/>
  <c r="I3132" i="1"/>
  <c r="J3132" i="1" s="1"/>
  <c r="I3131" i="1"/>
  <c r="J3131" i="1" s="1"/>
  <c r="K3131" i="1" s="1"/>
  <c r="M3131" i="1" s="1"/>
  <c r="I3130" i="1"/>
  <c r="J3130" i="1" s="1"/>
  <c r="K3130" i="1" s="1"/>
  <c r="M3130" i="1" s="1"/>
  <c r="I3129" i="1"/>
  <c r="J3129" i="1" s="1"/>
  <c r="K3129" i="1" s="1"/>
  <c r="M3129" i="1" s="1"/>
  <c r="I3128" i="1"/>
  <c r="I3127" i="1"/>
  <c r="I3126" i="1"/>
  <c r="J3126" i="1" s="1"/>
  <c r="I3125" i="1"/>
  <c r="I3124" i="1"/>
  <c r="I3123" i="1"/>
  <c r="J3123" i="1" s="1"/>
  <c r="K3123" i="1" s="1"/>
  <c r="M3123" i="1" s="1"/>
  <c r="I3122" i="1"/>
  <c r="J3122" i="1" s="1"/>
  <c r="K3122" i="1" s="1"/>
  <c r="M3122" i="1" s="1"/>
  <c r="I3121" i="1"/>
  <c r="J3121" i="1" s="1"/>
  <c r="K3121" i="1" s="1"/>
  <c r="M3121" i="1" s="1"/>
  <c r="I3120" i="1"/>
  <c r="I3119" i="1"/>
  <c r="I3118" i="1"/>
  <c r="J3118" i="1" s="1"/>
  <c r="K3118" i="1" s="1"/>
  <c r="M3118" i="1" s="1"/>
  <c r="I3117" i="1"/>
  <c r="J3117" i="1" s="1"/>
  <c r="I3116" i="1"/>
  <c r="J3116" i="1" s="1"/>
  <c r="I3115" i="1"/>
  <c r="J3115" i="1" s="1"/>
  <c r="K3115" i="1" s="1"/>
  <c r="M3115" i="1" s="1"/>
  <c r="I3114" i="1"/>
  <c r="J3114" i="1" s="1"/>
  <c r="K3114" i="1" s="1"/>
  <c r="M3114" i="1" s="1"/>
  <c r="I3113" i="1"/>
  <c r="J3113" i="1" s="1"/>
  <c r="K3113" i="1" s="1"/>
  <c r="M3113" i="1" s="1"/>
  <c r="I3112" i="1"/>
  <c r="I3111" i="1"/>
  <c r="I3110" i="1"/>
  <c r="I3109" i="1"/>
  <c r="I3108" i="1"/>
  <c r="I3107" i="1"/>
  <c r="J3107" i="1" s="1"/>
  <c r="K3107" i="1" s="1"/>
  <c r="M3107" i="1" s="1"/>
  <c r="I3106" i="1"/>
  <c r="J3106" i="1" s="1"/>
  <c r="K3106" i="1" s="1"/>
  <c r="M3106" i="1" s="1"/>
  <c r="I3105" i="1"/>
  <c r="J3105" i="1" s="1"/>
  <c r="K3105" i="1" s="1"/>
  <c r="M3105" i="1" s="1"/>
  <c r="I3104" i="1"/>
  <c r="I3103" i="1"/>
  <c r="I3102" i="1"/>
  <c r="J3102" i="1" s="1"/>
  <c r="K3102" i="1" s="1"/>
  <c r="M3102" i="1" s="1"/>
  <c r="I3101" i="1"/>
  <c r="I3100" i="1"/>
  <c r="J3100" i="1" s="1"/>
  <c r="I3099" i="1"/>
  <c r="J3099" i="1" s="1"/>
  <c r="K3099" i="1" s="1"/>
  <c r="M3099" i="1" s="1"/>
  <c r="I3098" i="1"/>
  <c r="J3098" i="1" s="1"/>
  <c r="K3098" i="1" s="1"/>
  <c r="M3098" i="1" s="1"/>
  <c r="I3097" i="1"/>
  <c r="J3097" i="1" s="1"/>
  <c r="K3097" i="1" s="1"/>
  <c r="M3097" i="1" s="1"/>
  <c r="I3096" i="1"/>
  <c r="I3095" i="1"/>
  <c r="I3094" i="1"/>
  <c r="J3094" i="1" s="1"/>
  <c r="K3094" i="1" s="1"/>
  <c r="M3094" i="1" s="1"/>
  <c r="I3093" i="1"/>
  <c r="I3092" i="1"/>
  <c r="J3092" i="1" s="1"/>
  <c r="I3091" i="1"/>
  <c r="J3091" i="1" s="1"/>
  <c r="K3091" i="1" s="1"/>
  <c r="M3091" i="1" s="1"/>
  <c r="I3090" i="1"/>
  <c r="J3090" i="1" s="1"/>
  <c r="K3090" i="1" s="1"/>
  <c r="M3090" i="1" s="1"/>
  <c r="I3089" i="1"/>
  <c r="J3089" i="1" s="1"/>
  <c r="K3089" i="1" s="1"/>
  <c r="M3089" i="1" s="1"/>
  <c r="I3088" i="1"/>
  <c r="I3087" i="1"/>
  <c r="I3086" i="1"/>
  <c r="J3086" i="1" s="1"/>
  <c r="K3086" i="1" s="1"/>
  <c r="M3086" i="1" s="1"/>
  <c r="I3085" i="1"/>
  <c r="I3084" i="1"/>
  <c r="J3084" i="1" s="1"/>
  <c r="I3083" i="1"/>
  <c r="J3083" i="1" s="1"/>
  <c r="K3083" i="1" s="1"/>
  <c r="M3083" i="1" s="1"/>
  <c r="I3082" i="1"/>
  <c r="J3082" i="1" s="1"/>
  <c r="K3082" i="1" s="1"/>
  <c r="M3082" i="1" s="1"/>
  <c r="I3081" i="1"/>
  <c r="J3081" i="1" s="1"/>
  <c r="K3081" i="1" s="1"/>
  <c r="M3081" i="1" s="1"/>
  <c r="I3080" i="1"/>
  <c r="I3079" i="1"/>
  <c r="I3078" i="1"/>
  <c r="I3077" i="1"/>
  <c r="J3077" i="1" s="1"/>
  <c r="I3076" i="1"/>
  <c r="I3075" i="1"/>
  <c r="J3075" i="1" s="1"/>
  <c r="K3075" i="1" s="1"/>
  <c r="M3075" i="1" s="1"/>
  <c r="I3074" i="1"/>
  <c r="J3074" i="1" s="1"/>
  <c r="K3074" i="1" s="1"/>
  <c r="M3074" i="1" s="1"/>
  <c r="I3073" i="1"/>
  <c r="J3073" i="1" s="1"/>
  <c r="K3073" i="1" s="1"/>
  <c r="M3073" i="1" s="1"/>
  <c r="I3072" i="1"/>
  <c r="I3071" i="1"/>
  <c r="I3070" i="1"/>
  <c r="I3069" i="1"/>
  <c r="I3068" i="1"/>
  <c r="I3067" i="1"/>
  <c r="J3067" i="1" s="1"/>
  <c r="K3067" i="1" s="1"/>
  <c r="M3067" i="1" s="1"/>
  <c r="I3066" i="1"/>
  <c r="J3066" i="1" s="1"/>
  <c r="K3066" i="1" s="1"/>
  <c r="M3066" i="1" s="1"/>
  <c r="I3065" i="1"/>
  <c r="J3065" i="1" s="1"/>
  <c r="K3065" i="1" s="1"/>
  <c r="M3065" i="1" s="1"/>
  <c r="I3064" i="1"/>
  <c r="I3063" i="1"/>
  <c r="I3062" i="1"/>
  <c r="I3061" i="1"/>
  <c r="J3061" i="1" s="1"/>
  <c r="I3060" i="1"/>
  <c r="I3059" i="1"/>
  <c r="J3059" i="1" s="1"/>
  <c r="K3059" i="1" s="1"/>
  <c r="M3059" i="1" s="1"/>
  <c r="I3058" i="1"/>
  <c r="J3058" i="1" s="1"/>
  <c r="K3058" i="1" s="1"/>
  <c r="M3058" i="1" s="1"/>
  <c r="I3057" i="1"/>
  <c r="J3057" i="1" s="1"/>
  <c r="K3057" i="1" s="1"/>
  <c r="M3057" i="1" s="1"/>
  <c r="I3056" i="1"/>
  <c r="I3055" i="1"/>
  <c r="I3054" i="1"/>
  <c r="J3054" i="1" s="1"/>
  <c r="K3054" i="1" s="1"/>
  <c r="M3054" i="1" s="1"/>
  <c r="I3053" i="1"/>
  <c r="J3053" i="1" s="1"/>
  <c r="I3052" i="1"/>
  <c r="I3051" i="1"/>
  <c r="J3051" i="1" s="1"/>
  <c r="K3051" i="1" s="1"/>
  <c r="M3051" i="1" s="1"/>
  <c r="I3050" i="1"/>
  <c r="J3050" i="1" s="1"/>
  <c r="K3050" i="1" s="1"/>
  <c r="M3050" i="1" s="1"/>
  <c r="I3049" i="1"/>
  <c r="J3049" i="1" s="1"/>
  <c r="K3049" i="1" s="1"/>
  <c r="M3049" i="1" s="1"/>
  <c r="I3048" i="1"/>
  <c r="I3047" i="1"/>
  <c r="I3046" i="1"/>
  <c r="J3046" i="1" s="1"/>
  <c r="K3046" i="1" s="1"/>
  <c r="M3046" i="1" s="1"/>
  <c r="I3045" i="1"/>
  <c r="J3045" i="1" s="1"/>
  <c r="I3044" i="1"/>
  <c r="J3044" i="1" s="1"/>
  <c r="I3043" i="1"/>
  <c r="J3043" i="1" s="1"/>
  <c r="K3043" i="1" s="1"/>
  <c r="M3043" i="1" s="1"/>
  <c r="I3042" i="1"/>
  <c r="J3042" i="1" s="1"/>
  <c r="K3042" i="1" s="1"/>
  <c r="M3042" i="1" s="1"/>
  <c r="I3041" i="1"/>
  <c r="J3041" i="1" s="1"/>
  <c r="K3041" i="1" s="1"/>
  <c r="M3041" i="1" s="1"/>
  <c r="I3040" i="1"/>
  <c r="I3039" i="1"/>
  <c r="I3038" i="1"/>
  <c r="J3038" i="1" s="1"/>
  <c r="K3038" i="1" s="1"/>
  <c r="M3038" i="1" s="1"/>
  <c r="I3037" i="1"/>
  <c r="J3037" i="1" s="1"/>
  <c r="I3036" i="1"/>
  <c r="J3036" i="1" s="1"/>
  <c r="I3035" i="1"/>
  <c r="J3035" i="1" s="1"/>
  <c r="K3035" i="1" s="1"/>
  <c r="M3035" i="1" s="1"/>
  <c r="I3034" i="1"/>
  <c r="J3034" i="1" s="1"/>
  <c r="K3034" i="1" s="1"/>
  <c r="M3034" i="1" s="1"/>
  <c r="I3033" i="1"/>
  <c r="J3033" i="1" s="1"/>
  <c r="K3033" i="1" s="1"/>
  <c r="M3033" i="1" s="1"/>
  <c r="I3032" i="1"/>
  <c r="I3031" i="1"/>
  <c r="I3030" i="1"/>
  <c r="J3030" i="1" s="1"/>
  <c r="K3030" i="1" s="1"/>
  <c r="M3030" i="1" s="1"/>
  <c r="I3029" i="1"/>
  <c r="I3028" i="1"/>
  <c r="I3027" i="1"/>
  <c r="J3027" i="1" s="1"/>
  <c r="K3027" i="1" s="1"/>
  <c r="M3027" i="1" s="1"/>
  <c r="I3026" i="1"/>
  <c r="J3026" i="1" s="1"/>
  <c r="K3026" i="1" s="1"/>
  <c r="M3026" i="1" s="1"/>
  <c r="I3025" i="1"/>
  <c r="J3025" i="1" s="1"/>
  <c r="K3025" i="1" s="1"/>
  <c r="M3025" i="1" s="1"/>
  <c r="I3024" i="1"/>
  <c r="I3023" i="1"/>
  <c r="I3022" i="1"/>
  <c r="I3021" i="1"/>
  <c r="J3021" i="1" s="1"/>
  <c r="I3020" i="1"/>
  <c r="J3020" i="1" s="1"/>
  <c r="I3019" i="1"/>
  <c r="J3019" i="1" s="1"/>
  <c r="K3019" i="1" s="1"/>
  <c r="M3019" i="1" s="1"/>
  <c r="I3018" i="1"/>
  <c r="J3018" i="1" s="1"/>
  <c r="K3018" i="1" s="1"/>
  <c r="M3018" i="1" s="1"/>
  <c r="I3017" i="1"/>
  <c r="J3017" i="1" s="1"/>
  <c r="K3017" i="1" s="1"/>
  <c r="M3017" i="1" s="1"/>
  <c r="I3016" i="1"/>
  <c r="I3015" i="1"/>
  <c r="I3014" i="1"/>
  <c r="I3013" i="1"/>
  <c r="I3012" i="1"/>
  <c r="J3012" i="1" s="1"/>
  <c r="I3011" i="1"/>
  <c r="J3011" i="1" s="1"/>
  <c r="K3011" i="1" s="1"/>
  <c r="M3011" i="1" s="1"/>
  <c r="I3010" i="1"/>
  <c r="J3010" i="1" s="1"/>
  <c r="K3010" i="1" s="1"/>
  <c r="M3010" i="1" s="1"/>
  <c r="I3009" i="1"/>
  <c r="J3009" i="1" s="1"/>
  <c r="K3009" i="1" s="1"/>
  <c r="M3009" i="1" s="1"/>
  <c r="I3008" i="1"/>
  <c r="I3007" i="1"/>
  <c r="I3006" i="1"/>
  <c r="I3005" i="1"/>
  <c r="J3005" i="1" s="1"/>
  <c r="I3004" i="1"/>
  <c r="J3004" i="1" s="1"/>
  <c r="I3003" i="1"/>
  <c r="J3003" i="1" s="1"/>
  <c r="K3003" i="1" s="1"/>
  <c r="M3003" i="1" s="1"/>
  <c r="I3002" i="1"/>
  <c r="J3002" i="1" s="1"/>
  <c r="K3002" i="1" s="1"/>
  <c r="M3002" i="1" s="1"/>
  <c r="I3001" i="1"/>
  <c r="J3001" i="1" s="1"/>
  <c r="K3001" i="1" s="1"/>
  <c r="M3001" i="1" s="1"/>
  <c r="I3000" i="1"/>
  <c r="J3000" i="1" s="1"/>
  <c r="K3000" i="1" s="1"/>
  <c r="M3000" i="1" s="1"/>
  <c r="I2999" i="1"/>
  <c r="J2999" i="1" s="1"/>
  <c r="K2999" i="1" s="1"/>
  <c r="M2999" i="1" s="1"/>
  <c r="I2998" i="1"/>
  <c r="I2997" i="1"/>
  <c r="I2996" i="1"/>
  <c r="I2995" i="1"/>
  <c r="J2995" i="1" s="1"/>
  <c r="K2995" i="1" s="1"/>
  <c r="M2995" i="1" s="1"/>
  <c r="I2994" i="1"/>
  <c r="J2994" i="1" s="1"/>
  <c r="K2994" i="1" s="1"/>
  <c r="M2994" i="1" s="1"/>
  <c r="I2993" i="1"/>
  <c r="I2992" i="1"/>
  <c r="I2991" i="1"/>
  <c r="J2991" i="1" s="1"/>
  <c r="K2991" i="1" s="1"/>
  <c r="M2991" i="1" s="1"/>
  <c r="I2990" i="1"/>
  <c r="J2990" i="1" s="1"/>
  <c r="I2989" i="1"/>
  <c r="J2989" i="1" s="1"/>
  <c r="I2988" i="1"/>
  <c r="I2987" i="1"/>
  <c r="I2986" i="1"/>
  <c r="I2985" i="1"/>
  <c r="I2984" i="1"/>
  <c r="I2983" i="1"/>
  <c r="J2983" i="1" s="1"/>
  <c r="K2983" i="1" s="1"/>
  <c r="M2983" i="1" s="1"/>
  <c r="I2982" i="1"/>
  <c r="J2982" i="1" s="1"/>
  <c r="I2981" i="1"/>
  <c r="I2980" i="1"/>
  <c r="I2979" i="1"/>
  <c r="J2979" i="1" s="1"/>
  <c r="K2979" i="1" s="1"/>
  <c r="M2979" i="1" s="1"/>
  <c r="I2978" i="1"/>
  <c r="I2977" i="1"/>
  <c r="I2976" i="1"/>
  <c r="I2975" i="1"/>
  <c r="J2975" i="1" s="1"/>
  <c r="K2975" i="1" s="1"/>
  <c r="M2975" i="1" s="1"/>
  <c r="I2974" i="1"/>
  <c r="J2974" i="1" s="1"/>
  <c r="I2973" i="1"/>
  <c r="I2972" i="1"/>
  <c r="I2971" i="1"/>
  <c r="I2970" i="1"/>
  <c r="J2970" i="1" s="1"/>
  <c r="K2970" i="1" s="1"/>
  <c r="M2970" i="1" s="1"/>
  <c r="I2969" i="1"/>
  <c r="I2968" i="1"/>
  <c r="I2967" i="1"/>
  <c r="J2967" i="1" s="1"/>
  <c r="K2967" i="1" s="1"/>
  <c r="M2967" i="1" s="1"/>
  <c r="I2966" i="1"/>
  <c r="J2966" i="1" s="1"/>
  <c r="I2965" i="1"/>
  <c r="J2965" i="1" s="1"/>
  <c r="I2964" i="1"/>
  <c r="I2963" i="1"/>
  <c r="J2963" i="1" s="1"/>
  <c r="I2962" i="1"/>
  <c r="J2962" i="1" s="1"/>
  <c r="I2961" i="1"/>
  <c r="I2960" i="1"/>
  <c r="I2959" i="1"/>
  <c r="J2959" i="1" s="1"/>
  <c r="K2959" i="1" s="1"/>
  <c r="M2959" i="1" s="1"/>
  <c r="I2958" i="1"/>
  <c r="I2957" i="1"/>
  <c r="J2957" i="1" s="1"/>
  <c r="I2956" i="1"/>
  <c r="I2955" i="1"/>
  <c r="I2954" i="1"/>
  <c r="J2954" i="1" s="1"/>
  <c r="I2953" i="1"/>
  <c r="I2952" i="1"/>
  <c r="I2951" i="1"/>
  <c r="J2951" i="1" s="1"/>
  <c r="K2951" i="1" s="1"/>
  <c r="M2951" i="1" s="1"/>
  <c r="I2950" i="1"/>
  <c r="I2949" i="1"/>
  <c r="I2948" i="1"/>
  <c r="I2947" i="1"/>
  <c r="J2947" i="1" s="1"/>
  <c r="K2947" i="1" s="1"/>
  <c r="M2947" i="1" s="1"/>
  <c r="I2946" i="1"/>
  <c r="I2945" i="1"/>
  <c r="I2944" i="1"/>
  <c r="I2943" i="1"/>
  <c r="J2943" i="1" s="1"/>
  <c r="K2943" i="1" s="1"/>
  <c r="M2943" i="1" s="1"/>
  <c r="I2942" i="1"/>
  <c r="I2941" i="1"/>
  <c r="I2940" i="1"/>
  <c r="I2939" i="1"/>
  <c r="J2939" i="1" s="1"/>
  <c r="K2939" i="1" s="1"/>
  <c r="M2939" i="1" s="1"/>
  <c r="I2938" i="1"/>
  <c r="J2938" i="1" s="1"/>
  <c r="K2938" i="1" s="1"/>
  <c r="M2938" i="1" s="1"/>
  <c r="I2937" i="1"/>
  <c r="I2936" i="1"/>
  <c r="I2935" i="1"/>
  <c r="J2935" i="1" s="1"/>
  <c r="K2935" i="1" s="1"/>
  <c r="M2935" i="1" s="1"/>
  <c r="I2934" i="1"/>
  <c r="I2933" i="1"/>
  <c r="I2932" i="1"/>
  <c r="I2931" i="1"/>
  <c r="I2930" i="1"/>
  <c r="J2930" i="1" s="1"/>
  <c r="K2930" i="1" s="1"/>
  <c r="M2930" i="1" s="1"/>
  <c r="I2929" i="1"/>
  <c r="I2928" i="1"/>
  <c r="I2927" i="1"/>
  <c r="J2927" i="1" s="1"/>
  <c r="K2927" i="1" s="1"/>
  <c r="M2927" i="1" s="1"/>
  <c r="I2926" i="1"/>
  <c r="J2926" i="1" s="1"/>
  <c r="I2925" i="1"/>
  <c r="J2925" i="1" s="1"/>
  <c r="I2924" i="1"/>
  <c r="I2923" i="1"/>
  <c r="I2922" i="1"/>
  <c r="J2922" i="1" s="1"/>
  <c r="I2921" i="1"/>
  <c r="I2920" i="1"/>
  <c r="I2919" i="1"/>
  <c r="J2919" i="1" s="1"/>
  <c r="K2919" i="1" s="1"/>
  <c r="M2919" i="1" s="1"/>
  <c r="I2918" i="1"/>
  <c r="I2917" i="1"/>
  <c r="I2916" i="1"/>
  <c r="I2915" i="1"/>
  <c r="J2915" i="1" s="1"/>
  <c r="K2915" i="1" s="1"/>
  <c r="M2915" i="1" s="1"/>
  <c r="I2914" i="1"/>
  <c r="J2914" i="1" s="1"/>
  <c r="K2914" i="1" s="1"/>
  <c r="M2914" i="1" s="1"/>
  <c r="I2913" i="1"/>
  <c r="I2912" i="1"/>
  <c r="I2911" i="1"/>
  <c r="J2911" i="1" s="1"/>
  <c r="K2911" i="1" s="1"/>
  <c r="M2911" i="1" s="1"/>
  <c r="I2910" i="1"/>
  <c r="I2909" i="1"/>
  <c r="I2908" i="1"/>
  <c r="I2907" i="1"/>
  <c r="I2906" i="1"/>
  <c r="J2906" i="1" s="1"/>
  <c r="K2906" i="1" s="1"/>
  <c r="M2906" i="1" s="1"/>
  <c r="I2905" i="1"/>
  <c r="I2904" i="1"/>
  <c r="I2903" i="1"/>
  <c r="J2903" i="1" s="1"/>
  <c r="K2903" i="1" s="1"/>
  <c r="M2903" i="1" s="1"/>
  <c r="I2902" i="1"/>
  <c r="J2902" i="1" s="1"/>
  <c r="I2901" i="1"/>
  <c r="I2900" i="1"/>
  <c r="I2899" i="1"/>
  <c r="I2898" i="1"/>
  <c r="J2898" i="1" s="1"/>
  <c r="K2898" i="1" s="1"/>
  <c r="M2898" i="1" s="1"/>
  <c r="I2897" i="1"/>
  <c r="I2896" i="1"/>
  <c r="I2895" i="1"/>
  <c r="J2895" i="1" s="1"/>
  <c r="K2895" i="1" s="1"/>
  <c r="M2895" i="1" s="1"/>
  <c r="I2894" i="1"/>
  <c r="J2894" i="1" s="1"/>
  <c r="I2893" i="1"/>
  <c r="I2892" i="1"/>
  <c r="I2891" i="1"/>
  <c r="I2890" i="1"/>
  <c r="J2890" i="1" s="1"/>
  <c r="K2890" i="1" s="1"/>
  <c r="M2890" i="1" s="1"/>
  <c r="I2889" i="1"/>
  <c r="I2888" i="1"/>
  <c r="I2887" i="1"/>
  <c r="J2887" i="1" s="1"/>
  <c r="K2887" i="1" s="1"/>
  <c r="M2887" i="1" s="1"/>
  <c r="I2886" i="1"/>
  <c r="J2886" i="1" s="1"/>
  <c r="I2885" i="1"/>
  <c r="I2884" i="1"/>
  <c r="I2883" i="1"/>
  <c r="J2883" i="1" s="1"/>
  <c r="K2883" i="1" s="1"/>
  <c r="M2883" i="1" s="1"/>
  <c r="I2882" i="1"/>
  <c r="J2882" i="1" s="1"/>
  <c r="I2881" i="1"/>
  <c r="I2880" i="1"/>
  <c r="I2879" i="1"/>
  <c r="J2879" i="1" s="1"/>
  <c r="K2879" i="1" s="1"/>
  <c r="M2879" i="1" s="1"/>
  <c r="I2878" i="1"/>
  <c r="J2878" i="1" s="1"/>
  <c r="I2877" i="1"/>
  <c r="I2876" i="1"/>
  <c r="I2875" i="1"/>
  <c r="J2875" i="1" s="1"/>
  <c r="K2875" i="1" s="1"/>
  <c r="M2875" i="1" s="1"/>
  <c r="I2874" i="1"/>
  <c r="J2874" i="1" s="1"/>
  <c r="K2874" i="1" s="1"/>
  <c r="M2874" i="1" s="1"/>
  <c r="I2873" i="1"/>
  <c r="I2872" i="1"/>
  <c r="I2871" i="1"/>
  <c r="J2871" i="1" s="1"/>
  <c r="K2871" i="1" s="1"/>
  <c r="M2871" i="1" s="1"/>
  <c r="I2870" i="1"/>
  <c r="J2870" i="1" s="1"/>
  <c r="I2869" i="1"/>
  <c r="I2868" i="1"/>
  <c r="I2867" i="1"/>
  <c r="J2867" i="1" s="1"/>
  <c r="I2866" i="1"/>
  <c r="I2865" i="1"/>
  <c r="I2864" i="1"/>
  <c r="I2863" i="1"/>
  <c r="J2863" i="1" s="1"/>
  <c r="K2863" i="1" s="1"/>
  <c r="M2863" i="1" s="1"/>
  <c r="I2862" i="1"/>
  <c r="I2861" i="1"/>
  <c r="I2860" i="1"/>
  <c r="I2859" i="1"/>
  <c r="I2858" i="1"/>
  <c r="J2858" i="1" s="1"/>
  <c r="K2858" i="1" s="1"/>
  <c r="M2858" i="1" s="1"/>
  <c r="I2857" i="1"/>
  <c r="I2856" i="1"/>
  <c r="I2855" i="1"/>
  <c r="J2855" i="1" s="1"/>
  <c r="K2855" i="1" s="1"/>
  <c r="M2855" i="1" s="1"/>
  <c r="I2854" i="1"/>
  <c r="I2853" i="1"/>
  <c r="I2852" i="1"/>
  <c r="I2851" i="1"/>
  <c r="J2851" i="1" s="1"/>
  <c r="I2850" i="1"/>
  <c r="J2850" i="1" s="1"/>
  <c r="K2850" i="1" s="1"/>
  <c r="M2850" i="1" s="1"/>
  <c r="I2849" i="1"/>
  <c r="I2848" i="1"/>
  <c r="I2847" i="1"/>
  <c r="J2847" i="1" s="1"/>
  <c r="K2847" i="1" s="1"/>
  <c r="M2847" i="1" s="1"/>
  <c r="I2846" i="1"/>
  <c r="I2845" i="1"/>
  <c r="I2844" i="1"/>
  <c r="I2843" i="1"/>
  <c r="J2843" i="1" s="1"/>
  <c r="K2843" i="1" s="1"/>
  <c r="M2843" i="1" s="1"/>
  <c r="I2842" i="1"/>
  <c r="J2842" i="1" s="1"/>
  <c r="M2689" i="1"/>
  <c r="I2841" i="1"/>
  <c r="J2841" i="1" s="1"/>
  <c r="K2841" i="1" s="1"/>
  <c r="I2682" i="1"/>
  <c r="J2682" i="1" s="1"/>
  <c r="K2682" i="1" s="1"/>
  <c r="M2682" i="1" s="1"/>
  <c r="I2683" i="1"/>
  <c r="J2683" i="1" s="1"/>
  <c r="K2683" i="1" s="1"/>
  <c r="M2683" i="1" s="1"/>
  <c r="I2684" i="1"/>
  <c r="I2685" i="1"/>
  <c r="J2685" i="1" s="1"/>
  <c r="I2686" i="1"/>
  <c r="J2686" i="1" s="1"/>
  <c r="I2687" i="1"/>
  <c r="J2687" i="1" s="1"/>
  <c r="K2687" i="1" s="1"/>
  <c r="M2687" i="1" s="1"/>
  <c r="I2688" i="1"/>
  <c r="J2688" i="1" s="1"/>
  <c r="K2688" i="1" s="1"/>
  <c r="M2688" i="1" s="1"/>
  <c r="I2689" i="1"/>
  <c r="J2689" i="1" s="1"/>
  <c r="I2690" i="1"/>
  <c r="J2690" i="1" s="1"/>
  <c r="I2691" i="1"/>
  <c r="J2691" i="1" s="1"/>
  <c r="K2691" i="1" s="1"/>
  <c r="M2691" i="1" s="1"/>
  <c r="I2692" i="1"/>
  <c r="J2692" i="1" s="1"/>
  <c r="K2692" i="1" s="1"/>
  <c r="M2692" i="1" s="1"/>
  <c r="I2693" i="1"/>
  <c r="J2693" i="1" s="1"/>
  <c r="I2694" i="1"/>
  <c r="J2694" i="1" s="1"/>
  <c r="I2695" i="1"/>
  <c r="J2695" i="1" s="1"/>
  <c r="I2696" i="1"/>
  <c r="J2696" i="1" s="1"/>
  <c r="K2696" i="1" s="1"/>
  <c r="M2696" i="1" s="1"/>
  <c r="I2697" i="1"/>
  <c r="J2697" i="1" s="1"/>
  <c r="I2698" i="1"/>
  <c r="J2698" i="1" s="1"/>
  <c r="I2699" i="1"/>
  <c r="J2699" i="1" s="1"/>
  <c r="K2699" i="1" s="1"/>
  <c r="M2699" i="1" s="1"/>
  <c r="I2700" i="1"/>
  <c r="J2700" i="1" s="1"/>
  <c r="K2700" i="1" s="1"/>
  <c r="M2700" i="1" s="1"/>
  <c r="I2701" i="1"/>
  <c r="J2701" i="1" s="1"/>
  <c r="I2702" i="1"/>
  <c r="J2702" i="1" s="1"/>
  <c r="I2703" i="1"/>
  <c r="J2703" i="1" s="1"/>
  <c r="K2703" i="1" s="1"/>
  <c r="M2703" i="1" s="1"/>
  <c r="I2704" i="1"/>
  <c r="J2704" i="1" s="1"/>
  <c r="K2704" i="1" s="1"/>
  <c r="M2704" i="1" s="1"/>
  <c r="I2705" i="1"/>
  <c r="J2705" i="1" s="1"/>
  <c r="I2706" i="1"/>
  <c r="J2706" i="1" s="1"/>
  <c r="I2707" i="1"/>
  <c r="J2707" i="1" s="1"/>
  <c r="K2707" i="1" s="1"/>
  <c r="M2707" i="1" s="1"/>
  <c r="I2708" i="1"/>
  <c r="J2708" i="1" s="1"/>
  <c r="K2708" i="1" s="1"/>
  <c r="M2708" i="1" s="1"/>
  <c r="I2709" i="1"/>
  <c r="J2709" i="1" s="1"/>
  <c r="I2710" i="1"/>
  <c r="J2710" i="1" s="1"/>
  <c r="I2711" i="1"/>
  <c r="J2711" i="1" s="1"/>
  <c r="I2712" i="1"/>
  <c r="J2712" i="1" s="1"/>
  <c r="K2712" i="1" s="1"/>
  <c r="M2712" i="1" s="1"/>
  <c r="I2713" i="1"/>
  <c r="J2713" i="1" s="1"/>
  <c r="I2714" i="1"/>
  <c r="I2715" i="1"/>
  <c r="J2715" i="1" s="1"/>
  <c r="K2715" i="1" s="1"/>
  <c r="M2715" i="1" s="1"/>
  <c r="I2716" i="1"/>
  <c r="J2716" i="1" s="1"/>
  <c r="K2716" i="1" s="1"/>
  <c r="M2716" i="1" s="1"/>
  <c r="I2717" i="1"/>
  <c r="J2717" i="1" s="1"/>
  <c r="I2718" i="1"/>
  <c r="J2718" i="1" s="1"/>
  <c r="I2719" i="1"/>
  <c r="J2719" i="1" s="1"/>
  <c r="I2720" i="1"/>
  <c r="J2720" i="1" s="1"/>
  <c r="K2720" i="1" s="1"/>
  <c r="M2720" i="1" s="1"/>
  <c r="I2721" i="1"/>
  <c r="J2721" i="1" s="1"/>
  <c r="I2722" i="1"/>
  <c r="J2722" i="1" s="1"/>
  <c r="I2723" i="1"/>
  <c r="J2723" i="1" s="1"/>
  <c r="K2723" i="1" s="1"/>
  <c r="M2723" i="1" s="1"/>
  <c r="I2724" i="1"/>
  <c r="J2724" i="1" s="1"/>
  <c r="K2724" i="1" s="1"/>
  <c r="M2724" i="1" s="1"/>
  <c r="I2725" i="1"/>
  <c r="J2725" i="1" s="1"/>
  <c r="I2726" i="1"/>
  <c r="J2726" i="1" s="1"/>
  <c r="I2727" i="1"/>
  <c r="J2727" i="1" s="1"/>
  <c r="K2727" i="1" s="1"/>
  <c r="M2727" i="1" s="1"/>
  <c r="I2728" i="1"/>
  <c r="J2728" i="1" s="1"/>
  <c r="K2728" i="1" s="1"/>
  <c r="M2728" i="1" s="1"/>
  <c r="I2729" i="1"/>
  <c r="I2730" i="1"/>
  <c r="J2730" i="1" s="1"/>
  <c r="I2731" i="1"/>
  <c r="J2731" i="1" s="1"/>
  <c r="K2731" i="1" s="1"/>
  <c r="M2731" i="1" s="1"/>
  <c r="I2732" i="1"/>
  <c r="J2732" i="1" s="1"/>
  <c r="K2732" i="1" s="1"/>
  <c r="M2732" i="1" s="1"/>
  <c r="I2733" i="1"/>
  <c r="J2733" i="1" s="1"/>
  <c r="I2734" i="1"/>
  <c r="J2734" i="1" s="1"/>
  <c r="I2735" i="1"/>
  <c r="J2735" i="1" s="1"/>
  <c r="I2736" i="1"/>
  <c r="J2736" i="1" s="1"/>
  <c r="K2736" i="1" s="1"/>
  <c r="M2736" i="1" s="1"/>
  <c r="I2737" i="1"/>
  <c r="J2737" i="1" s="1"/>
  <c r="I2738" i="1"/>
  <c r="J2738" i="1" s="1"/>
  <c r="I2739" i="1"/>
  <c r="J2739" i="1" s="1"/>
  <c r="K2739" i="1" s="1"/>
  <c r="M2739" i="1" s="1"/>
  <c r="I2740" i="1"/>
  <c r="J2740" i="1" s="1"/>
  <c r="K2740" i="1" s="1"/>
  <c r="M2740" i="1" s="1"/>
  <c r="I2741" i="1"/>
  <c r="J2741" i="1" s="1"/>
  <c r="I2742" i="1"/>
  <c r="J2742" i="1" s="1"/>
  <c r="I2743" i="1"/>
  <c r="J2743" i="1" s="1"/>
  <c r="K2743" i="1" s="1"/>
  <c r="M2743" i="1" s="1"/>
  <c r="I2744" i="1"/>
  <c r="J2744" i="1" s="1"/>
  <c r="K2744" i="1" s="1"/>
  <c r="M2744" i="1" s="1"/>
  <c r="I2745" i="1"/>
  <c r="J2745" i="1" s="1"/>
  <c r="I2746" i="1"/>
  <c r="J2746" i="1" s="1"/>
  <c r="I2747" i="1"/>
  <c r="J2747" i="1" s="1"/>
  <c r="K2747" i="1" s="1"/>
  <c r="M2747" i="1" s="1"/>
  <c r="I2748" i="1"/>
  <c r="J2748" i="1" s="1"/>
  <c r="K2748" i="1" s="1"/>
  <c r="M2748" i="1" s="1"/>
  <c r="I2749" i="1"/>
  <c r="J2749" i="1" s="1"/>
  <c r="I2750" i="1"/>
  <c r="J2750" i="1" s="1"/>
  <c r="I2751" i="1"/>
  <c r="J2751" i="1" s="1"/>
  <c r="K2751" i="1" s="1"/>
  <c r="M2751" i="1" s="1"/>
  <c r="I2752" i="1"/>
  <c r="J2752" i="1" s="1"/>
  <c r="K2752" i="1" s="1"/>
  <c r="M2752" i="1" s="1"/>
  <c r="I2753" i="1"/>
  <c r="J2753" i="1" s="1"/>
  <c r="I2754" i="1"/>
  <c r="J2754" i="1" s="1"/>
  <c r="I2755" i="1"/>
  <c r="J2755" i="1" s="1"/>
  <c r="K2755" i="1" s="1"/>
  <c r="M2755" i="1" s="1"/>
  <c r="I2756" i="1"/>
  <c r="J2756" i="1" s="1"/>
  <c r="K2756" i="1" s="1"/>
  <c r="M2756" i="1" s="1"/>
  <c r="I2757" i="1"/>
  <c r="J2757" i="1" s="1"/>
  <c r="I2758" i="1"/>
  <c r="J2758" i="1" s="1"/>
  <c r="I2759" i="1"/>
  <c r="J2759" i="1" s="1"/>
  <c r="I2760" i="1"/>
  <c r="J2760" i="1" s="1"/>
  <c r="K2760" i="1" s="1"/>
  <c r="M2760" i="1" s="1"/>
  <c r="I2761" i="1"/>
  <c r="J2761" i="1" s="1"/>
  <c r="I2762" i="1"/>
  <c r="J2762" i="1" s="1"/>
  <c r="I2763" i="1"/>
  <c r="J2763" i="1" s="1"/>
  <c r="K2763" i="1" s="1"/>
  <c r="M2763" i="1" s="1"/>
  <c r="I2764" i="1"/>
  <c r="J2764" i="1" s="1"/>
  <c r="K2764" i="1" s="1"/>
  <c r="M2764" i="1" s="1"/>
  <c r="I2765" i="1"/>
  <c r="J2765" i="1" s="1"/>
  <c r="I2766" i="1"/>
  <c r="J2766" i="1" s="1"/>
  <c r="I2767" i="1"/>
  <c r="J2767" i="1" s="1"/>
  <c r="I2768" i="1"/>
  <c r="J2768" i="1" s="1"/>
  <c r="K2768" i="1" s="1"/>
  <c r="M2768" i="1" s="1"/>
  <c r="I2769" i="1"/>
  <c r="J2769" i="1" s="1"/>
  <c r="I2770" i="1"/>
  <c r="J2770" i="1" s="1"/>
  <c r="I2771" i="1"/>
  <c r="J2771" i="1" s="1"/>
  <c r="K2771" i="1" s="1"/>
  <c r="M2771" i="1" s="1"/>
  <c r="I2772" i="1"/>
  <c r="J2772" i="1" s="1"/>
  <c r="K2772" i="1" s="1"/>
  <c r="M2772" i="1" s="1"/>
  <c r="I2773" i="1"/>
  <c r="J2773" i="1" s="1"/>
  <c r="I2774" i="1"/>
  <c r="J2774" i="1" s="1"/>
  <c r="I2775" i="1"/>
  <c r="J2775" i="1" s="1"/>
  <c r="I2776" i="1"/>
  <c r="J2776" i="1" s="1"/>
  <c r="K2776" i="1" s="1"/>
  <c r="M2776" i="1" s="1"/>
  <c r="I2777" i="1"/>
  <c r="J2777" i="1" s="1"/>
  <c r="I2778" i="1"/>
  <c r="J2778" i="1" s="1"/>
  <c r="I2779" i="1"/>
  <c r="J2779" i="1" s="1"/>
  <c r="K2779" i="1" s="1"/>
  <c r="M2779" i="1" s="1"/>
  <c r="I2780" i="1"/>
  <c r="J2780" i="1" s="1"/>
  <c r="K2780" i="1" s="1"/>
  <c r="M2780" i="1" s="1"/>
  <c r="I2781" i="1"/>
  <c r="J2781" i="1" s="1"/>
  <c r="I2782" i="1"/>
  <c r="J2782" i="1" s="1"/>
  <c r="I2783" i="1"/>
  <c r="J2783" i="1" s="1"/>
  <c r="I2784" i="1"/>
  <c r="J2784" i="1" s="1"/>
  <c r="K2784" i="1" s="1"/>
  <c r="M2784" i="1" s="1"/>
  <c r="I2785" i="1"/>
  <c r="J2785" i="1" s="1"/>
  <c r="I2786" i="1"/>
  <c r="J2786" i="1" s="1"/>
  <c r="I2787" i="1"/>
  <c r="J2787" i="1" s="1"/>
  <c r="K2787" i="1" s="1"/>
  <c r="M2787" i="1" s="1"/>
  <c r="I2788" i="1"/>
  <c r="J2788" i="1" s="1"/>
  <c r="K2788" i="1" s="1"/>
  <c r="M2788" i="1" s="1"/>
  <c r="I2789" i="1"/>
  <c r="J2789" i="1" s="1"/>
  <c r="I2790" i="1"/>
  <c r="J2790" i="1" s="1"/>
  <c r="I2791" i="1"/>
  <c r="J2791" i="1" s="1"/>
  <c r="K2791" i="1" s="1"/>
  <c r="M2791" i="1" s="1"/>
  <c r="I2792" i="1"/>
  <c r="J2792" i="1" s="1"/>
  <c r="K2792" i="1" s="1"/>
  <c r="M2792" i="1" s="1"/>
  <c r="I2793" i="1"/>
  <c r="I2794" i="1"/>
  <c r="J2794" i="1" s="1"/>
  <c r="I2795" i="1"/>
  <c r="J2795" i="1" s="1"/>
  <c r="K2795" i="1" s="1"/>
  <c r="M2795" i="1" s="1"/>
  <c r="I2796" i="1"/>
  <c r="J2796" i="1" s="1"/>
  <c r="K2796" i="1" s="1"/>
  <c r="M2796" i="1" s="1"/>
  <c r="I2797" i="1"/>
  <c r="J2797" i="1" s="1"/>
  <c r="I2798" i="1"/>
  <c r="J2798" i="1" s="1"/>
  <c r="I2799" i="1"/>
  <c r="J2799" i="1" s="1"/>
  <c r="I2800" i="1"/>
  <c r="J2800" i="1" s="1"/>
  <c r="K2800" i="1" s="1"/>
  <c r="M2800" i="1" s="1"/>
  <c r="I2801" i="1"/>
  <c r="J2801" i="1" s="1"/>
  <c r="I2802" i="1"/>
  <c r="J2802" i="1" s="1"/>
  <c r="I2803" i="1"/>
  <c r="J2803" i="1" s="1"/>
  <c r="K2803" i="1" s="1"/>
  <c r="M2803" i="1" s="1"/>
  <c r="I2804" i="1"/>
  <c r="J2804" i="1" s="1"/>
  <c r="K2804" i="1" s="1"/>
  <c r="M2804" i="1" s="1"/>
  <c r="I2805" i="1"/>
  <c r="J2805" i="1" s="1"/>
  <c r="I2806" i="1"/>
  <c r="J2806" i="1" s="1"/>
  <c r="I2807" i="1"/>
  <c r="J2807" i="1" s="1"/>
  <c r="K2807" i="1" s="1"/>
  <c r="M2807" i="1" s="1"/>
  <c r="I2808" i="1"/>
  <c r="J2808" i="1" s="1"/>
  <c r="K2808" i="1" s="1"/>
  <c r="M2808" i="1" s="1"/>
  <c r="I2809" i="1"/>
  <c r="J2809" i="1" s="1"/>
  <c r="I2810" i="1"/>
  <c r="J2810" i="1" s="1"/>
  <c r="I2811" i="1"/>
  <c r="J2811" i="1" s="1"/>
  <c r="K2811" i="1" s="1"/>
  <c r="M2811" i="1" s="1"/>
  <c r="I2812" i="1"/>
  <c r="J2812" i="1" s="1"/>
  <c r="K2812" i="1" s="1"/>
  <c r="M2812" i="1" s="1"/>
  <c r="I2813" i="1"/>
  <c r="J2813" i="1" s="1"/>
  <c r="I2814" i="1"/>
  <c r="J2814" i="1" s="1"/>
  <c r="I2815" i="1"/>
  <c r="J2815" i="1" s="1"/>
  <c r="K2815" i="1" s="1"/>
  <c r="M2815" i="1" s="1"/>
  <c r="I2816" i="1"/>
  <c r="J2816" i="1" s="1"/>
  <c r="K2816" i="1" s="1"/>
  <c r="M2816" i="1" s="1"/>
  <c r="I2817" i="1"/>
  <c r="J2817" i="1" s="1"/>
  <c r="I2818" i="1"/>
  <c r="J2818" i="1" s="1"/>
  <c r="I2819" i="1"/>
  <c r="J2819" i="1" s="1"/>
  <c r="K2819" i="1" s="1"/>
  <c r="M2819" i="1" s="1"/>
  <c r="I2820" i="1"/>
  <c r="J2820" i="1" s="1"/>
  <c r="K2820" i="1" s="1"/>
  <c r="M2820" i="1" s="1"/>
  <c r="I2821" i="1"/>
  <c r="J2821" i="1" s="1"/>
  <c r="I2822" i="1"/>
  <c r="J2822" i="1" s="1"/>
  <c r="I2823" i="1"/>
  <c r="J2823" i="1" s="1"/>
  <c r="I2824" i="1"/>
  <c r="J2824" i="1" s="1"/>
  <c r="K2824" i="1" s="1"/>
  <c r="M2824" i="1" s="1"/>
  <c r="I2825" i="1"/>
  <c r="J2825" i="1" s="1"/>
  <c r="I2826" i="1"/>
  <c r="J2826" i="1" s="1"/>
  <c r="I2827" i="1"/>
  <c r="J2827" i="1" s="1"/>
  <c r="K2827" i="1" s="1"/>
  <c r="M2827" i="1" s="1"/>
  <c r="I2828" i="1"/>
  <c r="J2828" i="1" s="1"/>
  <c r="K2828" i="1" s="1"/>
  <c r="M2828" i="1" s="1"/>
  <c r="I2829" i="1"/>
  <c r="J2829" i="1" s="1"/>
  <c r="I2830" i="1"/>
  <c r="J2830" i="1" s="1"/>
  <c r="I2831" i="1"/>
  <c r="J2831" i="1" s="1"/>
  <c r="I2832" i="1"/>
  <c r="J2832" i="1" s="1"/>
  <c r="K2832" i="1" s="1"/>
  <c r="M2832" i="1" s="1"/>
  <c r="I2833" i="1"/>
  <c r="J2833" i="1" s="1"/>
  <c r="I2834" i="1"/>
  <c r="J2834" i="1" s="1"/>
  <c r="I2835" i="1"/>
  <c r="J2835" i="1" s="1"/>
  <c r="K2835" i="1" s="1"/>
  <c r="M2835" i="1" s="1"/>
  <c r="I2836" i="1"/>
  <c r="J2836" i="1" s="1"/>
  <c r="K2836" i="1" s="1"/>
  <c r="M2836" i="1" s="1"/>
  <c r="I2837" i="1"/>
  <c r="J2837" i="1" s="1"/>
  <c r="I2838" i="1"/>
  <c r="J2838" i="1" s="1"/>
  <c r="I2839" i="1"/>
  <c r="J2839" i="1" s="1"/>
  <c r="I2840" i="1"/>
  <c r="J2840" i="1" s="1"/>
  <c r="K2840" i="1" s="1"/>
  <c r="M2840" i="1" s="1"/>
  <c r="I2681" i="1"/>
  <c r="J2681" i="1" s="1"/>
  <c r="K2681" i="1" s="1"/>
  <c r="M2681" i="1" s="1"/>
  <c r="I2680" i="1"/>
  <c r="I2679" i="1"/>
  <c r="J2679" i="1" s="1"/>
  <c r="K2679" i="1" s="1"/>
  <c r="M2679" i="1" s="1"/>
  <c r="I2678" i="1"/>
  <c r="I2677" i="1"/>
  <c r="I2676" i="1"/>
  <c r="J2676" i="1" s="1"/>
  <c r="K2676" i="1" s="1"/>
  <c r="M2676" i="1" s="1"/>
  <c r="I2675" i="1"/>
  <c r="I2674" i="1"/>
  <c r="J2674" i="1" s="1"/>
  <c r="I2673" i="1"/>
  <c r="J2673" i="1" s="1"/>
  <c r="K2673" i="1" s="1"/>
  <c r="M2673" i="1" s="1"/>
  <c r="I2672" i="1"/>
  <c r="I2671" i="1"/>
  <c r="J2671" i="1" s="1"/>
  <c r="K2671" i="1" s="1"/>
  <c r="M2671" i="1" s="1"/>
  <c r="I2670" i="1"/>
  <c r="I2669" i="1"/>
  <c r="I2668" i="1"/>
  <c r="J2668" i="1" s="1"/>
  <c r="K2668" i="1" s="1"/>
  <c r="M2668" i="1" s="1"/>
  <c r="I2667" i="1"/>
  <c r="J2667" i="1" s="1"/>
  <c r="I2666" i="1"/>
  <c r="J2666" i="1" s="1"/>
  <c r="I2665" i="1"/>
  <c r="J2665" i="1" s="1"/>
  <c r="K2665" i="1" s="1"/>
  <c r="M2665" i="1" s="1"/>
  <c r="I2664" i="1"/>
  <c r="J2664" i="1" s="1"/>
  <c r="K2664" i="1" s="1"/>
  <c r="M2664" i="1" s="1"/>
  <c r="I2663" i="1"/>
  <c r="J2663" i="1" s="1"/>
  <c r="K2663" i="1" s="1"/>
  <c r="M2663" i="1" s="1"/>
  <c r="I2662" i="1"/>
  <c r="I2661" i="1"/>
  <c r="I2660" i="1"/>
  <c r="J2660" i="1" s="1"/>
  <c r="K2660" i="1" s="1"/>
  <c r="M2660" i="1" s="1"/>
  <c r="I2659" i="1"/>
  <c r="J2659" i="1" s="1"/>
  <c r="I2658" i="1"/>
  <c r="I2657" i="1"/>
  <c r="J2657" i="1" s="1"/>
  <c r="K2657" i="1" s="1"/>
  <c r="M2657" i="1" s="1"/>
  <c r="I2656" i="1"/>
  <c r="J2656" i="1" s="1"/>
  <c r="K2656" i="1" s="1"/>
  <c r="M2656" i="1" s="1"/>
  <c r="I2655" i="1"/>
  <c r="J2655" i="1" s="1"/>
  <c r="K2655" i="1" s="1"/>
  <c r="M2655" i="1" s="1"/>
  <c r="I2654" i="1"/>
  <c r="I2653" i="1"/>
  <c r="I2652" i="1"/>
  <c r="J2652" i="1" s="1"/>
  <c r="K2652" i="1" s="1"/>
  <c r="M2652" i="1" s="1"/>
  <c r="I2651" i="1"/>
  <c r="J2651" i="1" s="1"/>
  <c r="I2650" i="1"/>
  <c r="I2649" i="1"/>
  <c r="J2649" i="1" s="1"/>
  <c r="K2649" i="1" s="1"/>
  <c r="M2649" i="1" s="1"/>
  <c r="I2648" i="1"/>
  <c r="J2648" i="1" s="1"/>
  <c r="K2648" i="1" s="1"/>
  <c r="M2648" i="1" s="1"/>
  <c r="I2647" i="1"/>
  <c r="J2647" i="1" s="1"/>
  <c r="I2646" i="1"/>
  <c r="I2645" i="1"/>
  <c r="I2644" i="1"/>
  <c r="J2644" i="1" s="1"/>
  <c r="K2644" i="1" s="1"/>
  <c r="M2644" i="1" s="1"/>
  <c r="I2643" i="1"/>
  <c r="I2642" i="1"/>
  <c r="I2641" i="1"/>
  <c r="J2641" i="1" s="1"/>
  <c r="K2641" i="1" s="1"/>
  <c r="M2641" i="1" s="1"/>
  <c r="I2640" i="1"/>
  <c r="J2640" i="1" s="1"/>
  <c r="K2640" i="1" s="1"/>
  <c r="M2640" i="1" s="1"/>
  <c r="I2639" i="1"/>
  <c r="J2639" i="1" s="1"/>
  <c r="I2638" i="1"/>
  <c r="I2637" i="1"/>
  <c r="I2636" i="1"/>
  <c r="J2636" i="1" s="1"/>
  <c r="K2636" i="1" s="1"/>
  <c r="M2636" i="1" s="1"/>
  <c r="I2635" i="1"/>
  <c r="I2634" i="1"/>
  <c r="J2634" i="1" s="1"/>
  <c r="I2633" i="1"/>
  <c r="J2633" i="1" s="1"/>
  <c r="I2632" i="1"/>
  <c r="J2632" i="1" s="1"/>
  <c r="K2632" i="1" s="1"/>
  <c r="M2632" i="1" s="1"/>
  <c r="I2631" i="1"/>
  <c r="I2630" i="1"/>
  <c r="I2629" i="1"/>
  <c r="I2628" i="1"/>
  <c r="J2628" i="1" s="1"/>
  <c r="K2628" i="1" s="1"/>
  <c r="M2628" i="1" s="1"/>
  <c r="I2627" i="1"/>
  <c r="I2626" i="1"/>
  <c r="I2625" i="1"/>
  <c r="J2625" i="1" s="1"/>
  <c r="I2624" i="1"/>
  <c r="J2624" i="1" s="1"/>
  <c r="K2624" i="1" s="1"/>
  <c r="M2624" i="1" s="1"/>
  <c r="I2623" i="1"/>
  <c r="I2622" i="1"/>
  <c r="I2621" i="1"/>
  <c r="I2620" i="1"/>
  <c r="J2620" i="1" s="1"/>
  <c r="K2620" i="1" s="1"/>
  <c r="M2620" i="1" s="1"/>
  <c r="I2619" i="1"/>
  <c r="J2619" i="1" s="1"/>
  <c r="I2618" i="1"/>
  <c r="J2618" i="1" s="1"/>
  <c r="I2617" i="1"/>
  <c r="J2617" i="1" s="1"/>
  <c r="K2617" i="1" s="1"/>
  <c r="M2617" i="1" s="1"/>
  <c r="I2616" i="1"/>
  <c r="J2616" i="1" s="1"/>
  <c r="K2616" i="1" s="1"/>
  <c r="M2616" i="1" s="1"/>
  <c r="I2615" i="1"/>
  <c r="J2615" i="1" s="1"/>
  <c r="K2615" i="1" s="1"/>
  <c r="M2615" i="1" s="1"/>
  <c r="I2614" i="1"/>
  <c r="I2613" i="1"/>
  <c r="I2612" i="1"/>
  <c r="J2612" i="1" s="1"/>
  <c r="K2612" i="1" s="1"/>
  <c r="M2612" i="1" s="1"/>
  <c r="I2611" i="1"/>
  <c r="I2610" i="1"/>
  <c r="J2610" i="1" s="1"/>
  <c r="I2609" i="1"/>
  <c r="I2608" i="1"/>
  <c r="J2608" i="1" s="1"/>
  <c r="K2608" i="1" s="1"/>
  <c r="M2608" i="1" s="1"/>
  <c r="I2607" i="1"/>
  <c r="J2607" i="1" s="1"/>
  <c r="K2607" i="1" s="1"/>
  <c r="M2607" i="1" s="1"/>
  <c r="I2606" i="1"/>
  <c r="I2605" i="1"/>
  <c r="I2604" i="1"/>
  <c r="J2604" i="1" s="1"/>
  <c r="K2604" i="1" s="1"/>
  <c r="M2604" i="1" s="1"/>
  <c r="I2603" i="1"/>
  <c r="J2603" i="1" s="1"/>
  <c r="I2602" i="1"/>
  <c r="J2602" i="1" s="1"/>
  <c r="I2601" i="1"/>
  <c r="I2600" i="1"/>
  <c r="J2600" i="1" s="1"/>
  <c r="K2600" i="1" s="1"/>
  <c r="M2600" i="1" s="1"/>
  <c r="I2599" i="1"/>
  <c r="J2599" i="1" s="1"/>
  <c r="K2599" i="1" s="1"/>
  <c r="M2599" i="1" s="1"/>
  <c r="I2598" i="1"/>
  <c r="I2597" i="1"/>
  <c r="I2596" i="1"/>
  <c r="J2596" i="1" s="1"/>
  <c r="K2596" i="1" s="1"/>
  <c r="M2596" i="1" s="1"/>
  <c r="I2595" i="1"/>
  <c r="J2595" i="1" s="1"/>
  <c r="I2594" i="1"/>
  <c r="I2593" i="1"/>
  <c r="I2592" i="1"/>
  <c r="J2592" i="1" s="1"/>
  <c r="K2592" i="1" s="1"/>
  <c r="M2592" i="1" s="1"/>
  <c r="I2591" i="1"/>
  <c r="J2591" i="1" s="1"/>
  <c r="K2591" i="1" s="1"/>
  <c r="M2591" i="1" s="1"/>
  <c r="I2590" i="1"/>
  <c r="I2589" i="1"/>
  <c r="I2588" i="1"/>
  <c r="J2588" i="1" s="1"/>
  <c r="K2588" i="1" s="1"/>
  <c r="M2588" i="1" s="1"/>
  <c r="I2587" i="1"/>
  <c r="J2587" i="1" s="1"/>
  <c r="I2586" i="1"/>
  <c r="I2585" i="1"/>
  <c r="J2585" i="1" s="1"/>
  <c r="I2584" i="1"/>
  <c r="J2584" i="1" s="1"/>
  <c r="K2584" i="1" s="1"/>
  <c r="M2584" i="1" s="1"/>
  <c r="I2583" i="1"/>
  <c r="J2583" i="1" s="1"/>
  <c r="I2582" i="1"/>
  <c r="I2581" i="1"/>
  <c r="I2580" i="1"/>
  <c r="J2580" i="1" s="1"/>
  <c r="K2580" i="1" s="1"/>
  <c r="M2580" i="1" s="1"/>
  <c r="I2579" i="1"/>
  <c r="I2578" i="1"/>
  <c r="I2577" i="1"/>
  <c r="I2576" i="1"/>
  <c r="J2576" i="1" s="1"/>
  <c r="K2576" i="1" s="1"/>
  <c r="M2576" i="1" s="1"/>
  <c r="I2575" i="1"/>
  <c r="J2575" i="1" s="1"/>
  <c r="I2574" i="1"/>
  <c r="I2573" i="1"/>
  <c r="I2572" i="1"/>
  <c r="J2572" i="1" s="1"/>
  <c r="K2572" i="1" s="1"/>
  <c r="M2572" i="1" s="1"/>
  <c r="I2571" i="1"/>
  <c r="I2570" i="1"/>
  <c r="J2570" i="1" s="1"/>
  <c r="I2569" i="1"/>
  <c r="J2569" i="1" s="1"/>
  <c r="I2568" i="1"/>
  <c r="J2568" i="1" s="1"/>
  <c r="K2568" i="1" s="1"/>
  <c r="M2568" i="1" s="1"/>
  <c r="I2567" i="1"/>
  <c r="I2566" i="1"/>
  <c r="I2565" i="1"/>
  <c r="I2564" i="1"/>
  <c r="J2564" i="1" s="1"/>
  <c r="K2564" i="1" s="1"/>
  <c r="M2564" i="1" s="1"/>
  <c r="I2563" i="1"/>
  <c r="I2562" i="1"/>
  <c r="I2561" i="1"/>
  <c r="J2561" i="1" s="1"/>
  <c r="I2560" i="1"/>
  <c r="J2560" i="1" s="1"/>
  <c r="K2560" i="1" s="1"/>
  <c r="M2560" i="1" s="1"/>
  <c r="I2559" i="1"/>
  <c r="I2558" i="1"/>
  <c r="I2557" i="1"/>
  <c r="I2556" i="1"/>
  <c r="J2556" i="1" s="1"/>
  <c r="K2556" i="1" s="1"/>
  <c r="M2556" i="1" s="1"/>
  <c r="I2555" i="1"/>
  <c r="J2555" i="1" s="1"/>
  <c r="I2554" i="1"/>
  <c r="J2554" i="1" s="1"/>
  <c r="I2553" i="1"/>
  <c r="J2553" i="1" s="1"/>
  <c r="I2552" i="1"/>
  <c r="J2552" i="1" s="1"/>
  <c r="K2552" i="1" s="1"/>
  <c r="M2552" i="1" s="1"/>
  <c r="I2551" i="1"/>
  <c r="J2551" i="1" s="1"/>
  <c r="K2551" i="1" s="1"/>
  <c r="M2551" i="1" s="1"/>
  <c r="I2550" i="1"/>
  <c r="I2549" i="1"/>
  <c r="I2548" i="1"/>
  <c r="J2548" i="1" s="1"/>
  <c r="K2548" i="1" s="1"/>
  <c r="M2548" i="1" s="1"/>
  <c r="I2547" i="1"/>
  <c r="I2546" i="1"/>
  <c r="J2546" i="1" s="1"/>
  <c r="I2545" i="1"/>
  <c r="I2544" i="1"/>
  <c r="J2544" i="1" s="1"/>
  <c r="K2544" i="1" s="1"/>
  <c r="M2544" i="1" s="1"/>
  <c r="I2543" i="1"/>
  <c r="J2543" i="1" s="1"/>
  <c r="K2543" i="1" s="1"/>
  <c r="M2543" i="1" s="1"/>
  <c r="I2542" i="1"/>
  <c r="I2541" i="1"/>
  <c r="I2540" i="1"/>
  <c r="J2540" i="1" s="1"/>
  <c r="K2540" i="1" s="1"/>
  <c r="M2540" i="1" s="1"/>
  <c r="I2539" i="1"/>
  <c r="J2539" i="1" s="1"/>
  <c r="I2538" i="1"/>
  <c r="J2538" i="1" s="1"/>
  <c r="I2537" i="1"/>
  <c r="I2536" i="1"/>
  <c r="J2536" i="1" s="1"/>
  <c r="K2536" i="1" s="1"/>
  <c r="M2536" i="1" s="1"/>
  <c r="I2535" i="1"/>
  <c r="J2535" i="1" s="1"/>
  <c r="K2535" i="1" s="1"/>
  <c r="M2535" i="1" s="1"/>
  <c r="I2534" i="1"/>
  <c r="I2533" i="1"/>
  <c r="I2532" i="1"/>
  <c r="J2532" i="1" s="1"/>
  <c r="K2532" i="1" s="1"/>
  <c r="M2532" i="1" s="1"/>
  <c r="I2531" i="1"/>
  <c r="J2531" i="1" s="1"/>
  <c r="I2529" i="1"/>
  <c r="J2529" i="1" s="1"/>
  <c r="K2529" i="1" s="1"/>
  <c r="M2529" i="1" s="1"/>
  <c r="I2528" i="1"/>
  <c r="J2528" i="1" s="1"/>
  <c r="K2528" i="1" s="1"/>
  <c r="M2528" i="1" s="1"/>
  <c r="I2527" i="1"/>
  <c r="J2527" i="1" s="1"/>
  <c r="K2527" i="1" s="1"/>
  <c r="M2527" i="1" s="1"/>
  <c r="I2526" i="1"/>
  <c r="I2525" i="1"/>
  <c r="I2524" i="1"/>
  <c r="J2524" i="1" s="1"/>
  <c r="K2524" i="1" s="1"/>
  <c r="M2524" i="1" s="1"/>
  <c r="I2523" i="1"/>
  <c r="J2523" i="1" s="1"/>
  <c r="I2522" i="1"/>
  <c r="I2521" i="1"/>
  <c r="J2521" i="1" s="1"/>
  <c r="K2521" i="1" s="1"/>
  <c r="M2521" i="1" s="1"/>
  <c r="I2520" i="1"/>
  <c r="J2520" i="1" s="1"/>
  <c r="K2520" i="1" s="1"/>
  <c r="M2520" i="1" s="1"/>
  <c r="I2519" i="1"/>
  <c r="J2519" i="1" s="1"/>
  <c r="I2518" i="1"/>
  <c r="I2517" i="1"/>
  <c r="I2516" i="1"/>
  <c r="J2516" i="1" s="1"/>
  <c r="K2516" i="1" s="1"/>
  <c r="M2516" i="1" s="1"/>
  <c r="I2515" i="1"/>
  <c r="I2514" i="1"/>
  <c r="I2513" i="1"/>
  <c r="J2513" i="1" s="1"/>
  <c r="K2513" i="1" s="1"/>
  <c r="M2513" i="1" s="1"/>
  <c r="I2512" i="1"/>
  <c r="J2512" i="1" s="1"/>
  <c r="K2512" i="1" s="1"/>
  <c r="M2512" i="1" s="1"/>
  <c r="I2511" i="1"/>
  <c r="J2511" i="1" s="1"/>
  <c r="K2511" i="1" s="1"/>
  <c r="M2511" i="1" s="1"/>
  <c r="I2510" i="1"/>
  <c r="I2509" i="1"/>
  <c r="I2508" i="1"/>
  <c r="J2508" i="1" s="1"/>
  <c r="K2508" i="1" s="1"/>
  <c r="M2508" i="1" s="1"/>
  <c r="I2507" i="1"/>
  <c r="I2506" i="1"/>
  <c r="J2506" i="1" s="1"/>
  <c r="I2505" i="1"/>
  <c r="J2505" i="1" s="1"/>
  <c r="K2505" i="1" s="1"/>
  <c r="M2505" i="1" s="1"/>
  <c r="I2504" i="1"/>
  <c r="J2504" i="1" s="1"/>
  <c r="K2504" i="1" s="1"/>
  <c r="M2504" i="1" s="1"/>
  <c r="I2503" i="1"/>
  <c r="J2503" i="1" s="1"/>
  <c r="I2502" i="1"/>
  <c r="I2501" i="1"/>
  <c r="I2500" i="1"/>
  <c r="J2500" i="1" s="1"/>
  <c r="K2500" i="1" s="1"/>
  <c r="M2500" i="1" s="1"/>
  <c r="I2499" i="1"/>
  <c r="I2498" i="1"/>
  <c r="I2497" i="1"/>
  <c r="I2496" i="1"/>
  <c r="J2496" i="1" s="1"/>
  <c r="K2496" i="1" s="1"/>
  <c r="M2496" i="1" s="1"/>
  <c r="I2495" i="1"/>
  <c r="J2495" i="1" s="1"/>
  <c r="K2495" i="1" s="1"/>
  <c r="M2495" i="1" s="1"/>
  <c r="I2494" i="1"/>
  <c r="I2493" i="1"/>
  <c r="I2492" i="1"/>
  <c r="J2492" i="1" s="1"/>
  <c r="K2492" i="1" s="1"/>
  <c r="M2492" i="1" s="1"/>
  <c r="I2491" i="1"/>
  <c r="J2491" i="1" s="1"/>
  <c r="I2490" i="1"/>
  <c r="I2489" i="1"/>
  <c r="I2488" i="1"/>
  <c r="J2488" i="1" s="1"/>
  <c r="K2488" i="1" s="1"/>
  <c r="M2488" i="1" s="1"/>
  <c r="I2487" i="1"/>
  <c r="I2486" i="1"/>
  <c r="I2485" i="1"/>
  <c r="I2484" i="1"/>
  <c r="J2484" i="1" s="1"/>
  <c r="K2484" i="1" s="1"/>
  <c r="M2484" i="1" s="1"/>
  <c r="I2483" i="1"/>
  <c r="I2482" i="1"/>
  <c r="I2481" i="1"/>
  <c r="I2480" i="1"/>
  <c r="J2480" i="1" s="1"/>
  <c r="K2480" i="1" s="1"/>
  <c r="M2480" i="1" s="1"/>
  <c r="I2479" i="1"/>
  <c r="J2479" i="1" s="1"/>
  <c r="K2479" i="1" s="1"/>
  <c r="M2479" i="1" s="1"/>
  <c r="I2478" i="1"/>
  <c r="I2477" i="1"/>
  <c r="I2476" i="1"/>
  <c r="J2476" i="1" s="1"/>
  <c r="K2476" i="1" s="1"/>
  <c r="M2476" i="1" s="1"/>
  <c r="I2475" i="1"/>
  <c r="J2475" i="1" s="1"/>
  <c r="I2474" i="1"/>
  <c r="I2473" i="1"/>
  <c r="I2472" i="1"/>
  <c r="J2472" i="1" s="1"/>
  <c r="K2472" i="1" s="1"/>
  <c r="M2472" i="1" s="1"/>
  <c r="I2471" i="1"/>
  <c r="I2470" i="1"/>
  <c r="I2469" i="1"/>
  <c r="I2468" i="1"/>
  <c r="J2468" i="1" s="1"/>
  <c r="K2468" i="1" s="1"/>
  <c r="M2468" i="1" s="1"/>
  <c r="I2467" i="1"/>
  <c r="J2467" i="1" s="1"/>
  <c r="K2467" i="1" s="1"/>
  <c r="M2467" i="1" s="1"/>
  <c r="I2466" i="1"/>
  <c r="I2465" i="1"/>
  <c r="J2465" i="1" s="1"/>
  <c r="K2465" i="1" s="1"/>
  <c r="M2465" i="1" s="1"/>
  <c r="I2464" i="1"/>
  <c r="J2464" i="1" s="1"/>
  <c r="K2464" i="1" s="1"/>
  <c r="M2464" i="1" s="1"/>
  <c r="I2463" i="1"/>
  <c r="J2463" i="1" s="1"/>
  <c r="K2463" i="1" s="1"/>
  <c r="M2463" i="1" s="1"/>
  <c r="I2462" i="1"/>
  <c r="I2461" i="1"/>
  <c r="I2460" i="1"/>
  <c r="J2460" i="1" s="1"/>
  <c r="K2460" i="1" s="1"/>
  <c r="M2460" i="1" s="1"/>
  <c r="I2459" i="1"/>
  <c r="J2459" i="1" s="1"/>
  <c r="I2458" i="1"/>
  <c r="I2457" i="1"/>
  <c r="I2456" i="1"/>
  <c r="J2456" i="1" s="1"/>
  <c r="K2456" i="1" s="1"/>
  <c r="M2456" i="1" s="1"/>
  <c r="I2455" i="1"/>
  <c r="I2454" i="1"/>
  <c r="I2453" i="1"/>
  <c r="I2452" i="1"/>
  <c r="J2452" i="1" s="1"/>
  <c r="K2452" i="1" s="1"/>
  <c r="M2452" i="1" s="1"/>
  <c r="I2451" i="1"/>
  <c r="I2450" i="1"/>
  <c r="I2449" i="1"/>
  <c r="J2449" i="1" s="1"/>
  <c r="K2449" i="1" s="1"/>
  <c r="M2449" i="1" s="1"/>
  <c r="I2448" i="1"/>
  <c r="J2448" i="1" s="1"/>
  <c r="K2448" i="1" s="1"/>
  <c r="M2448" i="1" s="1"/>
  <c r="I2447" i="1"/>
  <c r="J2447" i="1" s="1"/>
  <c r="K2447" i="1" s="1"/>
  <c r="M2447" i="1" s="1"/>
  <c r="I2446" i="1"/>
  <c r="I2445" i="1"/>
  <c r="I2444" i="1"/>
  <c r="J2444" i="1" s="1"/>
  <c r="K2444" i="1" s="1"/>
  <c r="M2444" i="1" s="1"/>
  <c r="I2443" i="1"/>
  <c r="J2443" i="1" s="1"/>
  <c r="K2443" i="1" s="1"/>
  <c r="M2443" i="1" s="1"/>
  <c r="I2442" i="1"/>
  <c r="I2441" i="1"/>
  <c r="J2441" i="1" s="1"/>
  <c r="K2441" i="1" s="1"/>
  <c r="M2441" i="1" s="1"/>
  <c r="I2440" i="1"/>
  <c r="J2440" i="1" s="1"/>
  <c r="K2440" i="1" s="1"/>
  <c r="M2440" i="1" s="1"/>
  <c r="I2439" i="1"/>
  <c r="I2438" i="1"/>
  <c r="I2437" i="1"/>
  <c r="I2436" i="1"/>
  <c r="J2436" i="1" s="1"/>
  <c r="K2436" i="1" s="1"/>
  <c r="M2436" i="1" s="1"/>
  <c r="I2435" i="1"/>
  <c r="J2435" i="1" s="1"/>
  <c r="K2435" i="1" s="1"/>
  <c r="M2435" i="1" s="1"/>
  <c r="I2434" i="1"/>
  <c r="I2433" i="1"/>
  <c r="J2433" i="1" s="1"/>
  <c r="K2433" i="1" s="1"/>
  <c r="M2433" i="1" s="1"/>
  <c r="I2432" i="1"/>
  <c r="J2432" i="1" s="1"/>
  <c r="K2432" i="1" s="1"/>
  <c r="M2432" i="1" s="1"/>
  <c r="I2431" i="1"/>
  <c r="J2431" i="1" s="1"/>
  <c r="K2431" i="1" s="1"/>
  <c r="M2431" i="1" s="1"/>
  <c r="I2430" i="1"/>
  <c r="I2429" i="1"/>
  <c r="I2428" i="1"/>
  <c r="J2428" i="1" s="1"/>
  <c r="K2428" i="1" s="1"/>
  <c r="M2428" i="1" s="1"/>
  <c r="I2427" i="1"/>
  <c r="J2427" i="1" s="1"/>
  <c r="K2427" i="1" s="1"/>
  <c r="M2427" i="1" s="1"/>
  <c r="I2426" i="1"/>
  <c r="I2425" i="1"/>
  <c r="I2424" i="1"/>
  <c r="J2424" i="1" s="1"/>
  <c r="K2424" i="1" s="1"/>
  <c r="M2424" i="1" s="1"/>
  <c r="I2423" i="1"/>
  <c r="I2422" i="1"/>
  <c r="I2421" i="1"/>
  <c r="I2420" i="1"/>
  <c r="J2420" i="1" s="1"/>
  <c r="K2420" i="1" s="1"/>
  <c r="M2420" i="1" s="1"/>
  <c r="I2419" i="1"/>
  <c r="J2419" i="1" s="1"/>
  <c r="K2419" i="1" s="1"/>
  <c r="M2419" i="1" s="1"/>
  <c r="I2418" i="1"/>
  <c r="I2417" i="1"/>
  <c r="I2416" i="1"/>
  <c r="J2416" i="1" s="1"/>
  <c r="I2415" i="1"/>
  <c r="I2414" i="1"/>
  <c r="I2413" i="1"/>
  <c r="I2412" i="1"/>
  <c r="J2412" i="1" s="1"/>
  <c r="K2412" i="1" s="1"/>
  <c r="M2412" i="1" s="1"/>
  <c r="I2411" i="1"/>
  <c r="J2411" i="1" s="1"/>
  <c r="K2411" i="1" s="1"/>
  <c r="M2411" i="1" s="1"/>
  <c r="I2410" i="1"/>
  <c r="I2409" i="1"/>
  <c r="I2408" i="1"/>
  <c r="J2408" i="1" s="1"/>
  <c r="K2408" i="1" s="1"/>
  <c r="M2408" i="1" s="1"/>
  <c r="I2407" i="1"/>
  <c r="J2407" i="1" s="1"/>
  <c r="I2406" i="1"/>
  <c r="I2405" i="1"/>
  <c r="I2404" i="1"/>
  <c r="J2404" i="1" s="1"/>
  <c r="K2404" i="1" s="1"/>
  <c r="M2404" i="1" s="1"/>
  <c r="I2403" i="1"/>
  <c r="J2403" i="1" s="1"/>
  <c r="K2403" i="1" s="1"/>
  <c r="M2403" i="1" s="1"/>
  <c r="I2402" i="1"/>
  <c r="J2402" i="1" s="1"/>
  <c r="I2401" i="1"/>
  <c r="I2400" i="1"/>
  <c r="J2400" i="1" s="1"/>
  <c r="K2400" i="1" s="1"/>
  <c r="M2400" i="1" s="1"/>
  <c r="I2399" i="1"/>
  <c r="J2399" i="1" s="1"/>
  <c r="I2398" i="1"/>
  <c r="I2397" i="1"/>
  <c r="I2396" i="1"/>
  <c r="J2396" i="1" s="1"/>
  <c r="K2396" i="1" s="1"/>
  <c r="M2396" i="1" s="1"/>
  <c r="I2395" i="1"/>
  <c r="J2395" i="1" s="1"/>
  <c r="K2395" i="1" s="1"/>
  <c r="M2395" i="1" s="1"/>
  <c r="I2394" i="1"/>
  <c r="I2393" i="1"/>
  <c r="I2392" i="1"/>
  <c r="J2392" i="1" s="1"/>
  <c r="K2392" i="1" s="1"/>
  <c r="M2392" i="1" s="1"/>
  <c r="I2391" i="1"/>
  <c r="J2391" i="1" s="1"/>
  <c r="K2391" i="1" s="1"/>
  <c r="M2391" i="1" s="1"/>
  <c r="I2390" i="1"/>
  <c r="I2389" i="1"/>
  <c r="I2388" i="1"/>
  <c r="J2388" i="1" s="1"/>
  <c r="K2388" i="1" s="1"/>
  <c r="M2388" i="1" s="1"/>
  <c r="I2387" i="1"/>
  <c r="J2387" i="1" s="1"/>
  <c r="K2387" i="1" s="1"/>
  <c r="M2387" i="1" s="1"/>
  <c r="I2386" i="1"/>
  <c r="J2386" i="1" s="1"/>
  <c r="I2385" i="1"/>
  <c r="I2384" i="1"/>
  <c r="J2384" i="1" s="1"/>
  <c r="K2384" i="1" s="1"/>
  <c r="M2384" i="1" s="1"/>
  <c r="I2383" i="1"/>
  <c r="J2383" i="1" s="1"/>
  <c r="K2383" i="1" s="1"/>
  <c r="M2383" i="1" s="1"/>
  <c r="I2382" i="1"/>
  <c r="I2381" i="1"/>
  <c r="I2380" i="1"/>
  <c r="J2380" i="1" s="1"/>
  <c r="K2380" i="1" s="1"/>
  <c r="M2380" i="1" s="1"/>
  <c r="I2379" i="1"/>
  <c r="J2379" i="1" s="1"/>
  <c r="K2379" i="1" s="1"/>
  <c r="M2379" i="1" s="1"/>
  <c r="I2378" i="1"/>
  <c r="J2378" i="1" s="1"/>
  <c r="I2377" i="1"/>
  <c r="I2376" i="1"/>
  <c r="J2376" i="1" s="1"/>
  <c r="K2376" i="1" s="1"/>
  <c r="M2376" i="1" s="1"/>
  <c r="I2375" i="1"/>
  <c r="J2375" i="1" s="1"/>
  <c r="K2375" i="1" s="1"/>
  <c r="M2375" i="1" s="1"/>
  <c r="I2374" i="1"/>
  <c r="I2373" i="1"/>
  <c r="I2372" i="1"/>
  <c r="J2372" i="1" s="1"/>
  <c r="K2372" i="1" s="1"/>
  <c r="M2372" i="1" s="1"/>
  <c r="I2371" i="1"/>
  <c r="J2371" i="1" s="1"/>
  <c r="K2371" i="1" s="1"/>
  <c r="M2371" i="1" s="1"/>
  <c r="I2370" i="1"/>
  <c r="I2369" i="1"/>
  <c r="I2368" i="1"/>
  <c r="J2368" i="1" s="1"/>
  <c r="K2368" i="1" s="1"/>
  <c r="M2368" i="1" s="1"/>
  <c r="I2367" i="1"/>
  <c r="J2367" i="1" s="1"/>
  <c r="K2367" i="1" s="1"/>
  <c r="M2367" i="1" s="1"/>
  <c r="I2366" i="1"/>
  <c r="I2365" i="1"/>
  <c r="I2364" i="1"/>
  <c r="J2364" i="1" s="1"/>
  <c r="K2364" i="1" s="1"/>
  <c r="M2364" i="1" s="1"/>
  <c r="J3259" i="1" l="1"/>
  <c r="K3259" i="1" s="1"/>
  <c r="K3226" i="1"/>
  <c r="M3226" i="1" s="1"/>
  <c r="K3210" i="1"/>
  <c r="M3210" i="1" s="1"/>
  <c r="K3244" i="1"/>
  <c r="M3244" i="1" s="1"/>
  <c r="K3213" i="1"/>
  <c r="M3213" i="1" s="1"/>
  <c r="K3258" i="1"/>
  <c r="M3258" i="1" s="1"/>
  <c r="K3228" i="1"/>
  <c r="M3228" i="1" s="1"/>
  <c r="K3252" i="1"/>
  <c r="M3252" i="1" s="1"/>
  <c r="K3261" i="1"/>
  <c r="M3261" i="1" s="1"/>
  <c r="K3227" i="1"/>
  <c r="M3227" i="1" s="1"/>
  <c r="J3165" i="1"/>
  <c r="K3165" i="1" s="1"/>
  <c r="M3165" i="1" s="1"/>
  <c r="K3263" i="1"/>
  <c r="M3263" i="1" s="1"/>
  <c r="K3255" i="1"/>
  <c r="M3255" i="1" s="1"/>
  <c r="K3247" i="1"/>
  <c r="M3247" i="1" s="1"/>
  <c r="K3239" i="1"/>
  <c r="M3239" i="1" s="1"/>
  <c r="K3231" i="1"/>
  <c r="M3231" i="1" s="1"/>
  <c r="K3223" i="1"/>
  <c r="M3223" i="1" s="1"/>
  <c r="K3215" i="1"/>
  <c r="M3215" i="1" s="1"/>
  <c r="K3207" i="1"/>
  <c r="M3207" i="1" s="1"/>
  <c r="K3199" i="1"/>
  <c r="M3199" i="1" s="1"/>
  <c r="K3191" i="1"/>
  <c r="M3191" i="1" s="1"/>
  <c r="K3183" i="1"/>
  <c r="M3183" i="1" s="1"/>
  <c r="K3175" i="1"/>
  <c r="M3175" i="1" s="1"/>
  <c r="K3167" i="1"/>
  <c r="M3167" i="1" s="1"/>
  <c r="K3262" i="1"/>
  <c r="M3262" i="1" s="1"/>
  <c r="K3254" i="1"/>
  <c r="M3254" i="1" s="1"/>
  <c r="K3246" i="1"/>
  <c r="M3246" i="1" s="1"/>
  <c r="K3238" i="1"/>
  <c r="M3238" i="1" s="1"/>
  <c r="K3230" i="1"/>
  <c r="M3230" i="1" s="1"/>
  <c r="K3222" i="1"/>
  <c r="M3222" i="1" s="1"/>
  <c r="K3214" i="1"/>
  <c r="M3214" i="1" s="1"/>
  <c r="K3206" i="1"/>
  <c r="M3206" i="1" s="1"/>
  <c r="K3198" i="1"/>
  <c r="M3198" i="1" s="1"/>
  <c r="K3190" i="1"/>
  <c r="M3190" i="1" s="1"/>
  <c r="K3182" i="1"/>
  <c r="M3182" i="1" s="1"/>
  <c r="K3174" i="1"/>
  <c r="M3174" i="1" s="1"/>
  <c r="K3166" i="1"/>
  <c r="M3166" i="1" s="1"/>
  <c r="K3126" i="1"/>
  <c r="M3126" i="1" s="1"/>
  <c r="J3142" i="1"/>
  <c r="K3142" i="1" s="1"/>
  <c r="M3142" i="1" s="1"/>
  <c r="J3110" i="1"/>
  <c r="K3110" i="1" s="1"/>
  <c r="M3110" i="1" s="1"/>
  <c r="J3014" i="1"/>
  <c r="K3014" i="1" s="1"/>
  <c r="M3014" i="1" s="1"/>
  <c r="K3036" i="1"/>
  <c r="M3036" i="1" s="1"/>
  <c r="J3006" i="1"/>
  <c r="K3006" i="1" s="1"/>
  <c r="M3006" i="1" s="1"/>
  <c r="J3022" i="1"/>
  <c r="K3022" i="1" s="1"/>
  <c r="M3022" i="1" s="1"/>
  <c r="J3028" i="1"/>
  <c r="K3028" i="1" s="1"/>
  <c r="M3028" i="1" s="1"/>
  <c r="J3062" i="1"/>
  <c r="K3062" i="1" s="1"/>
  <c r="M3062" i="1" s="1"/>
  <c r="J3068" i="1"/>
  <c r="K3068" i="1" s="1"/>
  <c r="M3068" i="1" s="1"/>
  <c r="J3078" i="1"/>
  <c r="K3078" i="1" s="1"/>
  <c r="M3078" i="1" s="1"/>
  <c r="J3101" i="1"/>
  <c r="K3101" i="1" s="1"/>
  <c r="M3101" i="1" s="1"/>
  <c r="J3133" i="1"/>
  <c r="K3133" i="1" s="1"/>
  <c r="M3133" i="1" s="1"/>
  <c r="J3052" i="1"/>
  <c r="K3052" i="1" s="1"/>
  <c r="M3052" i="1" s="1"/>
  <c r="K3149" i="1"/>
  <c r="M3149" i="1" s="1"/>
  <c r="J3013" i="1"/>
  <c r="K3013" i="1" s="1"/>
  <c r="M3013" i="1" s="1"/>
  <c r="J3029" i="1"/>
  <c r="K3029" i="1" s="1"/>
  <c r="M3029" i="1" s="1"/>
  <c r="K3053" i="1"/>
  <c r="M3053" i="1" s="1"/>
  <c r="J3069" i="1"/>
  <c r="K3069" i="1" s="1"/>
  <c r="M3069" i="1" s="1"/>
  <c r="J3085" i="1"/>
  <c r="K3085" i="1" s="1"/>
  <c r="M3085" i="1" s="1"/>
  <c r="K3092" i="1"/>
  <c r="M3092" i="1" s="1"/>
  <c r="J3108" i="1"/>
  <c r="K3108" i="1" s="1"/>
  <c r="M3108" i="1" s="1"/>
  <c r="J3124" i="1"/>
  <c r="K3124" i="1" s="1"/>
  <c r="M3124" i="1" s="1"/>
  <c r="J3134" i="1"/>
  <c r="K3134" i="1" s="1"/>
  <c r="M3134" i="1" s="1"/>
  <c r="J3140" i="1"/>
  <c r="K3140" i="1" s="1"/>
  <c r="M3140" i="1" s="1"/>
  <c r="J3150" i="1"/>
  <c r="K3150" i="1" s="1"/>
  <c r="M3150" i="1" s="1"/>
  <c r="J3156" i="1"/>
  <c r="K3156" i="1" s="1"/>
  <c r="M3156" i="1" s="1"/>
  <c r="K3084" i="1"/>
  <c r="M3084" i="1" s="1"/>
  <c r="K3004" i="1"/>
  <c r="M3004" i="1" s="1"/>
  <c r="K3020" i="1"/>
  <c r="M3020" i="1" s="1"/>
  <c r="K3037" i="1"/>
  <c r="M3037" i="1" s="1"/>
  <c r="J3060" i="1"/>
  <c r="K3060" i="1" s="1"/>
  <c r="M3060" i="1" s="1"/>
  <c r="J3070" i="1"/>
  <c r="K3070" i="1" s="1"/>
  <c r="M3070" i="1" s="1"/>
  <c r="J3076" i="1"/>
  <c r="K3076" i="1" s="1"/>
  <c r="M3076" i="1" s="1"/>
  <c r="J3109" i="1"/>
  <c r="K3109" i="1" s="1"/>
  <c r="M3109" i="1" s="1"/>
  <c r="J3125" i="1"/>
  <c r="K3125" i="1" s="1"/>
  <c r="M3125" i="1" s="1"/>
  <c r="J3141" i="1"/>
  <c r="K3141" i="1" s="1"/>
  <c r="M3141" i="1" s="1"/>
  <c r="J3157" i="1"/>
  <c r="K3157" i="1" s="1"/>
  <c r="M3157" i="1" s="1"/>
  <c r="K3012" i="1"/>
  <c r="M3012" i="1" s="1"/>
  <c r="K3045" i="1"/>
  <c r="M3045" i="1" s="1"/>
  <c r="K3117" i="1"/>
  <c r="M3117" i="1" s="1"/>
  <c r="K3005" i="1"/>
  <c r="M3005" i="1" s="1"/>
  <c r="K3021" i="1"/>
  <c r="M3021" i="1" s="1"/>
  <c r="K3044" i="1"/>
  <c r="M3044" i="1" s="1"/>
  <c r="K3061" i="1"/>
  <c r="M3061" i="1" s="1"/>
  <c r="K3077" i="1"/>
  <c r="M3077" i="1" s="1"/>
  <c r="J3093" i="1"/>
  <c r="K3093" i="1" s="1"/>
  <c r="M3093" i="1" s="1"/>
  <c r="K3100" i="1"/>
  <c r="M3100" i="1" s="1"/>
  <c r="K3116" i="1"/>
  <c r="M3116" i="1" s="1"/>
  <c r="K3132" i="1"/>
  <c r="M3132" i="1" s="1"/>
  <c r="K3148" i="1"/>
  <c r="M3148" i="1" s="1"/>
  <c r="J3007" i="1"/>
  <c r="K3007" i="1" s="1"/>
  <c r="M3007" i="1" s="1"/>
  <c r="J3015" i="1"/>
  <c r="K3015" i="1" s="1"/>
  <c r="M3015" i="1" s="1"/>
  <c r="J3023" i="1"/>
  <c r="K3023" i="1" s="1"/>
  <c r="M3023" i="1" s="1"/>
  <c r="J3031" i="1"/>
  <c r="K3031" i="1" s="1"/>
  <c r="M3031" i="1" s="1"/>
  <c r="J3039" i="1"/>
  <c r="K3039" i="1" s="1"/>
  <c r="M3039" i="1" s="1"/>
  <c r="J3047" i="1"/>
  <c r="K3047" i="1" s="1"/>
  <c r="M3047" i="1" s="1"/>
  <c r="J3055" i="1"/>
  <c r="K3055" i="1" s="1"/>
  <c r="M3055" i="1" s="1"/>
  <c r="J3063" i="1"/>
  <c r="K3063" i="1" s="1"/>
  <c r="M3063" i="1" s="1"/>
  <c r="J3071" i="1"/>
  <c r="K3071" i="1" s="1"/>
  <c r="M3071" i="1" s="1"/>
  <c r="J3079" i="1"/>
  <c r="K3079" i="1" s="1"/>
  <c r="M3079" i="1" s="1"/>
  <c r="J3087" i="1"/>
  <c r="K3087" i="1" s="1"/>
  <c r="M3087" i="1" s="1"/>
  <c r="J3095" i="1"/>
  <c r="K3095" i="1" s="1"/>
  <c r="M3095" i="1" s="1"/>
  <c r="J3103" i="1"/>
  <c r="K3103" i="1" s="1"/>
  <c r="M3103" i="1" s="1"/>
  <c r="J3111" i="1"/>
  <c r="K3111" i="1" s="1"/>
  <c r="M3111" i="1" s="1"/>
  <c r="J3119" i="1"/>
  <c r="K3119" i="1" s="1"/>
  <c r="M3119" i="1" s="1"/>
  <c r="J3127" i="1"/>
  <c r="K3127" i="1" s="1"/>
  <c r="M3127" i="1" s="1"/>
  <c r="J3135" i="1"/>
  <c r="K3135" i="1" s="1"/>
  <c r="M3135" i="1" s="1"/>
  <c r="J3143" i="1"/>
  <c r="K3143" i="1" s="1"/>
  <c r="M3143" i="1" s="1"/>
  <c r="J3151" i="1"/>
  <c r="K3151" i="1" s="1"/>
  <c r="M3151" i="1" s="1"/>
  <c r="J3159" i="1"/>
  <c r="K3159" i="1" s="1"/>
  <c r="M3159" i="1" s="1"/>
  <c r="J3154" i="1"/>
  <c r="K3154" i="1" s="1"/>
  <c r="M3154" i="1" s="1"/>
  <c r="J3008" i="1"/>
  <c r="K3008" i="1" s="1"/>
  <c r="M3008" i="1" s="1"/>
  <c r="J3016" i="1"/>
  <c r="K3016" i="1" s="1"/>
  <c r="M3016" i="1" s="1"/>
  <c r="J3024" i="1"/>
  <c r="K3024" i="1" s="1"/>
  <c r="M3024" i="1" s="1"/>
  <c r="J3032" i="1"/>
  <c r="K3032" i="1" s="1"/>
  <c r="M3032" i="1" s="1"/>
  <c r="J3040" i="1"/>
  <c r="K3040" i="1" s="1"/>
  <c r="M3040" i="1" s="1"/>
  <c r="J3048" i="1"/>
  <c r="K3048" i="1" s="1"/>
  <c r="M3048" i="1" s="1"/>
  <c r="J3056" i="1"/>
  <c r="K3056" i="1" s="1"/>
  <c r="M3056" i="1" s="1"/>
  <c r="J3064" i="1"/>
  <c r="K3064" i="1" s="1"/>
  <c r="M3064" i="1" s="1"/>
  <c r="J3072" i="1"/>
  <c r="K3072" i="1" s="1"/>
  <c r="M3072" i="1" s="1"/>
  <c r="J3080" i="1"/>
  <c r="K3080" i="1" s="1"/>
  <c r="M3080" i="1" s="1"/>
  <c r="J3088" i="1"/>
  <c r="K3088" i="1" s="1"/>
  <c r="M3088" i="1" s="1"/>
  <c r="J3096" i="1"/>
  <c r="K3096" i="1" s="1"/>
  <c r="M3096" i="1" s="1"/>
  <c r="J3104" i="1"/>
  <c r="K3104" i="1" s="1"/>
  <c r="M3104" i="1" s="1"/>
  <c r="J3112" i="1"/>
  <c r="K3112" i="1" s="1"/>
  <c r="M3112" i="1" s="1"/>
  <c r="J3120" i="1"/>
  <c r="K3120" i="1" s="1"/>
  <c r="M3120" i="1" s="1"/>
  <c r="J3128" i="1"/>
  <c r="K3128" i="1" s="1"/>
  <c r="M3128" i="1" s="1"/>
  <c r="J3136" i="1"/>
  <c r="K3136" i="1" s="1"/>
  <c r="M3136" i="1" s="1"/>
  <c r="J3144" i="1"/>
  <c r="K3144" i="1" s="1"/>
  <c r="M3144" i="1" s="1"/>
  <c r="J3152" i="1"/>
  <c r="K3152" i="1" s="1"/>
  <c r="M3152" i="1" s="1"/>
  <c r="J3160" i="1"/>
  <c r="K3160" i="1" s="1"/>
  <c r="M3160" i="1" s="1"/>
  <c r="K2962" i="1"/>
  <c r="M2962" i="1" s="1"/>
  <c r="J2899" i="1"/>
  <c r="K2899" i="1" s="1"/>
  <c r="M2899" i="1" s="1"/>
  <c r="J2866" i="1"/>
  <c r="K2866" i="1" s="1"/>
  <c r="M2866" i="1" s="1"/>
  <c r="K2954" i="1"/>
  <c r="M2954" i="1" s="1"/>
  <c r="J2971" i="1"/>
  <c r="K2971" i="1" s="1"/>
  <c r="M2971" i="1" s="1"/>
  <c r="K2851" i="1"/>
  <c r="M2851" i="1" s="1"/>
  <c r="K2882" i="1"/>
  <c r="M2882" i="1" s="1"/>
  <c r="J2891" i="1"/>
  <c r="K2891" i="1" s="1"/>
  <c r="M2891" i="1" s="1"/>
  <c r="J2987" i="1"/>
  <c r="K2987" i="1" s="1"/>
  <c r="M2987" i="1" s="1"/>
  <c r="K2842" i="1"/>
  <c r="M2842" i="1" s="1"/>
  <c r="K2867" i="1"/>
  <c r="M2867" i="1" s="1"/>
  <c r="K2878" i="1"/>
  <c r="M2878" i="1" s="1"/>
  <c r="J2907" i="1"/>
  <c r="K2907" i="1" s="1"/>
  <c r="M2907" i="1" s="1"/>
  <c r="K2922" i="1"/>
  <c r="M2922" i="1" s="1"/>
  <c r="J2931" i="1"/>
  <c r="K2931" i="1" s="1"/>
  <c r="M2931" i="1" s="1"/>
  <c r="J2946" i="1"/>
  <c r="K2946" i="1" s="1"/>
  <c r="M2946" i="1" s="1"/>
  <c r="K2963" i="1"/>
  <c r="M2963" i="1" s="1"/>
  <c r="J2978" i="1"/>
  <c r="K2978" i="1" s="1"/>
  <c r="M2978" i="1" s="1"/>
  <c r="K2982" i="1"/>
  <c r="M2982" i="1" s="1"/>
  <c r="J2941" i="1"/>
  <c r="K2941" i="1" s="1"/>
  <c r="M2941" i="1" s="1"/>
  <c r="J2950" i="1"/>
  <c r="K2950" i="1" s="1"/>
  <c r="M2950" i="1" s="1"/>
  <c r="J2955" i="1"/>
  <c r="K2955" i="1" s="1"/>
  <c r="M2955" i="1" s="1"/>
  <c r="J2973" i="1"/>
  <c r="K2973" i="1" s="1"/>
  <c r="M2973" i="1" s="1"/>
  <c r="J2859" i="1"/>
  <c r="K2859" i="1" s="1"/>
  <c r="M2859" i="1" s="1"/>
  <c r="K2894" i="1"/>
  <c r="M2894" i="1" s="1"/>
  <c r="J2918" i="1"/>
  <c r="K2918" i="1" s="1"/>
  <c r="M2918" i="1" s="1"/>
  <c r="J2923" i="1"/>
  <c r="K2923" i="1" s="1"/>
  <c r="M2923" i="1" s="1"/>
  <c r="K2965" i="1"/>
  <c r="M2965" i="1" s="1"/>
  <c r="K2974" i="1"/>
  <c r="M2974" i="1" s="1"/>
  <c r="J2854" i="1"/>
  <c r="K2854" i="1" s="1"/>
  <c r="M2854" i="1" s="1"/>
  <c r="K2870" i="1"/>
  <c r="M2870" i="1" s="1"/>
  <c r="J2942" i="1"/>
  <c r="K2942" i="1" s="1"/>
  <c r="M2942" i="1" s="1"/>
  <c r="K2957" i="1"/>
  <c r="M2957" i="1" s="1"/>
  <c r="K2966" i="1"/>
  <c r="M2966" i="1" s="1"/>
  <c r="K2989" i="1"/>
  <c r="M2989" i="1" s="1"/>
  <c r="K2886" i="1"/>
  <c r="M2886" i="1" s="1"/>
  <c r="J2910" i="1"/>
  <c r="K2910" i="1" s="1"/>
  <c r="M2910" i="1" s="1"/>
  <c r="K2925" i="1"/>
  <c r="M2925" i="1" s="1"/>
  <c r="J2934" i="1"/>
  <c r="K2934" i="1" s="1"/>
  <c r="M2934" i="1" s="1"/>
  <c r="J2986" i="1"/>
  <c r="K2986" i="1" s="1"/>
  <c r="M2986" i="1" s="1"/>
  <c r="K2990" i="1"/>
  <c r="M2990" i="1" s="1"/>
  <c r="J2846" i="1"/>
  <c r="K2846" i="1" s="1"/>
  <c r="M2846" i="1" s="1"/>
  <c r="J2862" i="1"/>
  <c r="K2862" i="1" s="1"/>
  <c r="M2862" i="1" s="1"/>
  <c r="K2902" i="1"/>
  <c r="M2902" i="1" s="1"/>
  <c r="K2926" i="1"/>
  <c r="M2926" i="1" s="1"/>
  <c r="J2949" i="1"/>
  <c r="K2949" i="1" s="1"/>
  <c r="M2949" i="1" s="1"/>
  <c r="J2958" i="1"/>
  <c r="K2958" i="1" s="1"/>
  <c r="M2958" i="1" s="1"/>
  <c r="J2981" i="1"/>
  <c r="K2981" i="1" s="1"/>
  <c r="M2981" i="1" s="1"/>
  <c r="J2998" i="1"/>
  <c r="K2998" i="1" s="1"/>
  <c r="M2998" i="1" s="1"/>
  <c r="J2849" i="1"/>
  <c r="K2849" i="1" s="1"/>
  <c r="M2849" i="1" s="1"/>
  <c r="J2857" i="1"/>
  <c r="K2857" i="1" s="1"/>
  <c r="M2857" i="1" s="1"/>
  <c r="J2865" i="1"/>
  <c r="K2865" i="1" s="1"/>
  <c r="M2865" i="1" s="1"/>
  <c r="J2873" i="1"/>
  <c r="K2873" i="1" s="1"/>
  <c r="M2873" i="1" s="1"/>
  <c r="J2881" i="1"/>
  <c r="K2881" i="1" s="1"/>
  <c r="M2881" i="1" s="1"/>
  <c r="J2889" i="1"/>
  <c r="K2889" i="1" s="1"/>
  <c r="M2889" i="1" s="1"/>
  <c r="J2897" i="1"/>
  <c r="K2897" i="1" s="1"/>
  <c r="M2897" i="1" s="1"/>
  <c r="J2905" i="1"/>
  <c r="K2905" i="1" s="1"/>
  <c r="M2905" i="1" s="1"/>
  <c r="J2913" i="1"/>
  <c r="K2913" i="1" s="1"/>
  <c r="M2913" i="1" s="1"/>
  <c r="J2921" i="1"/>
  <c r="K2921" i="1" s="1"/>
  <c r="M2921" i="1" s="1"/>
  <c r="J2929" i="1"/>
  <c r="K2929" i="1" s="1"/>
  <c r="M2929" i="1" s="1"/>
  <c r="J2937" i="1"/>
  <c r="K2937" i="1" s="1"/>
  <c r="M2937" i="1" s="1"/>
  <c r="J2945" i="1"/>
  <c r="K2945" i="1" s="1"/>
  <c r="M2945" i="1" s="1"/>
  <c r="J2953" i="1"/>
  <c r="K2953" i="1" s="1"/>
  <c r="M2953" i="1" s="1"/>
  <c r="J2961" i="1"/>
  <c r="K2961" i="1" s="1"/>
  <c r="M2961" i="1" s="1"/>
  <c r="J2969" i="1"/>
  <c r="K2969" i="1" s="1"/>
  <c r="M2969" i="1" s="1"/>
  <c r="J2977" i="1"/>
  <c r="K2977" i="1" s="1"/>
  <c r="M2977" i="1" s="1"/>
  <c r="J2985" i="1"/>
  <c r="K2985" i="1" s="1"/>
  <c r="M2985" i="1" s="1"/>
  <c r="J2993" i="1"/>
  <c r="K2993" i="1" s="1"/>
  <c r="M2993" i="1" s="1"/>
  <c r="J2844" i="1"/>
  <c r="K2844" i="1" s="1"/>
  <c r="M2844" i="1" s="1"/>
  <c r="J2852" i="1"/>
  <c r="K2852" i="1" s="1"/>
  <c r="M2852" i="1" s="1"/>
  <c r="J2860" i="1"/>
  <c r="K2860" i="1" s="1"/>
  <c r="M2860" i="1" s="1"/>
  <c r="J2868" i="1"/>
  <c r="K2868" i="1" s="1"/>
  <c r="M2868" i="1" s="1"/>
  <c r="J2876" i="1"/>
  <c r="K2876" i="1" s="1"/>
  <c r="M2876" i="1" s="1"/>
  <c r="J2884" i="1"/>
  <c r="K2884" i="1" s="1"/>
  <c r="M2884" i="1" s="1"/>
  <c r="J2892" i="1"/>
  <c r="K2892" i="1" s="1"/>
  <c r="M2892" i="1" s="1"/>
  <c r="J2900" i="1"/>
  <c r="K2900" i="1" s="1"/>
  <c r="M2900" i="1" s="1"/>
  <c r="J2908" i="1"/>
  <c r="K2908" i="1" s="1"/>
  <c r="M2908" i="1" s="1"/>
  <c r="J2916" i="1"/>
  <c r="K2916" i="1" s="1"/>
  <c r="M2916" i="1" s="1"/>
  <c r="J2924" i="1"/>
  <c r="K2924" i="1" s="1"/>
  <c r="M2924" i="1" s="1"/>
  <c r="J2932" i="1"/>
  <c r="K2932" i="1" s="1"/>
  <c r="M2932" i="1" s="1"/>
  <c r="J2940" i="1"/>
  <c r="K2940" i="1" s="1"/>
  <c r="M2940" i="1" s="1"/>
  <c r="J2948" i="1"/>
  <c r="K2948" i="1" s="1"/>
  <c r="M2948" i="1" s="1"/>
  <c r="J2956" i="1"/>
  <c r="K2956" i="1" s="1"/>
  <c r="M2956" i="1" s="1"/>
  <c r="J2964" i="1"/>
  <c r="K2964" i="1" s="1"/>
  <c r="M2964" i="1" s="1"/>
  <c r="J2972" i="1"/>
  <c r="K2972" i="1" s="1"/>
  <c r="M2972" i="1" s="1"/>
  <c r="J2980" i="1"/>
  <c r="K2980" i="1" s="1"/>
  <c r="M2980" i="1" s="1"/>
  <c r="J2988" i="1"/>
  <c r="K2988" i="1" s="1"/>
  <c r="M2988" i="1" s="1"/>
  <c r="J2996" i="1"/>
  <c r="K2996" i="1" s="1"/>
  <c r="M2996" i="1" s="1"/>
  <c r="J2845" i="1"/>
  <c r="K2845" i="1" s="1"/>
  <c r="M2845" i="1" s="1"/>
  <c r="J2853" i="1"/>
  <c r="K2853" i="1" s="1"/>
  <c r="M2853" i="1" s="1"/>
  <c r="J2861" i="1"/>
  <c r="K2861" i="1" s="1"/>
  <c r="M2861" i="1" s="1"/>
  <c r="J2869" i="1"/>
  <c r="K2869" i="1" s="1"/>
  <c r="M2869" i="1" s="1"/>
  <c r="J2877" i="1"/>
  <c r="K2877" i="1" s="1"/>
  <c r="M2877" i="1" s="1"/>
  <c r="J2885" i="1"/>
  <c r="K2885" i="1" s="1"/>
  <c r="M2885" i="1" s="1"/>
  <c r="J2893" i="1"/>
  <c r="K2893" i="1" s="1"/>
  <c r="M2893" i="1" s="1"/>
  <c r="J2901" i="1"/>
  <c r="K2901" i="1" s="1"/>
  <c r="M2901" i="1" s="1"/>
  <c r="J2909" i="1"/>
  <c r="K2909" i="1" s="1"/>
  <c r="M2909" i="1" s="1"/>
  <c r="J2917" i="1"/>
  <c r="K2917" i="1" s="1"/>
  <c r="M2917" i="1" s="1"/>
  <c r="J2933" i="1"/>
  <c r="K2933" i="1" s="1"/>
  <c r="M2933" i="1" s="1"/>
  <c r="J2997" i="1"/>
  <c r="K2997" i="1" s="1"/>
  <c r="M2997" i="1" s="1"/>
  <c r="J2848" i="1"/>
  <c r="K2848" i="1" s="1"/>
  <c r="M2848" i="1" s="1"/>
  <c r="J2856" i="1"/>
  <c r="K2856" i="1" s="1"/>
  <c r="M2856" i="1" s="1"/>
  <c r="J2864" i="1"/>
  <c r="K2864" i="1" s="1"/>
  <c r="M2864" i="1" s="1"/>
  <c r="J2872" i="1"/>
  <c r="K2872" i="1" s="1"/>
  <c r="M2872" i="1" s="1"/>
  <c r="J2880" i="1"/>
  <c r="K2880" i="1" s="1"/>
  <c r="M2880" i="1" s="1"/>
  <c r="J2888" i="1"/>
  <c r="K2888" i="1" s="1"/>
  <c r="M2888" i="1" s="1"/>
  <c r="J2896" i="1"/>
  <c r="K2896" i="1" s="1"/>
  <c r="M2896" i="1" s="1"/>
  <c r="J2904" i="1"/>
  <c r="K2904" i="1" s="1"/>
  <c r="M2904" i="1" s="1"/>
  <c r="J2912" i="1"/>
  <c r="K2912" i="1" s="1"/>
  <c r="M2912" i="1" s="1"/>
  <c r="J2920" i="1"/>
  <c r="K2920" i="1" s="1"/>
  <c r="M2920" i="1" s="1"/>
  <c r="J2928" i="1"/>
  <c r="K2928" i="1" s="1"/>
  <c r="M2928" i="1" s="1"/>
  <c r="J2936" i="1"/>
  <c r="K2936" i="1" s="1"/>
  <c r="M2936" i="1" s="1"/>
  <c r="J2944" i="1"/>
  <c r="K2944" i="1" s="1"/>
  <c r="M2944" i="1" s="1"/>
  <c r="J2952" i="1"/>
  <c r="K2952" i="1" s="1"/>
  <c r="M2952" i="1" s="1"/>
  <c r="J2960" i="1"/>
  <c r="K2960" i="1" s="1"/>
  <c r="M2960" i="1" s="1"/>
  <c r="J2968" i="1"/>
  <c r="K2968" i="1" s="1"/>
  <c r="M2968" i="1" s="1"/>
  <c r="J2976" i="1"/>
  <c r="K2976" i="1" s="1"/>
  <c r="M2976" i="1" s="1"/>
  <c r="J2984" i="1"/>
  <c r="K2984" i="1" s="1"/>
  <c r="M2984" i="1" s="1"/>
  <c r="J2992" i="1"/>
  <c r="K2992" i="1" s="1"/>
  <c r="M2992" i="1" s="1"/>
  <c r="M2841" i="1"/>
  <c r="K2735" i="1"/>
  <c r="M2735" i="1" s="1"/>
  <c r="K2719" i="1"/>
  <c r="M2719" i="1" s="1"/>
  <c r="K2783" i="1"/>
  <c r="M2783" i="1" s="1"/>
  <c r="K2785" i="1"/>
  <c r="M2785" i="1" s="1"/>
  <c r="K2831" i="1"/>
  <c r="M2831" i="1" s="1"/>
  <c r="K2799" i="1"/>
  <c r="M2799" i="1" s="1"/>
  <c r="K2767" i="1"/>
  <c r="M2767" i="1" s="1"/>
  <c r="K2801" i="1"/>
  <c r="M2801" i="1" s="1"/>
  <c r="K2786" i="1"/>
  <c r="M2786" i="1" s="1"/>
  <c r="K2737" i="1"/>
  <c r="M2737" i="1" s="1"/>
  <c r="K2722" i="1"/>
  <c r="M2722" i="1" s="1"/>
  <c r="K2839" i="1"/>
  <c r="M2839" i="1" s="1"/>
  <c r="K2825" i="1"/>
  <c r="M2825" i="1" s="1"/>
  <c r="K2810" i="1"/>
  <c r="M2810" i="1" s="1"/>
  <c r="K2775" i="1"/>
  <c r="M2775" i="1" s="1"/>
  <c r="K2761" i="1"/>
  <c r="M2761" i="1" s="1"/>
  <c r="K2746" i="1"/>
  <c r="M2746" i="1" s="1"/>
  <c r="K2711" i="1"/>
  <c r="M2711" i="1" s="1"/>
  <c r="K2697" i="1"/>
  <c r="M2697" i="1" s="1"/>
  <c r="K2834" i="1"/>
  <c r="M2834" i="1" s="1"/>
  <c r="K2770" i="1"/>
  <c r="M2770" i="1" s="1"/>
  <c r="K2721" i="1"/>
  <c r="M2721" i="1" s="1"/>
  <c r="K2706" i="1"/>
  <c r="M2706" i="1" s="1"/>
  <c r="K2823" i="1"/>
  <c r="M2823" i="1" s="1"/>
  <c r="K2809" i="1"/>
  <c r="M2809" i="1" s="1"/>
  <c r="K2794" i="1"/>
  <c r="M2794" i="1" s="1"/>
  <c r="K2759" i="1"/>
  <c r="M2759" i="1" s="1"/>
  <c r="K2745" i="1"/>
  <c r="M2745" i="1" s="1"/>
  <c r="K2730" i="1"/>
  <c r="M2730" i="1" s="1"/>
  <c r="K2695" i="1"/>
  <c r="M2695" i="1" s="1"/>
  <c r="K2833" i="1"/>
  <c r="M2833" i="1" s="1"/>
  <c r="K2818" i="1"/>
  <c r="M2818" i="1" s="1"/>
  <c r="J2793" i="1"/>
  <c r="K2793" i="1" s="1"/>
  <c r="M2793" i="1" s="1"/>
  <c r="K2769" i="1"/>
  <c r="M2769" i="1" s="1"/>
  <c r="K2754" i="1"/>
  <c r="M2754" i="1" s="1"/>
  <c r="J2729" i="1"/>
  <c r="K2729" i="1" s="1"/>
  <c r="M2729" i="1" s="1"/>
  <c r="J2714" i="1"/>
  <c r="K2714" i="1" s="1"/>
  <c r="M2714" i="1" s="1"/>
  <c r="K2705" i="1"/>
  <c r="M2705" i="1" s="1"/>
  <c r="K2690" i="1"/>
  <c r="M2690" i="1" s="1"/>
  <c r="K2817" i="1"/>
  <c r="M2817" i="1" s="1"/>
  <c r="K2802" i="1"/>
  <c r="M2802" i="1" s="1"/>
  <c r="K2753" i="1"/>
  <c r="M2753" i="1" s="1"/>
  <c r="K2738" i="1"/>
  <c r="M2738" i="1" s="1"/>
  <c r="K2778" i="1"/>
  <c r="M2778" i="1" s="1"/>
  <c r="K2826" i="1"/>
  <c r="M2826" i="1" s="1"/>
  <c r="K2777" i="1"/>
  <c r="M2777" i="1" s="1"/>
  <c r="K2762" i="1"/>
  <c r="M2762" i="1" s="1"/>
  <c r="K2713" i="1"/>
  <c r="M2713" i="1" s="1"/>
  <c r="K2698" i="1"/>
  <c r="M2698" i="1" s="1"/>
  <c r="J2684" i="1"/>
  <c r="K2684" i="1" s="1"/>
  <c r="M2684" i="1" s="1"/>
  <c r="K2830" i="1"/>
  <c r="M2830" i="1" s="1"/>
  <c r="K2822" i="1"/>
  <c r="M2822" i="1" s="1"/>
  <c r="K2814" i="1"/>
  <c r="M2814" i="1" s="1"/>
  <c r="K2806" i="1"/>
  <c r="M2806" i="1" s="1"/>
  <c r="K2798" i="1"/>
  <c r="M2798" i="1" s="1"/>
  <c r="K2790" i="1"/>
  <c r="M2790" i="1" s="1"/>
  <c r="K2782" i="1"/>
  <c r="M2782" i="1" s="1"/>
  <c r="K2774" i="1"/>
  <c r="M2774" i="1" s="1"/>
  <c r="K2766" i="1"/>
  <c r="M2766" i="1" s="1"/>
  <c r="K2758" i="1"/>
  <c r="M2758" i="1" s="1"/>
  <c r="K2750" i="1"/>
  <c r="M2750" i="1" s="1"/>
  <c r="K2742" i="1"/>
  <c r="M2742" i="1" s="1"/>
  <c r="K2734" i="1"/>
  <c r="M2734" i="1" s="1"/>
  <c r="K2726" i="1"/>
  <c r="M2726" i="1" s="1"/>
  <c r="K2718" i="1"/>
  <c r="M2718" i="1" s="1"/>
  <c r="K2710" i="1"/>
  <c r="M2710" i="1" s="1"/>
  <c r="K2702" i="1"/>
  <c r="M2702" i="1" s="1"/>
  <c r="K2694" i="1"/>
  <c r="M2694" i="1" s="1"/>
  <c r="K2686" i="1"/>
  <c r="M2686" i="1" s="1"/>
  <c r="K2838" i="1"/>
  <c r="M2838" i="1" s="1"/>
  <c r="K2837" i="1"/>
  <c r="M2837" i="1" s="1"/>
  <c r="K2829" i="1"/>
  <c r="M2829" i="1" s="1"/>
  <c r="K2821" i="1"/>
  <c r="M2821" i="1" s="1"/>
  <c r="K2813" i="1"/>
  <c r="M2813" i="1" s="1"/>
  <c r="K2805" i="1"/>
  <c r="M2805" i="1" s="1"/>
  <c r="K2797" i="1"/>
  <c r="M2797" i="1" s="1"/>
  <c r="K2789" i="1"/>
  <c r="M2789" i="1" s="1"/>
  <c r="K2781" i="1"/>
  <c r="M2781" i="1" s="1"/>
  <c r="K2773" i="1"/>
  <c r="M2773" i="1" s="1"/>
  <c r="K2765" i="1"/>
  <c r="M2765" i="1" s="1"/>
  <c r="K2757" i="1"/>
  <c r="M2757" i="1" s="1"/>
  <c r="K2749" i="1"/>
  <c r="M2749" i="1" s="1"/>
  <c r="K2741" i="1"/>
  <c r="M2741" i="1" s="1"/>
  <c r="K2733" i="1"/>
  <c r="M2733" i="1" s="1"/>
  <c r="K2725" i="1"/>
  <c r="M2725" i="1" s="1"/>
  <c r="K2717" i="1"/>
  <c r="M2717" i="1" s="1"/>
  <c r="K2709" i="1"/>
  <c r="M2709" i="1" s="1"/>
  <c r="K2701" i="1"/>
  <c r="M2701" i="1" s="1"/>
  <c r="K2693" i="1"/>
  <c r="M2693" i="1" s="1"/>
  <c r="K2685" i="1"/>
  <c r="M2685" i="1" s="1"/>
  <c r="K2407" i="1"/>
  <c r="M2407" i="1" s="1"/>
  <c r="K2399" i="1"/>
  <c r="M2399" i="1" s="1"/>
  <c r="K2519" i="1"/>
  <c r="M2519" i="1" s="1"/>
  <c r="K2647" i="1"/>
  <c r="M2647" i="1" s="1"/>
  <c r="J2415" i="1"/>
  <c r="K2415" i="1" s="1"/>
  <c r="M2415" i="1" s="1"/>
  <c r="K2583" i="1"/>
  <c r="M2583" i="1" s="1"/>
  <c r="K2503" i="1"/>
  <c r="M2503" i="1" s="1"/>
  <c r="J2455" i="1"/>
  <c r="K2455" i="1" s="1"/>
  <c r="M2455" i="1" s="1"/>
  <c r="J2439" i="1"/>
  <c r="K2439" i="1" s="1"/>
  <c r="M2439" i="1" s="1"/>
  <c r="J2635" i="1"/>
  <c r="K2635" i="1" s="1"/>
  <c r="M2635" i="1" s="1"/>
  <c r="J2650" i="1"/>
  <c r="K2650" i="1" s="1"/>
  <c r="M2650" i="1" s="1"/>
  <c r="J2497" i="1"/>
  <c r="K2497" i="1" s="1"/>
  <c r="M2497" i="1" s="1"/>
  <c r="J2471" i="1"/>
  <c r="K2471" i="1" s="1"/>
  <c r="M2471" i="1" s="1"/>
  <c r="J2571" i="1"/>
  <c r="K2571" i="1" s="1"/>
  <c r="M2571" i="1" s="1"/>
  <c r="J2586" i="1"/>
  <c r="K2586" i="1" s="1"/>
  <c r="M2586" i="1" s="1"/>
  <c r="J2631" i="1"/>
  <c r="K2631" i="1" s="1"/>
  <c r="M2631" i="1" s="1"/>
  <c r="J2537" i="1"/>
  <c r="K2537" i="1" s="1"/>
  <c r="M2537" i="1" s="1"/>
  <c r="J2487" i="1"/>
  <c r="K2487" i="1" s="1"/>
  <c r="M2487" i="1" s="1"/>
  <c r="J2423" i="1"/>
  <c r="K2423" i="1" s="1"/>
  <c r="M2423" i="1" s="1"/>
  <c r="J2377" i="1"/>
  <c r="K2377" i="1" s="1"/>
  <c r="M2377" i="1" s="1"/>
  <c r="J2522" i="1"/>
  <c r="K2522" i="1" s="1"/>
  <c r="M2522" i="1" s="1"/>
  <c r="J2567" i="1"/>
  <c r="K2567" i="1" s="1"/>
  <c r="M2567" i="1" s="1"/>
  <c r="J2601" i="1"/>
  <c r="K2601" i="1" s="1"/>
  <c r="M2601" i="1" s="1"/>
  <c r="K2386" i="1"/>
  <c r="M2386" i="1" s="1"/>
  <c r="K2402" i="1"/>
  <c r="M2402" i="1" s="1"/>
  <c r="K2416" i="1"/>
  <c r="M2416" i="1" s="1"/>
  <c r="K2459" i="1"/>
  <c r="M2459" i="1" s="1"/>
  <c r="K2475" i="1"/>
  <c r="M2475" i="1" s="1"/>
  <c r="K2491" i="1"/>
  <c r="M2491" i="1" s="1"/>
  <c r="K2506" i="1"/>
  <c r="M2506" i="1" s="1"/>
  <c r="K2531" i="1"/>
  <c r="M2531" i="1" s="1"/>
  <c r="K2546" i="1"/>
  <c r="M2546" i="1" s="1"/>
  <c r="K2561" i="1"/>
  <c r="M2561" i="1" s="1"/>
  <c r="K2575" i="1"/>
  <c r="M2575" i="1" s="1"/>
  <c r="K2595" i="1"/>
  <c r="M2595" i="1" s="1"/>
  <c r="K2610" i="1"/>
  <c r="M2610" i="1" s="1"/>
  <c r="K2625" i="1"/>
  <c r="M2625" i="1" s="1"/>
  <c r="K2639" i="1"/>
  <c r="M2639" i="1" s="1"/>
  <c r="K2659" i="1"/>
  <c r="M2659" i="1" s="1"/>
  <c r="K2674" i="1"/>
  <c r="M2674" i="1" s="1"/>
  <c r="K2378" i="1"/>
  <c r="M2378" i="1" s="1"/>
  <c r="J2418" i="1"/>
  <c r="K2418" i="1" s="1"/>
  <c r="M2418" i="1" s="1"/>
  <c r="J2434" i="1"/>
  <c r="K2434" i="1" s="1"/>
  <c r="M2434" i="1" s="1"/>
  <c r="J2450" i="1"/>
  <c r="K2450" i="1" s="1"/>
  <c r="M2450" i="1" s="1"/>
  <c r="J2466" i="1"/>
  <c r="K2466" i="1" s="1"/>
  <c r="M2466" i="1" s="1"/>
  <c r="J2482" i="1"/>
  <c r="K2482" i="1" s="1"/>
  <c r="M2482" i="1" s="1"/>
  <c r="J2507" i="1"/>
  <c r="K2507" i="1" s="1"/>
  <c r="M2507" i="1" s="1"/>
  <c r="K2523" i="1"/>
  <c r="M2523" i="1" s="1"/>
  <c r="K2538" i="1"/>
  <c r="M2538" i="1" s="1"/>
  <c r="J2547" i="1"/>
  <c r="K2547" i="1" s="1"/>
  <c r="M2547" i="1" s="1"/>
  <c r="K2553" i="1"/>
  <c r="M2553" i="1" s="1"/>
  <c r="J2562" i="1"/>
  <c r="K2562" i="1" s="1"/>
  <c r="M2562" i="1" s="1"/>
  <c r="J2577" i="1"/>
  <c r="K2577" i="1" s="1"/>
  <c r="M2577" i="1" s="1"/>
  <c r="K2587" i="1"/>
  <c r="M2587" i="1" s="1"/>
  <c r="K2602" i="1"/>
  <c r="M2602" i="1" s="1"/>
  <c r="J2611" i="1"/>
  <c r="K2611" i="1" s="1"/>
  <c r="M2611" i="1" s="1"/>
  <c r="J2626" i="1"/>
  <c r="K2626" i="1" s="1"/>
  <c r="M2626" i="1" s="1"/>
  <c r="K2651" i="1"/>
  <c r="M2651" i="1" s="1"/>
  <c r="K2666" i="1"/>
  <c r="M2666" i="1" s="1"/>
  <c r="J2675" i="1"/>
  <c r="K2675" i="1" s="1"/>
  <c r="M2675" i="1" s="1"/>
  <c r="J2369" i="1"/>
  <c r="K2369" i="1" s="1"/>
  <c r="M2369" i="1" s="1"/>
  <c r="J2394" i="1"/>
  <c r="K2394" i="1" s="1"/>
  <c r="M2394" i="1" s="1"/>
  <c r="J2410" i="1"/>
  <c r="K2410" i="1" s="1"/>
  <c r="M2410" i="1" s="1"/>
  <c r="J2451" i="1"/>
  <c r="K2451" i="1" s="1"/>
  <c r="M2451" i="1" s="1"/>
  <c r="J2483" i="1"/>
  <c r="K2483" i="1" s="1"/>
  <c r="M2483" i="1" s="1"/>
  <c r="J2498" i="1"/>
  <c r="K2498" i="1" s="1"/>
  <c r="M2498" i="1" s="1"/>
  <c r="J2514" i="1"/>
  <c r="K2514" i="1" s="1"/>
  <c r="M2514" i="1" s="1"/>
  <c r="K2539" i="1"/>
  <c r="M2539" i="1" s="1"/>
  <c r="K2554" i="1"/>
  <c r="M2554" i="1" s="1"/>
  <c r="J2559" i="1"/>
  <c r="K2559" i="1" s="1"/>
  <c r="M2559" i="1" s="1"/>
  <c r="J2563" i="1"/>
  <c r="K2563" i="1" s="1"/>
  <c r="M2563" i="1" s="1"/>
  <c r="K2569" i="1"/>
  <c r="M2569" i="1" s="1"/>
  <c r="J2578" i="1"/>
  <c r="K2578" i="1" s="1"/>
  <c r="M2578" i="1" s="1"/>
  <c r="J2593" i="1"/>
  <c r="K2593" i="1" s="1"/>
  <c r="M2593" i="1" s="1"/>
  <c r="K2603" i="1"/>
  <c r="M2603" i="1" s="1"/>
  <c r="K2618" i="1"/>
  <c r="M2618" i="1" s="1"/>
  <c r="J2623" i="1"/>
  <c r="K2623" i="1" s="1"/>
  <c r="M2623" i="1" s="1"/>
  <c r="J2627" i="1"/>
  <c r="K2627" i="1" s="1"/>
  <c r="M2627" i="1" s="1"/>
  <c r="K2633" i="1"/>
  <c r="M2633" i="1" s="1"/>
  <c r="J2642" i="1"/>
  <c r="K2642" i="1" s="1"/>
  <c r="M2642" i="1" s="1"/>
  <c r="K2667" i="1"/>
  <c r="M2667" i="1" s="1"/>
  <c r="J2370" i="1"/>
  <c r="K2370" i="1" s="1"/>
  <c r="M2370" i="1" s="1"/>
  <c r="J2385" i="1"/>
  <c r="K2385" i="1" s="1"/>
  <c r="M2385" i="1" s="1"/>
  <c r="J2426" i="1"/>
  <c r="K2426" i="1" s="1"/>
  <c r="M2426" i="1" s="1"/>
  <c r="J2442" i="1"/>
  <c r="K2442" i="1" s="1"/>
  <c r="M2442" i="1" s="1"/>
  <c r="J2458" i="1"/>
  <c r="K2458" i="1" s="1"/>
  <c r="M2458" i="1" s="1"/>
  <c r="J2474" i="1"/>
  <c r="K2474" i="1" s="1"/>
  <c r="M2474" i="1" s="1"/>
  <c r="J2490" i="1"/>
  <c r="K2490" i="1" s="1"/>
  <c r="M2490" i="1" s="1"/>
  <c r="J2499" i="1"/>
  <c r="K2499" i="1" s="1"/>
  <c r="M2499" i="1" s="1"/>
  <c r="J2515" i="1"/>
  <c r="K2515" i="1" s="1"/>
  <c r="M2515" i="1" s="1"/>
  <c r="J2530" i="1"/>
  <c r="K2530" i="1" s="1"/>
  <c r="M2530" i="1" s="1"/>
  <c r="J2545" i="1"/>
  <c r="K2545" i="1" s="1"/>
  <c r="M2545" i="1" s="1"/>
  <c r="K2555" i="1"/>
  <c r="M2555" i="1" s="1"/>
  <c r="K2570" i="1"/>
  <c r="M2570" i="1" s="1"/>
  <c r="J2579" i="1"/>
  <c r="K2579" i="1" s="1"/>
  <c r="M2579" i="1" s="1"/>
  <c r="K2585" i="1"/>
  <c r="M2585" i="1" s="1"/>
  <c r="J2594" i="1"/>
  <c r="K2594" i="1" s="1"/>
  <c r="M2594" i="1" s="1"/>
  <c r="J2609" i="1"/>
  <c r="K2609" i="1" s="1"/>
  <c r="M2609" i="1" s="1"/>
  <c r="K2619" i="1"/>
  <c r="M2619" i="1" s="1"/>
  <c r="K2634" i="1"/>
  <c r="M2634" i="1" s="1"/>
  <c r="J2643" i="1"/>
  <c r="K2643" i="1" s="1"/>
  <c r="M2643" i="1" s="1"/>
  <c r="J2658" i="1"/>
  <c r="K2658" i="1" s="1"/>
  <c r="M2658" i="1" s="1"/>
  <c r="J2365" i="1"/>
  <c r="K2365" i="1" s="1"/>
  <c r="M2365" i="1" s="1"/>
  <c r="J2373" i="1"/>
  <c r="K2373" i="1" s="1"/>
  <c r="M2373" i="1" s="1"/>
  <c r="J2381" i="1"/>
  <c r="K2381" i="1" s="1"/>
  <c r="M2381" i="1" s="1"/>
  <c r="J2389" i="1"/>
  <c r="K2389" i="1" s="1"/>
  <c r="M2389" i="1" s="1"/>
  <c r="J2397" i="1"/>
  <c r="K2397" i="1" s="1"/>
  <c r="M2397" i="1" s="1"/>
  <c r="J2405" i="1"/>
  <c r="K2405" i="1" s="1"/>
  <c r="M2405" i="1" s="1"/>
  <c r="J2413" i="1"/>
  <c r="K2413" i="1" s="1"/>
  <c r="M2413" i="1" s="1"/>
  <c r="J2421" i="1"/>
  <c r="K2421" i="1" s="1"/>
  <c r="M2421" i="1" s="1"/>
  <c r="J2429" i="1"/>
  <c r="K2429" i="1" s="1"/>
  <c r="M2429" i="1" s="1"/>
  <c r="J2437" i="1"/>
  <c r="K2437" i="1" s="1"/>
  <c r="M2437" i="1" s="1"/>
  <c r="J2445" i="1"/>
  <c r="K2445" i="1" s="1"/>
  <c r="M2445" i="1" s="1"/>
  <c r="J2453" i="1"/>
  <c r="K2453" i="1" s="1"/>
  <c r="M2453" i="1" s="1"/>
  <c r="J2461" i="1"/>
  <c r="K2461" i="1" s="1"/>
  <c r="M2461" i="1" s="1"/>
  <c r="J2469" i="1"/>
  <c r="K2469" i="1" s="1"/>
  <c r="M2469" i="1" s="1"/>
  <c r="J2477" i="1"/>
  <c r="K2477" i="1" s="1"/>
  <c r="M2477" i="1" s="1"/>
  <c r="J2485" i="1"/>
  <c r="K2485" i="1" s="1"/>
  <c r="M2485" i="1" s="1"/>
  <c r="J2493" i="1"/>
  <c r="K2493" i="1" s="1"/>
  <c r="M2493" i="1" s="1"/>
  <c r="J2501" i="1"/>
  <c r="K2501" i="1" s="1"/>
  <c r="M2501" i="1" s="1"/>
  <c r="J2509" i="1"/>
  <c r="K2509" i="1" s="1"/>
  <c r="M2509" i="1" s="1"/>
  <c r="J2517" i="1"/>
  <c r="K2517" i="1" s="1"/>
  <c r="M2517" i="1" s="1"/>
  <c r="J2525" i="1"/>
  <c r="K2525" i="1" s="1"/>
  <c r="M2525" i="1" s="1"/>
  <c r="J2533" i="1"/>
  <c r="K2533" i="1" s="1"/>
  <c r="M2533" i="1" s="1"/>
  <c r="J2541" i="1"/>
  <c r="K2541" i="1" s="1"/>
  <c r="M2541" i="1" s="1"/>
  <c r="J2549" i="1"/>
  <c r="K2549" i="1" s="1"/>
  <c r="M2549" i="1" s="1"/>
  <c r="J2557" i="1"/>
  <c r="K2557" i="1" s="1"/>
  <c r="M2557" i="1" s="1"/>
  <c r="J2565" i="1"/>
  <c r="K2565" i="1" s="1"/>
  <c r="M2565" i="1" s="1"/>
  <c r="J2573" i="1"/>
  <c r="K2573" i="1" s="1"/>
  <c r="M2573" i="1" s="1"/>
  <c r="J2581" i="1"/>
  <c r="K2581" i="1" s="1"/>
  <c r="M2581" i="1" s="1"/>
  <c r="J2589" i="1"/>
  <c r="K2589" i="1" s="1"/>
  <c r="M2589" i="1" s="1"/>
  <c r="J2597" i="1"/>
  <c r="K2597" i="1" s="1"/>
  <c r="M2597" i="1" s="1"/>
  <c r="J2605" i="1"/>
  <c r="K2605" i="1" s="1"/>
  <c r="M2605" i="1" s="1"/>
  <c r="J2613" i="1"/>
  <c r="K2613" i="1" s="1"/>
  <c r="M2613" i="1" s="1"/>
  <c r="J2621" i="1"/>
  <c r="K2621" i="1" s="1"/>
  <c r="M2621" i="1" s="1"/>
  <c r="J2629" i="1"/>
  <c r="K2629" i="1" s="1"/>
  <c r="M2629" i="1" s="1"/>
  <c r="J2637" i="1"/>
  <c r="K2637" i="1" s="1"/>
  <c r="M2637" i="1" s="1"/>
  <c r="J2645" i="1"/>
  <c r="K2645" i="1" s="1"/>
  <c r="M2645" i="1" s="1"/>
  <c r="J2653" i="1"/>
  <c r="K2653" i="1" s="1"/>
  <c r="M2653" i="1" s="1"/>
  <c r="J2661" i="1"/>
  <c r="K2661" i="1" s="1"/>
  <c r="M2661" i="1" s="1"/>
  <c r="J2669" i="1"/>
  <c r="K2669" i="1" s="1"/>
  <c r="M2669" i="1" s="1"/>
  <c r="J2677" i="1"/>
  <c r="K2677" i="1" s="1"/>
  <c r="M2677" i="1" s="1"/>
  <c r="J2672" i="1"/>
  <c r="K2672" i="1" s="1"/>
  <c r="M2672" i="1" s="1"/>
  <c r="J2680" i="1"/>
  <c r="K2680" i="1" s="1"/>
  <c r="M2680" i="1" s="1"/>
  <c r="J2366" i="1"/>
  <c r="K2366" i="1" s="1"/>
  <c r="M2366" i="1" s="1"/>
  <c r="J2374" i="1"/>
  <c r="K2374" i="1" s="1"/>
  <c r="M2374" i="1" s="1"/>
  <c r="J2382" i="1"/>
  <c r="K2382" i="1" s="1"/>
  <c r="M2382" i="1" s="1"/>
  <c r="J2390" i="1"/>
  <c r="K2390" i="1" s="1"/>
  <c r="M2390" i="1" s="1"/>
  <c r="J2398" i="1"/>
  <c r="K2398" i="1" s="1"/>
  <c r="M2398" i="1" s="1"/>
  <c r="J2406" i="1"/>
  <c r="K2406" i="1" s="1"/>
  <c r="M2406" i="1" s="1"/>
  <c r="J2414" i="1"/>
  <c r="K2414" i="1" s="1"/>
  <c r="M2414" i="1" s="1"/>
  <c r="J2422" i="1"/>
  <c r="K2422" i="1" s="1"/>
  <c r="M2422" i="1" s="1"/>
  <c r="J2430" i="1"/>
  <c r="K2430" i="1" s="1"/>
  <c r="M2430" i="1" s="1"/>
  <c r="J2438" i="1"/>
  <c r="K2438" i="1" s="1"/>
  <c r="M2438" i="1" s="1"/>
  <c r="J2446" i="1"/>
  <c r="K2446" i="1" s="1"/>
  <c r="M2446" i="1" s="1"/>
  <c r="J2454" i="1"/>
  <c r="K2454" i="1" s="1"/>
  <c r="M2454" i="1" s="1"/>
  <c r="J2462" i="1"/>
  <c r="K2462" i="1" s="1"/>
  <c r="M2462" i="1" s="1"/>
  <c r="J2470" i="1"/>
  <c r="K2470" i="1" s="1"/>
  <c r="M2470" i="1" s="1"/>
  <c r="J2478" i="1"/>
  <c r="K2478" i="1" s="1"/>
  <c r="M2478" i="1" s="1"/>
  <c r="J2486" i="1"/>
  <c r="K2486" i="1" s="1"/>
  <c r="M2486" i="1" s="1"/>
  <c r="J2494" i="1"/>
  <c r="K2494" i="1" s="1"/>
  <c r="M2494" i="1" s="1"/>
  <c r="J2502" i="1"/>
  <c r="K2502" i="1" s="1"/>
  <c r="M2502" i="1" s="1"/>
  <c r="J2510" i="1"/>
  <c r="K2510" i="1" s="1"/>
  <c r="M2510" i="1" s="1"/>
  <c r="J2518" i="1"/>
  <c r="K2518" i="1" s="1"/>
  <c r="M2518" i="1" s="1"/>
  <c r="J2526" i="1"/>
  <c r="K2526" i="1" s="1"/>
  <c r="M2526" i="1" s="1"/>
  <c r="J2534" i="1"/>
  <c r="K2534" i="1" s="1"/>
  <c r="M2534" i="1" s="1"/>
  <c r="J2542" i="1"/>
  <c r="K2542" i="1" s="1"/>
  <c r="M2542" i="1" s="1"/>
  <c r="J2550" i="1"/>
  <c r="K2550" i="1" s="1"/>
  <c r="M2550" i="1" s="1"/>
  <c r="J2558" i="1"/>
  <c r="K2558" i="1" s="1"/>
  <c r="M2558" i="1" s="1"/>
  <c r="J2566" i="1"/>
  <c r="K2566" i="1" s="1"/>
  <c r="M2566" i="1" s="1"/>
  <c r="J2574" i="1"/>
  <c r="K2574" i="1" s="1"/>
  <c r="M2574" i="1" s="1"/>
  <c r="J2582" i="1"/>
  <c r="K2582" i="1" s="1"/>
  <c r="M2582" i="1" s="1"/>
  <c r="J2590" i="1"/>
  <c r="K2590" i="1" s="1"/>
  <c r="M2590" i="1" s="1"/>
  <c r="J2598" i="1"/>
  <c r="K2598" i="1" s="1"/>
  <c r="M2598" i="1" s="1"/>
  <c r="J2606" i="1"/>
  <c r="K2606" i="1" s="1"/>
  <c r="M2606" i="1" s="1"/>
  <c r="J2614" i="1"/>
  <c r="K2614" i="1" s="1"/>
  <c r="M2614" i="1" s="1"/>
  <c r="J2622" i="1"/>
  <c r="K2622" i="1" s="1"/>
  <c r="M2622" i="1" s="1"/>
  <c r="J2630" i="1"/>
  <c r="K2630" i="1" s="1"/>
  <c r="M2630" i="1" s="1"/>
  <c r="J2638" i="1"/>
  <c r="K2638" i="1" s="1"/>
  <c r="M2638" i="1" s="1"/>
  <c r="J2646" i="1"/>
  <c r="K2646" i="1" s="1"/>
  <c r="M2646" i="1" s="1"/>
  <c r="J2654" i="1"/>
  <c r="K2654" i="1" s="1"/>
  <c r="M2654" i="1" s="1"/>
  <c r="J2662" i="1"/>
  <c r="K2662" i="1" s="1"/>
  <c r="M2662" i="1" s="1"/>
  <c r="J2670" i="1"/>
  <c r="K2670" i="1" s="1"/>
  <c r="M2670" i="1" s="1"/>
  <c r="J2678" i="1"/>
  <c r="K2678" i="1" s="1"/>
  <c r="M2678" i="1" s="1"/>
  <c r="J2393" i="1"/>
  <c r="K2393" i="1" s="1"/>
  <c r="M2393" i="1" s="1"/>
  <c r="J2401" i="1"/>
  <c r="K2401" i="1" s="1"/>
  <c r="M2401" i="1" s="1"/>
  <c r="J2409" i="1"/>
  <c r="K2409" i="1" s="1"/>
  <c r="M2409" i="1" s="1"/>
  <c r="J2417" i="1"/>
  <c r="K2417" i="1" s="1"/>
  <c r="M2417" i="1" s="1"/>
  <c r="J2425" i="1"/>
  <c r="K2425" i="1" s="1"/>
  <c r="M2425" i="1" s="1"/>
  <c r="J2457" i="1"/>
  <c r="K2457" i="1" s="1"/>
  <c r="M2457" i="1" s="1"/>
  <c r="J2473" i="1"/>
  <c r="K2473" i="1" s="1"/>
  <c r="M2473" i="1" s="1"/>
  <c r="J2481" i="1"/>
  <c r="K2481" i="1" s="1"/>
  <c r="M2481" i="1" s="1"/>
  <c r="J2489" i="1"/>
  <c r="K2489" i="1" s="1"/>
  <c r="M2489" i="1" s="1"/>
  <c r="M3259" i="1" l="1"/>
  <c r="I2295" i="1"/>
  <c r="J2295" i="1" s="1"/>
  <c r="I2296" i="1"/>
  <c r="J2296" i="1" s="1"/>
  <c r="I2297" i="1"/>
  <c r="I2298" i="1"/>
  <c r="J2298" i="1" s="1"/>
  <c r="I2299" i="1"/>
  <c r="J2299" i="1" s="1"/>
  <c r="I2300" i="1"/>
  <c r="J2300" i="1" s="1"/>
  <c r="I2301" i="1"/>
  <c r="J2301" i="1" s="1"/>
  <c r="I2302" i="1"/>
  <c r="J2302" i="1" s="1"/>
  <c r="I2303" i="1"/>
  <c r="J2303" i="1" s="1"/>
  <c r="I2304" i="1"/>
  <c r="J2304" i="1" s="1"/>
  <c r="I2305" i="1"/>
  <c r="J2305" i="1" s="1"/>
  <c r="I2306" i="1"/>
  <c r="J2306" i="1" s="1"/>
  <c r="I2307" i="1"/>
  <c r="I2308" i="1"/>
  <c r="J2308" i="1" s="1"/>
  <c r="I2309" i="1"/>
  <c r="J2309" i="1" s="1"/>
  <c r="I2310" i="1"/>
  <c r="J2310" i="1" s="1"/>
  <c r="I2311" i="1"/>
  <c r="J2311" i="1" s="1"/>
  <c r="I2312" i="1"/>
  <c r="I2313" i="1"/>
  <c r="J2313" i="1" s="1"/>
  <c r="I2314" i="1"/>
  <c r="J2314" i="1" s="1"/>
  <c r="I2315" i="1"/>
  <c r="J2315" i="1" s="1"/>
  <c r="I2363" i="1"/>
  <c r="J2363" i="1" s="1"/>
  <c r="I2316" i="1"/>
  <c r="J2316" i="1" s="1"/>
  <c r="I2317" i="1"/>
  <c r="J2317" i="1" s="1"/>
  <c r="I2318" i="1"/>
  <c r="J2318" i="1" s="1"/>
  <c r="I2319" i="1"/>
  <c r="J2319" i="1" s="1"/>
  <c r="I2320" i="1"/>
  <c r="J2320" i="1" s="1"/>
  <c r="I2321" i="1"/>
  <c r="J2321" i="1" s="1"/>
  <c r="I2322" i="1"/>
  <c r="J2322" i="1" s="1"/>
  <c r="K2322" i="1" s="1"/>
  <c r="M2322" i="1" s="1"/>
  <c r="I2323" i="1"/>
  <c r="J2323" i="1" s="1"/>
  <c r="I2324" i="1"/>
  <c r="J2324" i="1" s="1"/>
  <c r="I2325" i="1"/>
  <c r="J2325" i="1" s="1"/>
  <c r="I2326" i="1"/>
  <c r="J2326" i="1" s="1"/>
  <c r="I2327" i="1"/>
  <c r="J2327" i="1" s="1"/>
  <c r="I2328" i="1"/>
  <c r="J2328" i="1" s="1"/>
  <c r="I2329" i="1"/>
  <c r="J2329" i="1" s="1"/>
  <c r="K2329" i="1" s="1"/>
  <c r="M2329" i="1" s="1"/>
  <c r="I2330" i="1"/>
  <c r="J2330" i="1" s="1"/>
  <c r="K2330" i="1" s="1"/>
  <c r="M2330" i="1" s="1"/>
  <c r="I2331" i="1"/>
  <c r="J2331" i="1" s="1"/>
  <c r="I2332" i="1"/>
  <c r="J2332" i="1" s="1"/>
  <c r="I2333" i="1"/>
  <c r="J2333" i="1" s="1"/>
  <c r="I2334" i="1"/>
  <c r="J2334" i="1" s="1"/>
  <c r="I2335" i="1"/>
  <c r="J2335" i="1" s="1"/>
  <c r="I2336" i="1"/>
  <c r="J2336" i="1" s="1"/>
  <c r="K2336" i="1" s="1"/>
  <c r="M2336" i="1" s="1"/>
  <c r="I2337" i="1"/>
  <c r="J2337" i="1" s="1"/>
  <c r="I2338" i="1"/>
  <c r="J2338" i="1" s="1"/>
  <c r="I2339" i="1"/>
  <c r="J2339" i="1" s="1"/>
  <c r="I2340" i="1"/>
  <c r="J2340" i="1" s="1"/>
  <c r="I2341" i="1"/>
  <c r="J2341" i="1" s="1"/>
  <c r="I2342" i="1"/>
  <c r="J2342" i="1" s="1"/>
  <c r="I2343" i="1"/>
  <c r="J2343" i="1" s="1"/>
  <c r="I2344" i="1"/>
  <c r="J2344" i="1" s="1"/>
  <c r="K2344" i="1" s="1"/>
  <c r="M2344" i="1" s="1"/>
  <c r="I2345" i="1"/>
  <c r="J2345" i="1" s="1"/>
  <c r="I2346" i="1"/>
  <c r="J2346" i="1" s="1"/>
  <c r="K2346" i="1" s="1"/>
  <c r="M2346" i="1" s="1"/>
  <c r="I2347" i="1"/>
  <c r="J2347" i="1" s="1"/>
  <c r="I2348" i="1"/>
  <c r="J2348" i="1" s="1"/>
  <c r="K2348" i="1" s="1"/>
  <c r="M2348" i="1" s="1"/>
  <c r="I2349" i="1"/>
  <c r="J2349" i="1" s="1"/>
  <c r="I2350" i="1"/>
  <c r="J2350" i="1" s="1"/>
  <c r="K2350" i="1" s="1"/>
  <c r="M2350" i="1" s="1"/>
  <c r="I2351" i="1"/>
  <c r="J2351" i="1" s="1"/>
  <c r="K2351" i="1" s="1"/>
  <c r="M2351" i="1" s="1"/>
  <c r="I2352" i="1"/>
  <c r="J2352" i="1" s="1"/>
  <c r="K2352" i="1" s="1"/>
  <c r="M2352" i="1" s="1"/>
  <c r="I2353" i="1"/>
  <c r="J2353" i="1" s="1"/>
  <c r="K2353" i="1" s="1"/>
  <c r="M2353" i="1" s="1"/>
  <c r="I2354" i="1"/>
  <c r="J2354" i="1" s="1"/>
  <c r="K2354" i="1" s="1"/>
  <c r="M2354" i="1" s="1"/>
  <c r="I2355" i="1"/>
  <c r="J2355" i="1" s="1"/>
  <c r="K2355" i="1" s="1"/>
  <c r="M2355" i="1" s="1"/>
  <c r="I2356" i="1"/>
  <c r="J2356" i="1" s="1"/>
  <c r="K2356" i="1" s="1"/>
  <c r="M2356" i="1" s="1"/>
  <c r="I2357" i="1"/>
  <c r="J2357" i="1" s="1"/>
  <c r="K2357" i="1" s="1"/>
  <c r="M2357" i="1" s="1"/>
  <c r="I2358" i="1"/>
  <c r="J2358" i="1" s="1"/>
  <c r="K2358" i="1" s="1"/>
  <c r="M2358" i="1" s="1"/>
  <c r="I2359" i="1"/>
  <c r="J2359" i="1" s="1"/>
  <c r="K2359" i="1" s="1"/>
  <c r="M2359" i="1" s="1"/>
  <c r="I2360" i="1"/>
  <c r="J2360" i="1" s="1"/>
  <c r="K2360" i="1" s="1"/>
  <c r="M2360" i="1" s="1"/>
  <c r="I2361" i="1"/>
  <c r="J2361" i="1" s="1"/>
  <c r="K2361" i="1" s="1"/>
  <c r="M2361" i="1" s="1"/>
  <c r="I2362" i="1"/>
  <c r="J2362" i="1" s="1"/>
  <c r="K2362" i="1" s="1"/>
  <c r="M2362" i="1" s="1"/>
  <c r="K2349" i="1" l="1"/>
  <c r="M2349" i="1" s="1"/>
  <c r="J2297" i="1"/>
  <c r="K2297" i="1" s="1"/>
  <c r="M2297" i="1" s="1"/>
  <c r="K2303" i="1"/>
  <c r="M2303" i="1" s="1"/>
  <c r="K2300" i="1"/>
  <c r="M2300" i="1" s="1"/>
  <c r="K2298" i="1"/>
  <c r="M2298" i="1" s="1"/>
  <c r="K2296" i="1"/>
  <c r="M2296" i="1" s="1"/>
  <c r="K2345" i="1"/>
  <c r="M2345" i="1" s="1"/>
  <c r="K2301" i="1"/>
  <c r="M2301" i="1" s="1"/>
  <c r="K2343" i="1"/>
  <c r="M2343" i="1" s="1"/>
  <c r="K2341" i="1"/>
  <c r="M2341" i="1" s="1"/>
  <c r="K2340" i="1"/>
  <c r="M2340" i="1" s="1"/>
  <c r="K2339" i="1"/>
  <c r="M2339" i="1" s="1"/>
  <c r="K2337" i="1"/>
  <c r="M2337" i="1" s="1"/>
  <c r="K2335" i="1"/>
  <c r="M2335" i="1" s="1"/>
  <c r="K2333" i="1"/>
  <c r="M2333" i="1" s="1"/>
  <c r="K2331" i="1"/>
  <c r="M2331" i="1" s="1"/>
  <c r="K2327" i="1"/>
  <c r="M2327" i="1" s="1"/>
  <c r="K2326" i="1"/>
  <c r="M2326" i="1" s="1"/>
  <c r="K2324" i="1"/>
  <c r="M2324" i="1" s="1"/>
  <c r="K2323" i="1"/>
  <c r="M2323" i="1" s="1"/>
  <c r="K2321" i="1"/>
  <c r="M2321" i="1" s="1"/>
  <c r="K2320" i="1"/>
  <c r="M2320" i="1" s="1"/>
  <c r="K2319" i="1"/>
  <c r="M2319" i="1" s="1"/>
  <c r="K2317" i="1"/>
  <c r="M2317" i="1" s="1"/>
  <c r="K2316" i="1"/>
  <c r="M2316" i="1" s="1"/>
  <c r="J2307" i="1"/>
  <c r="K2307" i="1" s="1"/>
  <c r="M2307" i="1" s="1"/>
  <c r="K2304" i="1"/>
  <c r="M2304" i="1" s="1"/>
  <c r="K2299" i="1"/>
  <c r="M2299" i="1" s="1"/>
  <c r="K2347" i="1"/>
  <c r="M2347" i="1" s="1"/>
  <c r="K2342" i="1"/>
  <c r="M2342" i="1" s="1"/>
  <c r="K2338" i="1"/>
  <c r="M2338" i="1" s="1"/>
  <c r="K2334" i="1"/>
  <c r="M2334" i="1" s="1"/>
  <c r="K2332" i="1"/>
  <c r="M2332" i="1" s="1"/>
  <c r="K2328" i="1"/>
  <c r="M2328" i="1" s="1"/>
  <c r="K2325" i="1"/>
  <c r="M2325" i="1" s="1"/>
  <c r="K2318" i="1"/>
  <c r="M2318" i="1" s="1"/>
  <c r="K2363" i="1"/>
  <c r="M2363" i="1" s="1"/>
  <c r="K2314" i="1"/>
  <c r="M2314" i="1" s="1"/>
  <c r="J2312" i="1"/>
  <c r="K2312" i="1" s="1"/>
  <c r="M2312" i="1" s="1"/>
  <c r="K2311" i="1"/>
  <c r="M2311" i="1" s="1"/>
  <c r="K2310" i="1"/>
  <c r="M2310" i="1" s="1"/>
  <c r="K2306" i="1"/>
  <c r="M2306" i="1" s="1"/>
  <c r="K2313" i="1"/>
  <c r="M2313" i="1" s="1"/>
  <c r="K2309" i="1"/>
  <c r="M2309" i="1" s="1"/>
  <c r="K2308" i="1"/>
  <c r="M2308" i="1" s="1"/>
  <c r="K2302" i="1"/>
  <c r="M2302" i="1" s="1"/>
  <c r="K2315" i="1"/>
  <c r="M2315" i="1" s="1"/>
  <c r="K2305" i="1"/>
  <c r="M2305" i="1" s="1"/>
  <c r="K2295" i="1"/>
  <c r="M2295" i="1" s="1"/>
  <c r="I2256" i="1" l="1"/>
  <c r="J2256" i="1" s="1"/>
  <c r="I2294" i="1"/>
  <c r="I2293" i="1"/>
  <c r="I2292" i="1"/>
  <c r="I2291" i="1"/>
  <c r="I2290" i="1"/>
  <c r="I2289" i="1"/>
  <c r="I2288" i="1"/>
  <c r="I2287" i="1"/>
  <c r="I2286" i="1"/>
  <c r="I2285" i="1"/>
  <c r="I2284" i="1"/>
  <c r="I2283" i="1"/>
  <c r="I2282" i="1"/>
  <c r="I2281" i="1"/>
  <c r="I2280" i="1"/>
  <c r="I2279" i="1"/>
  <c r="I2278" i="1"/>
  <c r="I2277" i="1"/>
  <c r="I2276" i="1"/>
  <c r="I2275" i="1"/>
  <c r="I2274" i="1"/>
  <c r="I2273" i="1"/>
  <c r="I2272" i="1"/>
  <c r="I2271" i="1"/>
  <c r="I2270" i="1"/>
  <c r="I2269" i="1"/>
  <c r="I2268" i="1"/>
  <c r="I2267" i="1"/>
  <c r="I2266" i="1"/>
  <c r="I2265" i="1"/>
  <c r="I2264" i="1"/>
  <c r="I2263" i="1"/>
  <c r="I2262" i="1"/>
  <c r="I2261" i="1"/>
  <c r="I2260" i="1"/>
  <c r="I2259" i="1"/>
  <c r="I2258" i="1"/>
  <c r="I2257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3" i="1"/>
  <c r="I2242" i="1"/>
  <c r="I2241" i="1"/>
  <c r="I2240" i="1"/>
  <c r="I2239" i="1"/>
  <c r="I2238" i="1"/>
  <c r="I2237" i="1"/>
  <c r="I2236" i="1"/>
  <c r="I2235" i="1"/>
  <c r="I2234" i="1"/>
  <c r="I2233" i="1"/>
  <c r="I2232" i="1"/>
  <c r="I2231" i="1"/>
  <c r="I2230" i="1"/>
  <c r="I2229" i="1"/>
  <c r="I2228" i="1"/>
  <c r="I2227" i="1"/>
  <c r="I2226" i="1"/>
  <c r="I2225" i="1"/>
  <c r="I2224" i="1"/>
  <c r="I2223" i="1"/>
  <c r="I2222" i="1"/>
  <c r="I2221" i="1"/>
  <c r="I2220" i="1"/>
  <c r="I2219" i="1"/>
  <c r="I2218" i="1"/>
  <c r="I2217" i="1"/>
  <c r="I2216" i="1"/>
  <c r="I2215" i="1"/>
  <c r="I2214" i="1"/>
  <c r="I2213" i="1"/>
  <c r="I2212" i="1"/>
  <c r="I2211" i="1"/>
  <c r="I2210" i="1"/>
  <c r="I2209" i="1"/>
  <c r="I2208" i="1"/>
  <c r="I2207" i="1"/>
  <c r="I2206" i="1"/>
  <c r="I2205" i="1"/>
  <c r="I2204" i="1"/>
  <c r="I2203" i="1"/>
  <c r="I2202" i="1"/>
  <c r="I2201" i="1"/>
  <c r="I2200" i="1"/>
  <c r="I2199" i="1"/>
  <c r="I2198" i="1"/>
  <c r="I2197" i="1"/>
  <c r="I2196" i="1"/>
  <c r="I2195" i="1"/>
  <c r="I2194" i="1"/>
  <c r="K2256" i="1" l="1"/>
  <c r="M2256" i="1" s="1"/>
  <c r="J2294" i="1" l="1"/>
  <c r="K2294" i="1" s="1"/>
  <c r="M2294" i="1" s="1"/>
  <c r="J2293" i="1"/>
  <c r="K2293" i="1" s="1"/>
  <c r="M2293" i="1" s="1"/>
  <c r="J2292" i="1"/>
  <c r="K2292" i="1" s="1"/>
  <c r="M2292" i="1" s="1"/>
  <c r="J2291" i="1"/>
  <c r="K2291" i="1" s="1"/>
  <c r="M2291" i="1" s="1"/>
  <c r="J2290" i="1"/>
  <c r="K2290" i="1" s="1"/>
  <c r="M2290" i="1" s="1"/>
  <c r="J2289" i="1"/>
  <c r="K2289" i="1" s="1"/>
  <c r="M2289" i="1" s="1"/>
  <c r="J2288" i="1"/>
  <c r="K2288" i="1" s="1"/>
  <c r="M2288" i="1" s="1"/>
  <c r="J2287" i="1"/>
  <c r="K2287" i="1" s="1"/>
  <c r="M2287" i="1" s="1"/>
  <c r="J2286" i="1"/>
  <c r="K2286" i="1" s="1"/>
  <c r="M2286" i="1" s="1"/>
  <c r="J2285" i="1"/>
  <c r="K2285" i="1" s="1"/>
  <c r="M2285" i="1" s="1"/>
  <c r="J2284" i="1"/>
  <c r="K2284" i="1" s="1"/>
  <c r="M2284" i="1" s="1"/>
  <c r="J2283" i="1"/>
  <c r="K2283" i="1" s="1"/>
  <c r="M2283" i="1" s="1"/>
  <c r="J2282" i="1"/>
  <c r="K2282" i="1" s="1"/>
  <c r="M2282" i="1" s="1"/>
  <c r="J2281" i="1"/>
  <c r="K2281" i="1" s="1"/>
  <c r="M2281" i="1" s="1"/>
  <c r="J2280" i="1"/>
  <c r="K2280" i="1" s="1"/>
  <c r="M2280" i="1" s="1"/>
  <c r="J2279" i="1"/>
  <c r="K2279" i="1" s="1"/>
  <c r="M2279" i="1" s="1"/>
  <c r="J2278" i="1"/>
  <c r="K2278" i="1" s="1"/>
  <c r="M2278" i="1" s="1"/>
  <c r="J2277" i="1"/>
  <c r="K2277" i="1" s="1"/>
  <c r="M2277" i="1" s="1"/>
  <c r="J2276" i="1"/>
  <c r="K2276" i="1" s="1"/>
  <c r="M2276" i="1" s="1"/>
  <c r="J2275" i="1"/>
  <c r="K2275" i="1" s="1"/>
  <c r="M2275" i="1" s="1"/>
  <c r="J2274" i="1"/>
  <c r="K2274" i="1" s="1"/>
  <c r="M2274" i="1" s="1"/>
  <c r="J2273" i="1"/>
  <c r="K2273" i="1" s="1"/>
  <c r="M2273" i="1" s="1"/>
  <c r="J2272" i="1"/>
  <c r="K2272" i="1" s="1"/>
  <c r="M2272" i="1" s="1"/>
  <c r="J2271" i="1"/>
  <c r="K2271" i="1" s="1"/>
  <c r="M2271" i="1" s="1"/>
  <c r="J2270" i="1"/>
  <c r="K2270" i="1" s="1"/>
  <c r="M2270" i="1" s="1"/>
  <c r="J2269" i="1"/>
  <c r="K2269" i="1" s="1"/>
  <c r="M2269" i="1" s="1"/>
  <c r="J2268" i="1"/>
  <c r="K2268" i="1" s="1"/>
  <c r="M2268" i="1" s="1"/>
  <c r="J2267" i="1"/>
  <c r="K2267" i="1" s="1"/>
  <c r="M2267" i="1" s="1"/>
  <c r="J2266" i="1"/>
  <c r="K2266" i="1" s="1"/>
  <c r="M2266" i="1" s="1"/>
  <c r="J2265" i="1"/>
  <c r="K2265" i="1" s="1"/>
  <c r="M2265" i="1" s="1"/>
  <c r="J2264" i="1"/>
  <c r="K2264" i="1" s="1"/>
  <c r="M2264" i="1" s="1"/>
  <c r="J2263" i="1"/>
  <c r="K2263" i="1" s="1"/>
  <c r="M2263" i="1" s="1"/>
  <c r="J2262" i="1"/>
  <c r="K2262" i="1" s="1"/>
  <c r="M2262" i="1" s="1"/>
  <c r="J2261" i="1"/>
  <c r="K2261" i="1" s="1"/>
  <c r="M2261" i="1" s="1"/>
  <c r="J2260" i="1"/>
  <c r="K2260" i="1" s="1"/>
  <c r="M2260" i="1" s="1"/>
  <c r="J2259" i="1"/>
  <c r="K2259" i="1" s="1"/>
  <c r="M2259" i="1" s="1"/>
  <c r="J2258" i="1"/>
  <c r="K2258" i="1" s="1"/>
  <c r="M2258" i="1" s="1"/>
  <c r="J2257" i="1"/>
  <c r="K2257" i="1" s="1"/>
  <c r="M2257" i="1" s="1"/>
  <c r="J2255" i="1"/>
  <c r="K2255" i="1" s="1"/>
  <c r="M2255" i="1" s="1"/>
  <c r="J2254" i="1"/>
  <c r="K2254" i="1" s="1"/>
  <c r="M2254" i="1" s="1"/>
  <c r="J2253" i="1"/>
  <c r="K2253" i="1" s="1"/>
  <c r="M2253" i="1" s="1"/>
  <c r="J2252" i="1"/>
  <c r="K2252" i="1" s="1"/>
  <c r="M2252" i="1" s="1"/>
  <c r="J2251" i="1"/>
  <c r="K2251" i="1" s="1"/>
  <c r="M2251" i="1" s="1"/>
  <c r="J2250" i="1"/>
  <c r="K2250" i="1" s="1"/>
  <c r="M2250" i="1" s="1"/>
  <c r="J2249" i="1"/>
  <c r="K2249" i="1" s="1"/>
  <c r="M2249" i="1" s="1"/>
  <c r="J2248" i="1"/>
  <c r="K2248" i="1" s="1"/>
  <c r="M2248" i="1" s="1"/>
  <c r="J2247" i="1"/>
  <c r="K2247" i="1" s="1"/>
  <c r="M2247" i="1" s="1"/>
  <c r="J2246" i="1"/>
  <c r="K2246" i="1" s="1"/>
  <c r="M2246" i="1" s="1"/>
  <c r="J2245" i="1"/>
  <c r="K2245" i="1" s="1"/>
  <c r="M2245" i="1" s="1"/>
  <c r="J2244" i="1"/>
  <c r="K2244" i="1" s="1"/>
  <c r="M2244" i="1" s="1"/>
  <c r="J2243" i="1"/>
  <c r="K2243" i="1" s="1"/>
  <c r="M2243" i="1" s="1"/>
  <c r="J2242" i="1"/>
  <c r="K2242" i="1" s="1"/>
  <c r="M2242" i="1" s="1"/>
  <c r="J2241" i="1"/>
  <c r="K2241" i="1" s="1"/>
  <c r="M2241" i="1" s="1"/>
  <c r="J2240" i="1"/>
  <c r="K2240" i="1" s="1"/>
  <c r="M2240" i="1" s="1"/>
  <c r="J2239" i="1"/>
  <c r="K2239" i="1" s="1"/>
  <c r="M2239" i="1" s="1"/>
  <c r="J2238" i="1"/>
  <c r="K2238" i="1" s="1"/>
  <c r="M2238" i="1" s="1"/>
  <c r="J2237" i="1"/>
  <c r="K2237" i="1" s="1"/>
  <c r="M2237" i="1" s="1"/>
  <c r="J2236" i="1"/>
  <c r="K2236" i="1" s="1"/>
  <c r="M2236" i="1" s="1"/>
  <c r="J2235" i="1"/>
  <c r="K2235" i="1" s="1"/>
  <c r="M2235" i="1" s="1"/>
  <c r="J2234" i="1"/>
  <c r="K2234" i="1" s="1"/>
  <c r="M2234" i="1" s="1"/>
  <c r="J2233" i="1"/>
  <c r="K2233" i="1" s="1"/>
  <c r="M2233" i="1" s="1"/>
  <c r="J2232" i="1"/>
  <c r="K2232" i="1" s="1"/>
  <c r="M2232" i="1" s="1"/>
  <c r="J2231" i="1"/>
  <c r="K2231" i="1" s="1"/>
  <c r="M2231" i="1" s="1"/>
  <c r="J2230" i="1"/>
  <c r="K2230" i="1" s="1"/>
  <c r="M2230" i="1" s="1"/>
  <c r="J2229" i="1"/>
  <c r="K2229" i="1" s="1"/>
  <c r="M2229" i="1" s="1"/>
  <c r="J2228" i="1"/>
  <c r="K2228" i="1" s="1"/>
  <c r="M2228" i="1" s="1"/>
  <c r="J2227" i="1"/>
  <c r="K2227" i="1" s="1"/>
  <c r="M2227" i="1" s="1"/>
  <c r="J2226" i="1"/>
  <c r="K2226" i="1" s="1"/>
  <c r="M2226" i="1" s="1"/>
  <c r="J2225" i="1"/>
  <c r="K2225" i="1" s="1"/>
  <c r="M2225" i="1" s="1"/>
  <c r="J2224" i="1"/>
  <c r="K2224" i="1" s="1"/>
  <c r="M2224" i="1" s="1"/>
  <c r="J2223" i="1"/>
  <c r="K2223" i="1" s="1"/>
  <c r="M2223" i="1" s="1"/>
  <c r="J2222" i="1"/>
  <c r="K2222" i="1" s="1"/>
  <c r="M2222" i="1" s="1"/>
  <c r="J2221" i="1"/>
  <c r="K2221" i="1" s="1"/>
  <c r="M2221" i="1" s="1"/>
  <c r="J2220" i="1"/>
  <c r="K2220" i="1" s="1"/>
  <c r="M2220" i="1" s="1"/>
  <c r="J2219" i="1"/>
  <c r="K2219" i="1" s="1"/>
  <c r="M2219" i="1" s="1"/>
  <c r="J2218" i="1"/>
  <c r="K2218" i="1" s="1"/>
  <c r="M2218" i="1" s="1"/>
  <c r="J2217" i="1"/>
  <c r="K2217" i="1" s="1"/>
  <c r="M2217" i="1" s="1"/>
  <c r="J2216" i="1"/>
  <c r="K2216" i="1" s="1"/>
  <c r="M2216" i="1" s="1"/>
  <c r="J2215" i="1"/>
  <c r="K2215" i="1" s="1"/>
  <c r="M2215" i="1" s="1"/>
  <c r="J2214" i="1"/>
  <c r="K2214" i="1" s="1"/>
  <c r="M2214" i="1" s="1"/>
  <c r="J2213" i="1"/>
  <c r="K2213" i="1" s="1"/>
  <c r="M2213" i="1" s="1"/>
  <c r="J2212" i="1"/>
  <c r="K2212" i="1" s="1"/>
  <c r="M2212" i="1" s="1"/>
  <c r="J2211" i="1"/>
  <c r="K2211" i="1" s="1"/>
  <c r="J2210" i="1"/>
  <c r="K2210" i="1" s="1"/>
  <c r="M2210" i="1" s="1"/>
  <c r="J2209" i="1"/>
  <c r="K2209" i="1" s="1"/>
  <c r="M2209" i="1" s="1"/>
  <c r="J2208" i="1"/>
  <c r="K2208" i="1" s="1"/>
  <c r="M2208" i="1" s="1"/>
  <c r="J2207" i="1"/>
  <c r="K2207" i="1" s="1"/>
  <c r="M2207" i="1" s="1"/>
  <c r="J2206" i="1"/>
  <c r="K2206" i="1" s="1"/>
  <c r="M2206" i="1" s="1"/>
  <c r="J2205" i="1"/>
  <c r="K2205" i="1" s="1"/>
  <c r="M2205" i="1" s="1"/>
  <c r="J2204" i="1"/>
  <c r="K2204" i="1" s="1"/>
  <c r="M2204" i="1" s="1"/>
  <c r="J2203" i="1"/>
  <c r="K2203" i="1" s="1"/>
  <c r="M2203" i="1" s="1"/>
  <c r="J2202" i="1"/>
  <c r="K2202" i="1" s="1"/>
  <c r="M2202" i="1" s="1"/>
  <c r="J2201" i="1"/>
  <c r="K2201" i="1" s="1"/>
  <c r="M2201" i="1" s="1"/>
  <c r="J2200" i="1"/>
  <c r="K2200" i="1" s="1"/>
  <c r="M2200" i="1" s="1"/>
  <c r="J2199" i="1"/>
  <c r="K2199" i="1" s="1"/>
  <c r="M2199" i="1" s="1"/>
  <c r="J2198" i="1"/>
  <c r="K2198" i="1" s="1"/>
  <c r="M2198" i="1" s="1"/>
  <c r="J2197" i="1"/>
  <c r="K2197" i="1" s="1"/>
  <c r="M2197" i="1" s="1"/>
  <c r="J2196" i="1"/>
  <c r="K2196" i="1" s="1"/>
  <c r="M2196" i="1" s="1"/>
  <c r="J2195" i="1"/>
  <c r="K2195" i="1" s="1"/>
  <c r="M2195" i="1" s="1"/>
  <c r="M2211" i="1" l="1"/>
  <c r="J2194" i="1" l="1"/>
  <c r="K2194" i="1" s="1"/>
  <c r="M2194" i="1" s="1"/>
  <c r="C1331" i="1"/>
  <c r="C1122" i="1"/>
  <c r="C1535" i="1"/>
  <c r="C289" i="1"/>
  <c r="C1636" i="1"/>
  <c r="C182" i="1"/>
  <c r="C1737" i="1"/>
  <c r="C1017" i="1"/>
  <c r="C1433" i="1"/>
  <c r="C610" i="1"/>
  <c r="C915" i="1"/>
  <c r="C717" i="1"/>
  <c r="C396" i="1"/>
  <c r="C1838" i="1"/>
  <c r="C1228" i="1"/>
  <c r="C503" i="1"/>
  <c r="C75" i="1"/>
  <c r="C816" i="1"/>
  <c r="C210" i="1"/>
  <c r="C317" i="1"/>
  <c r="C1151" i="1"/>
  <c r="C424" i="1"/>
  <c r="C1255" i="1"/>
  <c r="C531" i="1"/>
  <c r="C944" i="1"/>
  <c r="C1046" i="1"/>
  <c r="C844" i="1"/>
  <c r="C638" i="1"/>
  <c r="C103" i="1"/>
  <c r="C745" i="1"/>
  <c r="C925" i="1"/>
  <c r="C825" i="1"/>
  <c r="C405" i="1"/>
  <c r="C726" i="1"/>
  <c r="C1443" i="1"/>
  <c r="C1545" i="1"/>
  <c r="C1027" i="1"/>
  <c r="C191" i="1"/>
  <c r="C1341" i="1"/>
  <c r="C298" i="1"/>
  <c r="C619" i="1"/>
  <c r="C512" i="1"/>
  <c r="C1238" i="1"/>
  <c r="C84" i="1"/>
  <c r="C1132" i="1"/>
  <c r="C1049" i="1"/>
  <c r="C748" i="1"/>
  <c r="C1154" i="1"/>
  <c r="C947" i="1"/>
  <c r="C213" i="1"/>
  <c r="C320" i="1"/>
  <c r="C641" i="1"/>
  <c r="C427" i="1"/>
  <c r="C847" i="1"/>
  <c r="C106" i="1"/>
  <c r="C534" i="1"/>
  <c r="C1167" i="1"/>
  <c r="C855" i="1"/>
  <c r="C1270" i="1"/>
  <c r="C756" i="1"/>
  <c r="C328" i="1"/>
  <c r="C956" i="1"/>
  <c r="C1061" i="1"/>
  <c r="C1677" i="1"/>
  <c r="C542" i="1"/>
  <c r="C1778" i="1"/>
  <c r="C649" i="1"/>
  <c r="C114" i="1"/>
  <c r="C435" i="1"/>
  <c r="C1474" i="1"/>
  <c r="C1372" i="1"/>
  <c r="C1576" i="1"/>
  <c r="C7" i="1"/>
  <c r="C221" i="1"/>
  <c r="C1374" i="1"/>
  <c r="C958" i="1"/>
  <c r="C1272" i="1"/>
  <c r="C437" i="1"/>
  <c r="C544" i="1"/>
  <c r="C1780" i="1"/>
  <c r="C651" i="1"/>
  <c r="C1169" i="1"/>
  <c r="C857" i="1"/>
  <c r="C1578" i="1"/>
  <c r="C223" i="1"/>
  <c r="C1063" i="1"/>
  <c r="C330" i="1"/>
  <c r="C1476" i="1"/>
  <c r="C758" i="1"/>
  <c r="C116" i="1"/>
  <c r="C9" i="1"/>
  <c r="C1679" i="1"/>
  <c r="C146" i="1"/>
  <c r="C1195" i="1"/>
  <c r="C1089" i="1"/>
  <c r="C883" i="1"/>
  <c r="C1806" i="1"/>
  <c r="C1400" i="1"/>
  <c r="C984" i="1"/>
  <c r="C360" i="1"/>
  <c r="C1705" i="1"/>
  <c r="C1298" i="1"/>
  <c r="C784" i="1"/>
  <c r="C1502" i="1"/>
  <c r="C253" i="1"/>
  <c r="C1604" i="1"/>
  <c r="C467" i="1"/>
  <c r="C681" i="1"/>
  <c r="C39" i="1"/>
  <c r="C574" i="1"/>
  <c r="C1139" i="1"/>
  <c r="C733" i="1"/>
  <c r="C1450" i="1"/>
  <c r="C519" i="1"/>
  <c r="C1652" i="1"/>
  <c r="C1854" i="1"/>
  <c r="C1034" i="1"/>
  <c r="C932" i="1"/>
  <c r="C1753" i="1"/>
  <c r="C1245" i="1"/>
  <c r="C305" i="1"/>
  <c r="C198" i="1"/>
  <c r="C1552" i="1"/>
  <c r="C412" i="1"/>
  <c r="C626" i="1"/>
  <c r="C1348" i="1"/>
  <c r="C91" i="1"/>
  <c r="C832" i="1"/>
  <c r="C1304" i="1"/>
  <c r="C1406" i="1"/>
  <c r="C1201" i="1"/>
  <c r="C1508" i="1"/>
  <c r="C889" i="1"/>
  <c r="C1095" i="1"/>
  <c r="C580" i="1"/>
  <c r="C990" i="1"/>
  <c r="C152" i="1"/>
  <c r="C366" i="1"/>
  <c r="C687" i="1"/>
  <c r="C259" i="1"/>
  <c r="C790" i="1"/>
  <c r="C45" i="1"/>
  <c r="C473" i="1"/>
  <c r="C1588" i="1"/>
  <c r="C1282" i="1"/>
  <c r="C341" i="1"/>
  <c r="C768" i="1"/>
  <c r="C968" i="1"/>
  <c r="C1179" i="1"/>
  <c r="C1384" i="1"/>
  <c r="C662" i="1"/>
  <c r="C555" i="1"/>
  <c r="C127" i="1"/>
  <c r="C448" i="1"/>
  <c r="C234" i="1"/>
  <c r="C1073" i="1"/>
  <c r="C867" i="1"/>
  <c r="C1486" i="1"/>
  <c r="C1790" i="1"/>
  <c r="C20" i="1"/>
  <c r="C1689" i="1"/>
  <c r="C351" i="1"/>
  <c r="C1187" i="1"/>
  <c r="C137" i="1"/>
  <c r="C672" i="1"/>
  <c r="C976" i="1"/>
  <c r="C1494" i="1"/>
  <c r="C776" i="1"/>
  <c r="C1392" i="1"/>
  <c r="C244" i="1"/>
  <c r="C1596" i="1"/>
  <c r="C1697" i="1"/>
  <c r="C458" i="1"/>
  <c r="C1798" i="1"/>
  <c r="C875" i="1"/>
  <c r="C1081" i="1"/>
  <c r="C1290" i="1"/>
  <c r="C30" i="1"/>
  <c r="C565" i="1"/>
  <c r="C207" i="1"/>
  <c r="C1043" i="1"/>
  <c r="C941" i="1"/>
  <c r="C635" i="1"/>
  <c r="C1660" i="1"/>
  <c r="C314" i="1"/>
  <c r="C1356" i="1"/>
  <c r="C528" i="1"/>
  <c r="C1458" i="1"/>
  <c r="C1761" i="1"/>
  <c r="C1148" i="1"/>
  <c r="C1862" i="1"/>
  <c r="C841" i="1"/>
  <c r="C1253" i="1"/>
  <c r="C421" i="1"/>
  <c r="C1560" i="1"/>
  <c r="C100" i="1"/>
  <c r="C742" i="1"/>
  <c r="C853" i="1"/>
  <c r="N346" i="1"/>
  <c r="N560" i="1"/>
  <c r="N239" i="1"/>
  <c r="N667" i="1"/>
  <c r="N453" i="1"/>
  <c r="N25" i="1"/>
  <c r="N132" i="1"/>
  <c r="N666" i="1"/>
  <c r="N345" i="1"/>
  <c r="N559" i="1"/>
  <c r="N131" i="1"/>
  <c r="N452" i="1"/>
  <c r="N24" i="1"/>
  <c r="N238" i="1"/>
  <c r="C1814" i="1"/>
  <c r="C1713" i="1"/>
  <c r="C369" i="1"/>
  <c r="C583" i="1"/>
  <c r="C1098" i="1"/>
  <c r="C690" i="1"/>
  <c r="C476" i="1"/>
  <c r="C262" i="1"/>
  <c r="C1612" i="1"/>
  <c r="C1511" i="1"/>
  <c r="C1204" i="1"/>
  <c r="C1307" i="1"/>
  <c r="C793" i="1"/>
  <c r="C993" i="1"/>
  <c r="C1409" i="1"/>
  <c r="C155" i="1"/>
  <c r="C48" i="1"/>
  <c r="C892" i="1"/>
  <c r="C403" i="1"/>
  <c r="C1130" i="1"/>
  <c r="C1441" i="1"/>
  <c r="C1745" i="1"/>
  <c r="C1339" i="1"/>
  <c r="C1236" i="1"/>
  <c r="C1543" i="1"/>
  <c r="C1025" i="1"/>
  <c r="C1644" i="1"/>
  <c r="C923" i="1"/>
  <c r="C510" i="1"/>
  <c r="C296" i="1"/>
  <c r="C724" i="1"/>
  <c r="C1846" i="1"/>
  <c r="C189" i="1"/>
  <c r="C823" i="1"/>
  <c r="C82" i="1"/>
  <c r="C617" i="1"/>
  <c r="C952" i="1"/>
  <c r="C1262" i="1"/>
  <c r="C647" i="1"/>
  <c r="C219" i="1"/>
  <c r="C1364" i="1"/>
  <c r="C1769" i="1"/>
  <c r="C433" i="1"/>
  <c r="C1159" i="1"/>
  <c r="C1466" i="1"/>
  <c r="C852" i="1"/>
  <c r="C540" i="1"/>
  <c r="C1568" i="1"/>
  <c r="C326" i="1"/>
  <c r="C1870" i="1"/>
  <c r="C1668" i="1"/>
  <c r="C1054" i="1"/>
  <c r="C112" i="1"/>
  <c r="C754" i="1"/>
  <c r="C709" i="1"/>
  <c r="C602" i="1"/>
  <c r="C1527" i="1"/>
  <c r="C281" i="1"/>
  <c r="C808" i="1"/>
  <c r="C1425" i="1"/>
  <c r="C1220" i="1"/>
  <c r="C1114" i="1"/>
  <c r="C388" i="1"/>
  <c r="C907" i="1"/>
  <c r="C1009" i="1"/>
  <c r="C495" i="1"/>
  <c r="C1323" i="1"/>
  <c r="C1628" i="1"/>
  <c r="C174" i="1"/>
  <c r="C1830" i="1"/>
  <c r="C67" i="1"/>
  <c r="C1729" i="1"/>
  <c r="N698" i="1"/>
  <c r="N377" i="1"/>
  <c r="N591" i="1"/>
  <c r="N163" i="1"/>
  <c r="N270" i="1"/>
  <c r="N56" i="1"/>
  <c r="N484" i="1"/>
  <c r="C1783" i="1"/>
  <c r="C1275" i="1"/>
  <c r="C1377" i="1"/>
  <c r="C961" i="1"/>
  <c r="C1479" i="1"/>
  <c r="C440" i="1"/>
  <c r="C226" i="1"/>
  <c r="C860" i="1"/>
  <c r="C761" i="1"/>
  <c r="C1066" i="1"/>
  <c r="C1172" i="1"/>
  <c r="C547" i="1"/>
  <c r="C119" i="1"/>
  <c r="C654" i="1"/>
  <c r="C1682" i="1"/>
  <c r="C1581" i="1"/>
  <c r="C12" i="1"/>
  <c r="C333" i="1"/>
  <c r="C1385" i="1"/>
  <c r="C1180" i="1"/>
  <c r="C769" i="1"/>
  <c r="C868" i="1"/>
  <c r="C663" i="1"/>
  <c r="C1690" i="1"/>
  <c r="C1589" i="1"/>
  <c r="C342" i="1"/>
  <c r="C1487" i="1"/>
  <c r="C128" i="1"/>
  <c r="C1283" i="1"/>
  <c r="C556" i="1"/>
  <c r="C969" i="1"/>
  <c r="C235" i="1"/>
  <c r="C1791" i="1"/>
  <c r="C449" i="1"/>
  <c r="C21" i="1"/>
  <c r="C1074" i="1"/>
  <c r="C274" i="1"/>
  <c r="C167" i="1"/>
  <c r="C595" i="1"/>
  <c r="C488" i="1"/>
  <c r="C702" i="1"/>
  <c r="C60" i="1"/>
  <c r="C381" i="1"/>
  <c r="C566" i="1"/>
  <c r="C1495" i="1"/>
  <c r="C1291" i="1"/>
  <c r="C1799" i="1"/>
  <c r="C1188" i="1"/>
  <c r="C673" i="1"/>
  <c r="C977" i="1"/>
  <c r="C777" i="1"/>
  <c r="C1082" i="1"/>
  <c r="C245" i="1"/>
  <c r="C459" i="1"/>
  <c r="C1698" i="1"/>
  <c r="C1597" i="1"/>
  <c r="C876" i="1"/>
  <c r="C1393" i="1"/>
  <c r="C352" i="1"/>
  <c r="C31" i="1"/>
  <c r="C138" i="1"/>
  <c r="C1299" i="1"/>
  <c r="C682" i="1"/>
  <c r="C785" i="1"/>
  <c r="C1807" i="1"/>
  <c r="C468" i="1"/>
  <c r="C1401" i="1"/>
  <c r="C1196" i="1"/>
  <c r="C1503" i="1"/>
  <c r="C575" i="1"/>
  <c r="C985" i="1"/>
  <c r="C1706" i="1"/>
  <c r="C254" i="1"/>
  <c r="C147" i="1"/>
  <c r="C884" i="1"/>
  <c r="C361" i="1"/>
  <c r="C1605" i="1"/>
  <c r="C40" i="1"/>
  <c r="C1090" i="1"/>
  <c r="C1815" i="1"/>
  <c r="C1613" i="1"/>
  <c r="C893" i="1"/>
  <c r="C794" i="1"/>
  <c r="C156" i="1"/>
  <c r="C1410" i="1"/>
  <c r="C1099" i="1"/>
  <c r="C477" i="1"/>
  <c r="C584" i="1"/>
  <c r="C263" i="1"/>
  <c r="C994" i="1"/>
  <c r="C1308" i="1"/>
  <c r="C691" i="1"/>
  <c r="C1512" i="1"/>
  <c r="C1714" i="1"/>
  <c r="C1205" i="1"/>
  <c r="C49" i="1"/>
  <c r="C370" i="1"/>
  <c r="C131" i="1"/>
  <c r="C666" i="1"/>
  <c r="C559" i="1"/>
  <c r="C452" i="1"/>
  <c r="C238" i="1"/>
  <c r="C24" i="1"/>
  <c r="C345" i="1"/>
  <c r="C321" i="1"/>
  <c r="C642" i="1"/>
  <c r="C214" i="1"/>
  <c r="C535" i="1"/>
  <c r="C749" i="1"/>
  <c r="C107" i="1"/>
  <c r="C428" i="1"/>
  <c r="C486" i="1"/>
  <c r="C1316" i="1"/>
  <c r="C272" i="1"/>
  <c r="C165" i="1"/>
  <c r="C1520" i="1"/>
  <c r="C379" i="1"/>
  <c r="C593" i="1"/>
  <c r="C1213" i="1"/>
  <c r="C1722" i="1"/>
  <c r="C700" i="1"/>
  <c r="C1823" i="1"/>
  <c r="C1621" i="1"/>
  <c r="C1418" i="1"/>
  <c r="C801" i="1"/>
  <c r="C1107" i="1"/>
  <c r="C1002" i="1"/>
  <c r="C58" i="1"/>
  <c r="C900" i="1"/>
  <c r="C655" i="1"/>
  <c r="C1784" i="1"/>
  <c r="C548" i="1"/>
  <c r="C1067" i="1"/>
  <c r="C441" i="1"/>
  <c r="C1378" i="1"/>
  <c r="C861" i="1"/>
  <c r="C1173" i="1"/>
  <c r="C1582" i="1"/>
  <c r="C227" i="1"/>
  <c r="C1683" i="1"/>
  <c r="C762" i="1"/>
  <c r="C120" i="1"/>
  <c r="C1276" i="1"/>
  <c r="C1480" i="1"/>
  <c r="C962" i="1"/>
  <c r="C13" i="1"/>
  <c r="C334" i="1"/>
  <c r="C970" i="1"/>
  <c r="C1691" i="1"/>
  <c r="C343" i="1"/>
  <c r="C869" i="1"/>
  <c r="C1075" i="1"/>
  <c r="C129" i="1"/>
  <c r="C1792" i="1"/>
  <c r="C770" i="1"/>
  <c r="C1590" i="1"/>
  <c r="C1284" i="1"/>
  <c r="C1181" i="1"/>
  <c r="C1488" i="1"/>
  <c r="C1386" i="1"/>
  <c r="C557" i="1"/>
  <c r="C236" i="1"/>
  <c r="C664" i="1"/>
  <c r="C22" i="1"/>
  <c r="C450" i="1"/>
  <c r="C353" i="1"/>
  <c r="C460" i="1"/>
  <c r="C1394" i="1"/>
  <c r="C1083" i="1"/>
  <c r="C139" i="1"/>
  <c r="C567" i="1"/>
  <c r="C674" i="1"/>
  <c r="C1292" i="1"/>
  <c r="C1800" i="1"/>
  <c r="C978" i="1"/>
  <c r="C778" i="1"/>
  <c r="C1189" i="1"/>
  <c r="C1598" i="1"/>
  <c r="C1496" i="1"/>
  <c r="C246" i="1"/>
  <c r="C1699" i="1"/>
  <c r="C32" i="1"/>
  <c r="C877" i="1"/>
  <c r="C115" i="1"/>
  <c r="C1062" i="1"/>
  <c r="C1678" i="1"/>
  <c r="C329" i="1"/>
  <c r="C1779" i="1"/>
  <c r="C222" i="1"/>
  <c r="C1271" i="1"/>
  <c r="C1577" i="1"/>
  <c r="C650" i="1"/>
  <c r="C1373" i="1"/>
  <c r="C1168" i="1"/>
  <c r="C436" i="1"/>
  <c r="C1475" i="1"/>
  <c r="C856" i="1"/>
  <c r="C543" i="1"/>
  <c r="C957" i="1"/>
  <c r="C8" i="1"/>
  <c r="C757" i="1"/>
  <c r="C205" i="1"/>
  <c r="C633" i="1"/>
  <c r="C1146" i="1"/>
  <c r="C740" i="1"/>
  <c r="C526" i="1"/>
  <c r="C839" i="1"/>
  <c r="C419" i="1"/>
  <c r="C312" i="1"/>
  <c r="C939" i="1"/>
  <c r="C98" i="1"/>
  <c r="C1041" i="1"/>
  <c r="N586" i="1"/>
  <c r="N372" i="1"/>
  <c r="N693" i="1"/>
  <c r="N479" i="1"/>
  <c r="N265" i="1"/>
  <c r="N51" i="1"/>
  <c r="N158" i="1"/>
  <c r="C1478" i="1"/>
  <c r="C760" i="1"/>
  <c r="C1782" i="1"/>
  <c r="C960" i="1"/>
  <c r="C1681" i="1"/>
  <c r="C1580" i="1"/>
  <c r="C653" i="1"/>
  <c r="C1274" i="1"/>
  <c r="C332" i="1"/>
  <c r="C439" i="1"/>
  <c r="C1065" i="1"/>
  <c r="C859" i="1"/>
  <c r="C1376" i="1"/>
  <c r="C546" i="1"/>
  <c r="C118" i="1"/>
  <c r="C225" i="1"/>
  <c r="C11" i="1"/>
  <c r="C1171" i="1"/>
  <c r="C422" i="1"/>
  <c r="C208" i="1"/>
  <c r="C1044" i="1"/>
  <c r="C636" i="1"/>
  <c r="C842" i="1"/>
  <c r="C942" i="1"/>
  <c r="C315" i="1"/>
  <c r="C1149" i="1"/>
  <c r="C743" i="1"/>
  <c r="C101" i="1"/>
  <c r="C529" i="1"/>
  <c r="C485" i="1"/>
  <c r="C1620" i="1"/>
  <c r="C1721" i="1"/>
  <c r="C1822" i="1"/>
  <c r="C164" i="1"/>
  <c r="C592" i="1"/>
  <c r="C378" i="1"/>
  <c r="C1315" i="1"/>
  <c r="C699" i="1"/>
  <c r="C1106" i="1"/>
  <c r="C1212" i="1"/>
  <c r="C1519" i="1"/>
  <c r="C1417" i="1"/>
  <c r="C800" i="1"/>
  <c r="C899" i="1"/>
  <c r="C271" i="1"/>
  <c r="C57" i="1"/>
  <c r="C1001" i="1"/>
  <c r="C1504" i="1"/>
  <c r="C1300" i="1"/>
  <c r="C1808" i="1"/>
  <c r="C255" i="1"/>
  <c r="C148" i="1"/>
  <c r="C786" i="1"/>
  <c r="C1197" i="1"/>
  <c r="C885" i="1"/>
  <c r="C1606" i="1"/>
  <c r="C1091" i="1"/>
  <c r="C683" i="1"/>
  <c r="C469" i="1"/>
  <c r="C576" i="1"/>
  <c r="C1707" i="1"/>
  <c r="C362" i="1"/>
  <c r="C986" i="1"/>
  <c r="C41" i="1"/>
  <c r="C1402" i="1"/>
  <c r="C1309" i="1"/>
  <c r="C1100" i="1"/>
  <c r="C1715" i="1"/>
  <c r="C1614" i="1"/>
  <c r="C1513" i="1"/>
  <c r="C1816" i="1"/>
  <c r="C1411" i="1"/>
  <c r="C995" i="1"/>
  <c r="C1206" i="1"/>
  <c r="C701" i="1"/>
  <c r="C1824" i="1"/>
  <c r="C1214" i="1"/>
  <c r="C1622" i="1"/>
  <c r="C1108" i="1"/>
  <c r="C1003" i="1"/>
  <c r="C802" i="1"/>
  <c r="C487" i="1"/>
  <c r="C1723" i="1"/>
  <c r="C166" i="1"/>
  <c r="C1521" i="1"/>
  <c r="C1317" i="1"/>
  <c r="C380" i="1"/>
  <c r="C1419" i="1"/>
  <c r="C901" i="1"/>
  <c r="C273" i="1"/>
  <c r="C59" i="1"/>
  <c r="C594" i="1"/>
  <c r="C1427" i="1"/>
  <c r="C711" i="1"/>
  <c r="C1011" i="1"/>
  <c r="C1832" i="1"/>
  <c r="C604" i="1"/>
  <c r="C497" i="1"/>
  <c r="C283" i="1"/>
  <c r="C1731" i="1"/>
  <c r="C909" i="1"/>
  <c r="C810" i="1"/>
  <c r="C1222" i="1"/>
  <c r="C1116" i="1"/>
  <c r="C176" i="1"/>
  <c r="C1325" i="1"/>
  <c r="C1630" i="1"/>
  <c r="C1529" i="1"/>
  <c r="C69" i="1"/>
  <c r="C390" i="1"/>
  <c r="C1638" i="1"/>
  <c r="C719" i="1"/>
  <c r="C1019" i="1"/>
  <c r="C612" i="1"/>
  <c r="C184" i="1"/>
  <c r="C291" i="1"/>
  <c r="C1230" i="1"/>
  <c r="C1333" i="1"/>
  <c r="C818" i="1"/>
  <c r="C1840" i="1"/>
  <c r="C1739" i="1"/>
  <c r="C1435" i="1"/>
  <c r="C505" i="1"/>
  <c r="C398" i="1"/>
  <c r="C1124" i="1"/>
  <c r="C917" i="1"/>
  <c r="C77" i="1"/>
  <c r="C1537" i="1"/>
  <c r="C299" i="1"/>
  <c r="C826" i="1"/>
  <c r="C1646" i="1"/>
  <c r="C926" i="1"/>
  <c r="C1747" i="1"/>
  <c r="C1848" i="1"/>
  <c r="C1342" i="1"/>
  <c r="C1444" i="1"/>
  <c r="C513" i="1"/>
  <c r="C1546" i="1"/>
  <c r="C1239" i="1"/>
  <c r="C620" i="1"/>
  <c r="C1028" i="1"/>
  <c r="C1133" i="1"/>
  <c r="C192" i="1"/>
  <c r="C406" i="1"/>
  <c r="C85" i="1"/>
  <c r="C727" i="1"/>
  <c r="C442" i="1"/>
  <c r="C228" i="1"/>
  <c r="C862" i="1"/>
  <c r="C1583" i="1"/>
  <c r="C1174" i="1"/>
  <c r="C1379" i="1"/>
  <c r="C763" i="1"/>
  <c r="C1684" i="1"/>
  <c r="C549" i="1"/>
  <c r="C1785" i="1"/>
  <c r="C335" i="1"/>
  <c r="C1277" i="1"/>
  <c r="C1481" i="1"/>
  <c r="C963" i="1"/>
  <c r="C656" i="1"/>
  <c r="C121" i="1"/>
  <c r="C14" i="1"/>
  <c r="C1068" i="1"/>
  <c r="N339" i="1"/>
  <c r="N660" i="1"/>
  <c r="N553" i="1"/>
  <c r="N232" i="1"/>
  <c r="N446" i="1"/>
  <c r="N18" i="1"/>
  <c r="N125" i="1"/>
  <c r="C1387" i="1"/>
  <c r="C870" i="1"/>
  <c r="C1591" i="1"/>
  <c r="C558" i="1"/>
  <c r="C1285" i="1"/>
  <c r="C237" i="1"/>
  <c r="C771" i="1"/>
  <c r="C1076" i="1"/>
  <c r="C1793" i="1"/>
  <c r="C1692" i="1"/>
  <c r="C130" i="1"/>
  <c r="C1489" i="1"/>
  <c r="C971" i="1"/>
  <c r="C665" i="1"/>
  <c r="C1182" i="1"/>
  <c r="C451" i="1"/>
  <c r="C23" i="1"/>
  <c r="C344" i="1"/>
  <c r="C1700" i="1"/>
  <c r="C1293" i="1"/>
  <c r="C1497" i="1"/>
  <c r="C247" i="1"/>
  <c r="C1395" i="1"/>
  <c r="C1084" i="1"/>
  <c r="C140" i="1"/>
  <c r="C979" i="1"/>
  <c r="C878" i="1"/>
  <c r="C1599" i="1"/>
  <c r="C1801" i="1"/>
  <c r="C461" i="1"/>
  <c r="C354" i="1"/>
  <c r="C779" i="1"/>
  <c r="C675" i="1"/>
  <c r="C1190" i="1"/>
  <c r="C33" i="1"/>
  <c r="C568" i="1"/>
  <c r="C787" i="1"/>
  <c r="C1092" i="1"/>
  <c r="C684" i="1"/>
  <c r="C577" i="1"/>
  <c r="C149" i="1"/>
  <c r="C1198" i="1"/>
  <c r="C1809" i="1"/>
  <c r="C1505" i="1"/>
  <c r="C886" i="1"/>
  <c r="C1301" i="1"/>
  <c r="C470" i="1"/>
  <c r="C363" i="1"/>
  <c r="C987" i="1"/>
  <c r="C1403" i="1"/>
  <c r="C1607" i="1"/>
  <c r="C256" i="1"/>
  <c r="C42" i="1"/>
  <c r="C1708" i="1"/>
  <c r="C692" i="1"/>
  <c r="C1514" i="1"/>
  <c r="C1412" i="1"/>
  <c r="C795" i="1"/>
  <c r="C371" i="1"/>
  <c r="C264" i="1"/>
  <c r="C996" i="1"/>
  <c r="C1310" i="1"/>
  <c r="C1716" i="1"/>
  <c r="C1615" i="1"/>
  <c r="C894" i="1"/>
  <c r="C1207" i="1"/>
  <c r="C1101" i="1"/>
  <c r="C157" i="1"/>
  <c r="C1817" i="1"/>
  <c r="C478" i="1"/>
  <c r="C50" i="1"/>
  <c r="C585" i="1"/>
  <c r="C596" i="1"/>
  <c r="C703" i="1"/>
  <c r="C1004" i="1"/>
  <c r="C803" i="1"/>
  <c r="C1724" i="1"/>
  <c r="C489" i="1"/>
  <c r="C1420" i="1"/>
  <c r="C902" i="1"/>
  <c r="C382" i="1"/>
  <c r="C1109" i="1"/>
  <c r="C1522" i="1"/>
  <c r="C1215" i="1"/>
  <c r="C1623" i="1"/>
  <c r="C1318" i="1"/>
  <c r="C275" i="1"/>
  <c r="C1825" i="1"/>
  <c r="C61" i="1"/>
  <c r="C168" i="1"/>
  <c r="C282" i="1"/>
  <c r="C496" i="1"/>
  <c r="C1528" i="1"/>
  <c r="C1010" i="1"/>
  <c r="C1730" i="1"/>
  <c r="C1221" i="1"/>
  <c r="C1115" i="1"/>
  <c r="C1831" i="1"/>
  <c r="C1324" i="1"/>
  <c r="C603" i="1"/>
  <c r="C908" i="1"/>
  <c r="C175" i="1"/>
  <c r="C1629" i="1"/>
  <c r="C809" i="1"/>
  <c r="C1426" i="1"/>
  <c r="C389" i="1"/>
  <c r="C68" i="1"/>
  <c r="C710" i="1"/>
  <c r="N853" i="1"/>
  <c r="C1536" i="1"/>
  <c r="C611" i="1"/>
  <c r="C290" i="1"/>
  <c r="C718" i="1"/>
  <c r="C1332" i="1"/>
  <c r="C1123" i="1"/>
  <c r="C1839" i="1"/>
  <c r="C1637" i="1"/>
  <c r="C817" i="1"/>
  <c r="C1229" i="1"/>
  <c r="C916" i="1"/>
  <c r="C1018" i="1"/>
  <c r="C397" i="1"/>
  <c r="C183" i="1"/>
  <c r="C1738" i="1"/>
  <c r="C504" i="1"/>
  <c r="C76" i="1"/>
  <c r="C1434" i="1"/>
  <c r="C404" i="1"/>
  <c r="C1131" i="1"/>
  <c r="C1442" i="1"/>
  <c r="C1746" i="1"/>
  <c r="C190" i="1"/>
  <c r="C725" i="1"/>
  <c r="C297" i="1"/>
  <c r="C824" i="1"/>
  <c r="C1340" i="1"/>
  <c r="C618" i="1"/>
  <c r="C511" i="1"/>
  <c r="C1544" i="1"/>
  <c r="C1026" i="1"/>
  <c r="C1847" i="1"/>
  <c r="C1237" i="1"/>
  <c r="C924" i="1"/>
  <c r="C83" i="1"/>
  <c r="C1645" i="1"/>
  <c r="C520" i="1"/>
  <c r="C1246" i="1"/>
  <c r="C833" i="1"/>
  <c r="C1035" i="1"/>
  <c r="C413" i="1"/>
  <c r="C1754" i="1"/>
  <c r="C1553" i="1"/>
  <c r="C306" i="1"/>
  <c r="C1855" i="1"/>
  <c r="C1451" i="1"/>
  <c r="C933" i="1"/>
  <c r="C1653" i="1"/>
  <c r="C1349" i="1"/>
  <c r="C734" i="1"/>
  <c r="C627" i="1"/>
  <c r="C1140" i="1"/>
  <c r="C92" i="1"/>
  <c r="C199" i="1"/>
  <c r="C943" i="1"/>
  <c r="C1459" i="1"/>
  <c r="C843" i="1"/>
  <c r="C1561" i="1"/>
  <c r="C1762" i="1"/>
  <c r="C1045" i="1"/>
  <c r="C1661" i="1"/>
  <c r="C1254" i="1"/>
  <c r="C423" i="1"/>
  <c r="C1863" i="1"/>
  <c r="C637" i="1"/>
  <c r="C209" i="1"/>
  <c r="C530" i="1"/>
  <c r="C744" i="1"/>
  <c r="C1357" i="1"/>
  <c r="C316" i="1"/>
  <c r="C102" i="1"/>
  <c r="C1150" i="1"/>
  <c r="C1871" i="1"/>
  <c r="C1055" i="1"/>
  <c r="C1669" i="1"/>
  <c r="C1160" i="1"/>
  <c r="C1467" i="1"/>
  <c r="C1263" i="1"/>
  <c r="C1770" i="1"/>
  <c r="C1365" i="1"/>
  <c r="C953" i="1"/>
  <c r="C1569" i="1"/>
  <c r="C550" i="1"/>
  <c r="C964" i="1"/>
  <c r="C1278" i="1"/>
  <c r="C863" i="1"/>
  <c r="C1786" i="1"/>
  <c r="C1685" i="1"/>
  <c r="C229" i="1"/>
  <c r="C764" i="1"/>
  <c r="C122" i="1"/>
  <c r="C1380" i="1"/>
  <c r="C1482" i="1"/>
  <c r="C657" i="1"/>
  <c r="C1584" i="1"/>
  <c r="C443" i="1"/>
  <c r="C1069" i="1"/>
  <c r="C336" i="1"/>
  <c r="C15" i="1"/>
  <c r="C1175" i="1"/>
  <c r="C125" i="1"/>
  <c r="C339" i="1"/>
  <c r="C446" i="1"/>
  <c r="C553" i="1"/>
  <c r="C232" i="1"/>
  <c r="C18" i="1"/>
  <c r="C660" i="1"/>
  <c r="C1490" i="1"/>
  <c r="C1794" i="1"/>
  <c r="C1286" i="1"/>
  <c r="C871" i="1"/>
  <c r="C1592" i="1"/>
  <c r="C1183" i="1"/>
  <c r="C772" i="1"/>
  <c r="C240" i="1"/>
  <c r="C347" i="1"/>
  <c r="C1077" i="1"/>
  <c r="C133" i="1"/>
  <c r="C1388" i="1"/>
  <c r="C1693" i="1"/>
  <c r="C972" i="1"/>
  <c r="C454" i="1"/>
  <c r="C668" i="1"/>
  <c r="C26" i="1"/>
  <c r="C561" i="1"/>
  <c r="C248" i="1"/>
  <c r="C355" i="1"/>
  <c r="C1085" i="1"/>
  <c r="C879" i="1"/>
  <c r="C780" i="1"/>
  <c r="C1802" i="1"/>
  <c r="C1294" i="1"/>
  <c r="C1191" i="1"/>
  <c r="C1701" i="1"/>
  <c r="C1498" i="1"/>
  <c r="C1600" i="1"/>
  <c r="C141" i="1"/>
  <c r="C1396" i="1"/>
  <c r="C462" i="1"/>
  <c r="C980" i="1"/>
  <c r="C569" i="1"/>
  <c r="C34" i="1"/>
  <c r="C676" i="1"/>
  <c r="C1093" i="1"/>
  <c r="C1709" i="1"/>
  <c r="C1608" i="1"/>
  <c r="C364" i="1"/>
  <c r="C988" i="1"/>
  <c r="C1506" i="1"/>
  <c r="C1404" i="1"/>
  <c r="C685" i="1"/>
  <c r="C471" i="1"/>
  <c r="C1810" i="1"/>
  <c r="C1302" i="1"/>
  <c r="C1199" i="1"/>
  <c r="C257" i="1"/>
  <c r="C788" i="1"/>
  <c r="C578" i="1"/>
  <c r="C887" i="1"/>
  <c r="C43" i="1"/>
  <c r="C150" i="1"/>
  <c r="C173" i="1"/>
  <c r="C494" i="1"/>
  <c r="C280" i="1"/>
  <c r="C708" i="1"/>
  <c r="C387" i="1"/>
  <c r="C66" i="1"/>
  <c r="C601" i="1"/>
  <c r="C1616" i="1"/>
  <c r="C694" i="1"/>
  <c r="C997" i="1"/>
  <c r="C1515" i="1"/>
  <c r="C159" i="1"/>
  <c r="C1818" i="1"/>
  <c r="C1413" i="1"/>
  <c r="C373" i="1"/>
  <c r="C587" i="1"/>
  <c r="C480" i="1"/>
  <c r="C1311" i="1"/>
  <c r="C1717" i="1"/>
  <c r="C1102" i="1"/>
  <c r="C895" i="1"/>
  <c r="C1208" i="1"/>
  <c r="C796" i="1"/>
  <c r="C52" i="1"/>
  <c r="C266" i="1"/>
  <c r="C276" i="1"/>
  <c r="C1826" i="1"/>
  <c r="C1110" i="1"/>
  <c r="C1624" i="1"/>
  <c r="C903" i="1"/>
  <c r="C804" i="1"/>
  <c r="C1005" i="1"/>
  <c r="C169" i="1"/>
  <c r="C704" i="1"/>
  <c r="C597" i="1"/>
  <c r="C1216" i="1"/>
  <c r="C1319" i="1"/>
  <c r="C1421" i="1"/>
  <c r="C490" i="1"/>
  <c r="C383" i="1"/>
  <c r="C1725" i="1"/>
  <c r="C62" i="1"/>
  <c r="C1523" i="1"/>
  <c r="C178" i="1"/>
  <c r="C1429" i="1"/>
  <c r="C1224" i="1"/>
  <c r="C606" i="1"/>
  <c r="C392" i="1"/>
  <c r="C1733" i="1"/>
  <c r="C911" i="1"/>
  <c r="C812" i="1"/>
  <c r="C1327" i="1"/>
  <c r="C1531" i="1"/>
  <c r="C1013" i="1"/>
  <c r="C499" i="1"/>
  <c r="C1118" i="1"/>
  <c r="C1632" i="1"/>
  <c r="C285" i="1"/>
  <c r="C713" i="1"/>
  <c r="C71" i="1"/>
  <c r="C1834" i="1"/>
  <c r="C720" i="1"/>
  <c r="C1539" i="1"/>
  <c r="C1232" i="1"/>
  <c r="C1021" i="1"/>
  <c r="C919" i="1"/>
  <c r="C292" i="1"/>
  <c r="C1126" i="1"/>
  <c r="C1640" i="1"/>
  <c r="C819" i="1"/>
  <c r="C613" i="1"/>
  <c r="C506" i="1"/>
  <c r="C1335" i="1"/>
  <c r="C399" i="1"/>
  <c r="C1437" i="1"/>
  <c r="C1741" i="1"/>
  <c r="C1842" i="1"/>
  <c r="C78" i="1"/>
  <c r="C185" i="1"/>
  <c r="C1344" i="1"/>
  <c r="C1749" i="1"/>
  <c r="C729" i="1"/>
  <c r="C622" i="1"/>
  <c r="C1241" i="1"/>
  <c r="C1850" i="1"/>
  <c r="C1030" i="1"/>
  <c r="C1648" i="1"/>
  <c r="C515" i="1"/>
  <c r="C1446" i="1"/>
  <c r="C928" i="1"/>
  <c r="C408" i="1"/>
  <c r="C194" i="1"/>
  <c r="C1548" i="1"/>
  <c r="C828" i="1"/>
  <c r="C301" i="1"/>
  <c r="C87" i="1"/>
  <c r="C1135" i="1"/>
  <c r="C1856" i="1"/>
  <c r="C1141" i="1"/>
  <c r="C200" i="1"/>
  <c r="C934" i="1"/>
  <c r="C628" i="1"/>
  <c r="C307" i="1"/>
  <c r="C521" i="1"/>
  <c r="C414" i="1"/>
  <c r="C1036" i="1"/>
  <c r="C1554" i="1"/>
  <c r="C1755" i="1"/>
  <c r="C1654" i="1"/>
  <c r="C735" i="1"/>
  <c r="C1350" i="1"/>
  <c r="C1247" i="1"/>
  <c r="C834" i="1"/>
  <c r="C93" i="1"/>
  <c r="C1452" i="1"/>
  <c r="C845" i="1"/>
  <c r="C1152" i="1"/>
  <c r="C211" i="1"/>
  <c r="C1763" i="1"/>
  <c r="C1047" i="1"/>
  <c r="C945" i="1"/>
  <c r="C746" i="1"/>
  <c r="C1460" i="1"/>
  <c r="C1562" i="1"/>
  <c r="C318" i="1"/>
  <c r="C639" i="1"/>
  <c r="C1662" i="1"/>
  <c r="C1864" i="1"/>
  <c r="C532" i="1"/>
  <c r="C1256" i="1"/>
  <c r="C425" i="1"/>
  <c r="C104" i="1"/>
  <c r="C1358" i="1"/>
  <c r="C1670" i="1"/>
  <c r="C1570" i="1"/>
  <c r="C1264" i="1"/>
  <c r="C1056" i="1"/>
  <c r="C1872" i="1"/>
  <c r="C1161" i="1"/>
  <c r="C1771" i="1"/>
  <c r="C1468" i="1"/>
  <c r="C954" i="1"/>
  <c r="C1366" i="1"/>
  <c r="C1686" i="1"/>
  <c r="C864" i="1"/>
  <c r="C965" i="1"/>
  <c r="C123" i="1"/>
  <c r="C765" i="1"/>
  <c r="C230" i="1"/>
  <c r="C1279" i="1"/>
  <c r="C444" i="1"/>
  <c r="C1381" i="1"/>
  <c r="C1176" i="1"/>
  <c r="C1070" i="1"/>
  <c r="C337" i="1"/>
  <c r="C1787" i="1"/>
  <c r="C1483" i="1"/>
  <c r="C551" i="1"/>
  <c r="C658" i="1"/>
  <c r="C16" i="1"/>
  <c r="C1585" i="1"/>
  <c r="C348" i="1"/>
  <c r="C562" i="1"/>
  <c r="C1593" i="1"/>
  <c r="C1389" i="1"/>
  <c r="C973" i="1"/>
  <c r="C1491" i="1"/>
  <c r="C872" i="1"/>
  <c r="C455" i="1"/>
  <c r="C241" i="1"/>
  <c r="C1694" i="1"/>
  <c r="C1795" i="1"/>
  <c r="C773" i="1"/>
  <c r="C1184" i="1"/>
  <c r="C134" i="1"/>
  <c r="C669" i="1"/>
  <c r="C1287" i="1"/>
  <c r="C27" i="1"/>
  <c r="C1078" i="1"/>
  <c r="C1702" i="1"/>
  <c r="C1499" i="1"/>
  <c r="C356" i="1"/>
  <c r="C570" i="1"/>
  <c r="C781" i="1"/>
  <c r="C1601" i="1"/>
  <c r="C981" i="1"/>
  <c r="C677" i="1"/>
  <c r="C1086" i="1"/>
  <c r="C1397" i="1"/>
  <c r="C249" i="1"/>
  <c r="C142" i="1"/>
  <c r="C1295" i="1"/>
  <c r="C880" i="1"/>
  <c r="C463" i="1"/>
  <c r="C1192" i="1"/>
  <c r="C35" i="1"/>
  <c r="C1803" i="1"/>
  <c r="C686" i="1"/>
  <c r="C1507" i="1"/>
  <c r="C1609" i="1"/>
  <c r="C789" i="1"/>
  <c r="C1303" i="1"/>
  <c r="C1710" i="1"/>
  <c r="C151" i="1"/>
  <c r="C579" i="1"/>
  <c r="C472" i="1"/>
  <c r="C365" i="1"/>
  <c r="C989" i="1"/>
  <c r="C888" i="1"/>
  <c r="C1811" i="1"/>
  <c r="C1094" i="1"/>
  <c r="C258" i="1"/>
  <c r="C1200" i="1"/>
  <c r="C44" i="1"/>
  <c r="C1405" i="1"/>
  <c r="C695" i="1"/>
  <c r="C896" i="1"/>
  <c r="C1414" i="1"/>
  <c r="C797" i="1"/>
  <c r="C1516" i="1"/>
  <c r="C267" i="1"/>
  <c r="C1312" i="1"/>
  <c r="C1718" i="1"/>
  <c r="C1819" i="1"/>
  <c r="C1617" i="1"/>
  <c r="C160" i="1"/>
  <c r="C481" i="1"/>
  <c r="C1209" i="1"/>
  <c r="C374" i="1"/>
  <c r="C1103" i="1"/>
  <c r="C998" i="1"/>
  <c r="C53" i="1"/>
  <c r="C588" i="1"/>
  <c r="C1111" i="1"/>
  <c r="C598" i="1"/>
  <c r="C1217" i="1"/>
  <c r="C705" i="1"/>
  <c r="C1827" i="1"/>
  <c r="C1422" i="1"/>
  <c r="C1320" i="1"/>
  <c r="C384" i="1"/>
  <c r="C491" i="1"/>
  <c r="C170" i="1"/>
  <c r="C904" i="1"/>
  <c r="C1625" i="1"/>
  <c r="C1726" i="1"/>
  <c r="C1524" i="1"/>
  <c r="C1006" i="1"/>
  <c r="C277" i="1"/>
  <c r="C63" i="1"/>
  <c r="C805" i="1"/>
  <c r="C1734" i="1"/>
  <c r="C1430" i="1"/>
  <c r="C1532" i="1"/>
  <c r="C912" i="1"/>
  <c r="C1633" i="1"/>
  <c r="C286" i="1"/>
  <c r="C1328" i="1"/>
  <c r="C1119" i="1"/>
  <c r="C813" i="1"/>
  <c r="C393" i="1"/>
  <c r="C1835" i="1"/>
  <c r="C179" i="1"/>
  <c r="C607" i="1"/>
  <c r="C500" i="1"/>
  <c r="C1225" i="1"/>
  <c r="C1014" i="1"/>
  <c r="C72" i="1"/>
  <c r="C714" i="1"/>
  <c r="C1336" i="1"/>
  <c r="C820" i="1"/>
  <c r="C920" i="1"/>
  <c r="C1022" i="1"/>
  <c r="C1540" i="1"/>
  <c r="C400" i="1"/>
  <c r="C1742" i="1"/>
  <c r="C1438" i="1"/>
  <c r="C1127" i="1"/>
  <c r="C186" i="1"/>
  <c r="C614" i="1"/>
  <c r="C507" i="1"/>
  <c r="C1843" i="1"/>
  <c r="C1233" i="1"/>
  <c r="C721" i="1"/>
  <c r="C293" i="1"/>
  <c r="C79" i="1"/>
  <c r="C1641" i="1"/>
  <c r="C929" i="1"/>
  <c r="C1136" i="1"/>
  <c r="C1031" i="1"/>
  <c r="C302" i="1"/>
  <c r="C623" i="1"/>
  <c r="C1242" i="1"/>
  <c r="C1649" i="1"/>
  <c r="C829" i="1"/>
  <c r="C1851" i="1"/>
  <c r="C1345" i="1"/>
  <c r="C1549" i="1"/>
  <c r="C409" i="1"/>
  <c r="C1750" i="1"/>
  <c r="C516" i="1"/>
  <c r="C1447" i="1"/>
  <c r="C195" i="1"/>
  <c r="C88" i="1"/>
  <c r="C730" i="1"/>
  <c r="C1144" i="1"/>
  <c r="C203" i="1"/>
  <c r="C1353" i="1"/>
  <c r="C1657" i="1"/>
  <c r="C1758" i="1"/>
  <c r="C738" i="1"/>
  <c r="C1859" i="1"/>
  <c r="C417" i="1"/>
  <c r="C837" i="1"/>
  <c r="C310" i="1"/>
  <c r="C937" i="1"/>
  <c r="C631" i="1"/>
  <c r="C524" i="1"/>
  <c r="C1250" i="1"/>
  <c r="C1557" i="1"/>
  <c r="C1455" i="1"/>
  <c r="C96" i="1"/>
  <c r="C1039" i="1"/>
  <c r="C1565" i="1"/>
  <c r="C537" i="1"/>
  <c r="C644" i="1"/>
  <c r="C751" i="1"/>
  <c r="C430" i="1"/>
  <c r="C949" i="1"/>
  <c r="C1361" i="1"/>
  <c r="C1156" i="1"/>
  <c r="C1766" i="1"/>
  <c r="C1051" i="1"/>
  <c r="C1665" i="1"/>
  <c r="C1867" i="1"/>
  <c r="C216" i="1"/>
  <c r="C1259" i="1"/>
  <c r="C323" i="1"/>
  <c r="C849" i="1"/>
  <c r="C109" i="1"/>
  <c r="C1463" i="1"/>
  <c r="C1875" i="1"/>
  <c r="C1164" i="1"/>
  <c r="C1369" i="1"/>
  <c r="C1573" i="1"/>
  <c r="C1471" i="1"/>
  <c r="C1267" i="1"/>
  <c r="C1673" i="1"/>
  <c r="C1059" i="1"/>
  <c r="C1774" i="1"/>
  <c r="C346" i="1"/>
  <c r="C667" i="1"/>
  <c r="C560" i="1"/>
  <c r="C132" i="1"/>
  <c r="C453" i="1"/>
  <c r="C25" i="1"/>
  <c r="C239" i="1"/>
  <c r="C163" i="1"/>
  <c r="C270" i="1"/>
  <c r="C484" i="1"/>
  <c r="C591" i="1"/>
  <c r="C377" i="1"/>
  <c r="C56" i="1"/>
  <c r="C698" i="1"/>
  <c r="N1878" i="1"/>
  <c r="N1676" i="1"/>
  <c r="N1777" i="1"/>
  <c r="C1223" i="1"/>
  <c r="C284" i="1"/>
  <c r="C1428" i="1"/>
  <c r="C1117" i="1"/>
  <c r="C1530" i="1"/>
  <c r="C177" i="1"/>
  <c r="C498" i="1"/>
  <c r="C605" i="1"/>
  <c r="C811" i="1"/>
  <c r="C1012" i="1"/>
  <c r="C1732" i="1"/>
  <c r="C1833" i="1"/>
  <c r="C910" i="1"/>
  <c r="C1631" i="1"/>
  <c r="C1326" i="1"/>
  <c r="C391" i="1"/>
  <c r="C70" i="1"/>
  <c r="C712" i="1"/>
  <c r="C1020" i="1"/>
  <c r="C1125" i="1"/>
  <c r="C1231" i="1"/>
  <c r="C1334" i="1"/>
  <c r="C1436" i="1"/>
  <c r="C1841" i="1"/>
  <c r="C1639" i="1"/>
  <c r="C1538" i="1"/>
  <c r="C918" i="1"/>
  <c r="C1740" i="1"/>
  <c r="C193" i="1"/>
  <c r="C1240" i="1"/>
  <c r="C300" i="1"/>
  <c r="C927" i="1"/>
  <c r="C1547" i="1"/>
  <c r="C728" i="1"/>
  <c r="C1134" i="1"/>
  <c r="C1343" i="1"/>
  <c r="C1647" i="1"/>
  <c r="C407" i="1"/>
  <c r="C514" i="1"/>
  <c r="C1849" i="1"/>
  <c r="C1748" i="1"/>
  <c r="C1029" i="1"/>
  <c r="C621" i="1"/>
  <c r="C827" i="1"/>
  <c r="C86" i="1"/>
  <c r="C1445" i="1"/>
  <c r="C1248" i="1"/>
  <c r="C1142" i="1"/>
  <c r="C522" i="1"/>
  <c r="C935" i="1"/>
  <c r="C1756" i="1"/>
  <c r="C1555" i="1"/>
  <c r="C1453" i="1"/>
  <c r="C1351" i="1"/>
  <c r="C201" i="1"/>
  <c r="C629" i="1"/>
  <c r="C835" i="1"/>
  <c r="C1655" i="1"/>
  <c r="C1037" i="1"/>
  <c r="C1857" i="1"/>
  <c r="C736" i="1"/>
  <c r="C415" i="1"/>
  <c r="C94" i="1"/>
  <c r="C308" i="1"/>
  <c r="C359" i="1"/>
  <c r="C680" i="1"/>
  <c r="C145" i="1"/>
  <c r="C252" i="1"/>
  <c r="C466" i="1"/>
  <c r="C38" i="1"/>
  <c r="C573" i="1"/>
  <c r="C1663" i="1"/>
  <c r="C1865" i="1"/>
  <c r="C1461" i="1"/>
  <c r="C946" i="1"/>
  <c r="C1257" i="1"/>
  <c r="C212" i="1"/>
  <c r="C319" i="1"/>
  <c r="C1563" i="1"/>
  <c r="C747" i="1"/>
  <c r="C1153" i="1"/>
  <c r="C533" i="1"/>
  <c r="C1359" i="1"/>
  <c r="C846" i="1"/>
  <c r="C1764" i="1"/>
  <c r="C426" i="1"/>
  <c r="C1048" i="1"/>
  <c r="C105" i="1"/>
  <c r="C640" i="1"/>
  <c r="C1772" i="1"/>
  <c r="C1367" i="1"/>
  <c r="C1671" i="1"/>
  <c r="C1873" i="1"/>
  <c r="C1571" i="1"/>
  <c r="C1265" i="1"/>
  <c r="C1162" i="1"/>
  <c r="C1057" i="1"/>
  <c r="C1469" i="1"/>
  <c r="C1586" i="1"/>
  <c r="C445" i="1"/>
  <c r="C1177" i="1"/>
  <c r="C231" i="1"/>
  <c r="C659" i="1"/>
  <c r="C1484" i="1"/>
  <c r="C1071" i="1"/>
  <c r="C124" i="1"/>
  <c r="C1687" i="1"/>
  <c r="C865" i="1"/>
  <c r="C338" i="1"/>
  <c r="C552" i="1"/>
  <c r="C1280" i="1"/>
  <c r="C966" i="1"/>
  <c r="C766" i="1"/>
  <c r="C1788" i="1"/>
  <c r="C17" i="1"/>
  <c r="C1382" i="1"/>
  <c r="C1594" i="1"/>
  <c r="C563" i="1"/>
  <c r="C873" i="1"/>
  <c r="C1079" i="1"/>
  <c r="C1796" i="1"/>
  <c r="C135" i="1"/>
  <c r="C1185" i="1"/>
  <c r="C774" i="1"/>
  <c r="C1288" i="1"/>
  <c r="C974" i="1"/>
  <c r="C670" i="1"/>
  <c r="C1492" i="1"/>
  <c r="C349" i="1"/>
  <c r="C242" i="1"/>
  <c r="C1695" i="1"/>
  <c r="C456" i="1"/>
  <c r="C28" i="1"/>
  <c r="C1390" i="1"/>
  <c r="C571" i="1"/>
  <c r="C1296" i="1"/>
  <c r="C250" i="1"/>
  <c r="C782" i="1"/>
  <c r="C1087" i="1"/>
  <c r="C1398" i="1"/>
  <c r="C678" i="1"/>
  <c r="C1703" i="1"/>
  <c r="C1500" i="1"/>
  <c r="C464" i="1"/>
  <c r="C1193" i="1"/>
  <c r="C1804" i="1"/>
  <c r="C881" i="1"/>
  <c r="C143" i="1"/>
  <c r="C1602" i="1"/>
  <c r="C982" i="1"/>
  <c r="C36" i="1"/>
  <c r="C357" i="1"/>
  <c r="C991" i="1"/>
  <c r="C1509" i="1"/>
  <c r="C890" i="1"/>
  <c r="C1202" i="1"/>
  <c r="C1812" i="1"/>
  <c r="C688" i="1"/>
  <c r="C1096" i="1"/>
  <c r="C153" i="1"/>
  <c r="C1407" i="1"/>
  <c r="C367" i="1"/>
  <c r="C1305" i="1"/>
  <c r="C1610" i="1"/>
  <c r="C260" i="1"/>
  <c r="C1711" i="1"/>
  <c r="C474" i="1"/>
  <c r="C581" i="1"/>
  <c r="C46" i="1"/>
  <c r="C791" i="1"/>
  <c r="C696" i="1"/>
  <c r="C161" i="1"/>
  <c r="C999" i="1"/>
  <c r="C1210" i="1"/>
  <c r="C268" i="1"/>
  <c r="C897" i="1"/>
  <c r="C589" i="1"/>
  <c r="C1313" i="1"/>
  <c r="C798" i="1"/>
  <c r="C1618" i="1"/>
  <c r="C1415" i="1"/>
  <c r="C1820" i="1"/>
  <c r="C482" i="1"/>
  <c r="C1719" i="1"/>
  <c r="C1517" i="1"/>
  <c r="C375" i="1"/>
  <c r="C54" i="1"/>
  <c r="C1104" i="1"/>
  <c r="C706" i="1"/>
  <c r="C806" i="1"/>
  <c r="C278" i="1"/>
  <c r="C1112" i="1"/>
  <c r="C1007" i="1"/>
  <c r="C385" i="1"/>
  <c r="C1321" i="1"/>
  <c r="C1423" i="1"/>
  <c r="C492" i="1"/>
  <c r="C905" i="1"/>
  <c r="C599" i="1"/>
  <c r="C1828" i="1"/>
  <c r="C1218" i="1"/>
  <c r="C1525" i="1"/>
  <c r="C1727" i="1"/>
  <c r="C171" i="1"/>
  <c r="C64" i="1"/>
  <c r="C1626" i="1"/>
  <c r="C1015" i="1"/>
  <c r="C1533" i="1"/>
  <c r="C1836" i="1"/>
  <c r="C814" i="1"/>
  <c r="C913" i="1"/>
  <c r="C608" i="1"/>
  <c r="C180" i="1"/>
  <c r="C394" i="1"/>
  <c r="C1120" i="1"/>
  <c r="C501" i="1"/>
  <c r="C287" i="1"/>
  <c r="C715" i="1"/>
  <c r="C1634" i="1"/>
  <c r="C1226" i="1"/>
  <c r="C1329" i="1"/>
  <c r="C1431" i="1"/>
  <c r="C73" i="1"/>
  <c r="C1735" i="1"/>
  <c r="C821" i="1"/>
  <c r="C1128" i="1"/>
  <c r="C1337" i="1"/>
  <c r="C1023" i="1"/>
  <c r="C921" i="1"/>
  <c r="C1743" i="1"/>
  <c r="C294" i="1"/>
  <c r="C508" i="1"/>
  <c r="C1234" i="1"/>
  <c r="C401" i="1"/>
  <c r="C1844" i="1"/>
  <c r="C722" i="1"/>
  <c r="C187" i="1"/>
  <c r="C1541" i="1"/>
  <c r="C1642" i="1"/>
  <c r="C615" i="1"/>
  <c r="C80" i="1"/>
  <c r="C1439" i="1"/>
  <c r="C1243" i="1"/>
  <c r="C930" i="1"/>
  <c r="C731" i="1"/>
  <c r="C1346" i="1"/>
  <c r="C1650" i="1"/>
  <c r="C624" i="1"/>
  <c r="C1550" i="1"/>
  <c r="C303" i="1"/>
  <c r="C410" i="1"/>
  <c r="C1137" i="1"/>
  <c r="C196" i="1"/>
  <c r="C1032" i="1"/>
  <c r="C517" i="1"/>
  <c r="C1751" i="1"/>
  <c r="C830" i="1"/>
  <c r="C1852" i="1"/>
  <c r="C89" i="1"/>
  <c r="C1448" i="1"/>
  <c r="C525" i="1"/>
  <c r="C311" i="1"/>
  <c r="C838" i="1"/>
  <c r="C1658" i="1"/>
  <c r="C1251" i="1"/>
  <c r="C418" i="1"/>
  <c r="C1040" i="1"/>
  <c r="C1759" i="1"/>
  <c r="C1456" i="1"/>
  <c r="C739" i="1"/>
  <c r="C1860" i="1"/>
  <c r="C1145" i="1"/>
  <c r="C632" i="1"/>
  <c r="C204" i="1"/>
  <c r="C1558" i="1"/>
  <c r="C938" i="1"/>
  <c r="C97" i="1"/>
  <c r="C1354" i="1"/>
  <c r="C752" i="1"/>
  <c r="C538" i="1"/>
  <c r="C1566" i="1"/>
  <c r="C1052" i="1"/>
  <c r="C1767" i="1"/>
  <c r="C850" i="1"/>
  <c r="C217" i="1"/>
  <c r="C431" i="1"/>
  <c r="C324" i="1"/>
  <c r="C1868" i="1"/>
  <c r="C950" i="1"/>
  <c r="C645" i="1"/>
  <c r="C1666" i="1"/>
  <c r="C1362" i="1"/>
  <c r="C1464" i="1"/>
  <c r="C1260" i="1"/>
  <c r="C110" i="1"/>
  <c r="C1157" i="1"/>
  <c r="C1370" i="1"/>
  <c r="C1472" i="1"/>
  <c r="C1876" i="1"/>
  <c r="C1775" i="1"/>
  <c r="C1268" i="1"/>
  <c r="C1674" i="1"/>
  <c r="C1165" i="1"/>
  <c r="C1574" i="1"/>
  <c r="C1249" i="1"/>
  <c r="C737" i="1"/>
  <c r="C416" i="1"/>
  <c r="C1556" i="1"/>
  <c r="C630" i="1"/>
  <c r="C1656" i="1"/>
  <c r="C1143" i="1"/>
  <c r="C202" i="1"/>
  <c r="C1352" i="1"/>
  <c r="C1757" i="1"/>
  <c r="C836" i="1"/>
  <c r="C1454" i="1"/>
  <c r="C309" i="1"/>
  <c r="C1858" i="1"/>
  <c r="C523" i="1"/>
  <c r="C1038" i="1"/>
  <c r="C95" i="1"/>
  <c r="C936" i="1"/>
  <c r="C948" i="1"/>
  <c r="C215" i="1"/>
  <c r="C536" i="1"/>
  <c r="C1462" i="1"/>
  <c r="C643" i="1"/>
  <c r="C750" i="1"/>
  <c r="C1155" i="1"/>
  <c r="C1258" i="1"/>
  <c r="C1866" i="1"/>
  <c r="C322" i="1"/>
  <c r="C1564" i="1"/>
  <c r="C1360" i="1"/>
  <c r="C1050" i="1"/>
  <c r="C429" i="1"/>
  <c r="C848" i="1"/>
  <c r="C1765" i="1"/>
  <c r="C108" i="1"/>
  <c r="C1664" i="1"/>
  <c r="C1163" i="1"/>
  <c r="C1470" i="1"/>
  <c r="C1672" i="1"/>
  <c r="C1368" i="1"/>
  <c r="C1266" i="1"/>
  <c r="C1874" i="1"/>
  <c r="C1773" i="1"/>
  <c r="C1058" i="1"/>
  <c r="C1572" i="1"/>
  <c r="C1579" i="1"/>
  <c r="C1477" i="1"/>
  <c r="C545" i="1"/>
  <c r="C1781" i="1"/>
  <c r="C652" i="1"/>
  <c r="C959" i="1"/>
  <c r="C1375" i="1"/>
  <c r="C858" i="1"/>
  <c r="C117" i="1"/>
  <c r="C759" i="1"/>
  <c r="C1170" i="1"/>
  <c r="C1064" i="1"/>
  <c r="C1273" i="1"/>
  <c r="C224" i="1"/>
  <c r="C331" i="1"/>
  <c r="C1680" i="1"/>
  <c r="C10" i="1"/>
  <c r="C438" i="1"/>
  <c r="C1281" i="1"/>
  <c r="C340" i="1"/>
  <c r="C1383" i="1"/>
  <c r="C1072" i="1"/>
  <c r="C233" i="1"/>
  <c r="C447" i="1"/>
  <c r="C126" i="1"/>
  <c r="C767" i="1"/>
  <c r="C1688" i="1"/>
  <c r="C1789" i="1"/>
  <c r="C661" i="1"/>
  <c r="C866" i="1"/>
  <c r="C967" i="1"/>
  <c r="C1587" i="1"/>
  <c r="C1485" i="1"/>
  <c r="C554" i="1"/>
  <c r="C19" i="1"/>
  <c r="C1178" i="1"/>
  <c r="C1696" i="1"/>
  <c r="C1493" i="1"/>
  <c r="C457" i="1"/>
  <c r="C136" i="1"/>
  <c r="C1186" i="1"/>
  <c r="C350" i="1"/>
  <c r="C874" i="1"/>
  <c r="C1289" i="1"/>
  <c r="C1080" i="1"/>
  <c r="C671" i="1"/>
  <c r="C564" i="1"/>
  <c r="C1391" i="1"/>
  <c r="C1595" i="1"/>
  <c r="C775" i="1"/>
  <c r="C1797" i="1"/>
  <c r="C975" i="1"/>
  <c r="C29" i="1"/>
  <c r="C243" i="1"/>
  <c r="C572" i="1"/>
  <c r="C1088" i="1"/>
  <c r="C465" i="1"/>
  <c r="C1603" i="1"/>
  <c r="C1399" i="1"/>
  <c r="C679" i="1"/>
  <c r="C1194" i="1"/>
  <c r="C1501" i="1"/>
  <c r="C358" i="1"/>
  <c r="C983" i="1"/>
  <c r="C144" i="1"/>
  <c r="C1805" i="1"/>
  <c r="C251" i="1"/>
  <c r="C783" i="1"/>
  <c r="C1297" i="1"/>
  <c r="C1704" i="1"/>
  <c r="C37" i="1"/>
  <c r="C882" i="1"/>
  <c r="C154" i="1"/>
  <c r="C1813" i="1"/>
  <c r="C1203" i="1"/>
  <c r="C1712" i="1"/>
  <c r="C1097" i="1"/>
  <c r="C1408" i="1"/>
  <c r="C1611" i="1"/>
  <c r="C1510" i="1"/>
  <c r="C582" i="1"/>
  <c r="C1306" i="1"/>
  <c r="C475" i="1"/>
  <c r="C891" i="1"/>
  <c r="C368" i="1"/>
  <c r="C689" i="1"/>
  <c r="C261" i="1"/>
  <c r="C792" i="1"/>
  <c r="C47" i="1"/>
  <c r="C992" i="1"/>
  <c r="C1000" i="1"/>
  <c r="C1416" i="1"/>
  <c r="C697" i="1"/>
  <c r="C376" i="1"/>
  <c r="C1720" i="1"/>
  <c r="C162" i="1"/>
  <c r="C269" i="1"/>
  <c r="C590" i="1"/>
  <c r="C483" i="1"/>
  <c r="C799" i="1"/>
  <c r="C898" i="1"/>
  <c r="C1518" i="1"/>
  <c r="C1314" i="1"/>
  <c r="C1619" i="1"/>
  <c r="C1211" i="1"/>
  <c r="C1821" i="1"/>
  <c r="C55" i="1"/>
  <c r="C1105" i="1"/>
  <c r="C1424" i="1"/>
  <c r="C493" i="1"/>
  <c r="C1219" i="1"/>
  <c r="C1526" i="1"/>
  <c r="C906" i="1"/>
  <c r="C386" i="1"/>
  <c r="C1008" i="1"/>
  <c r="C279" i="1"/>
  <c r="C1728" i="1"/>
  <c r="C600" i="1"/>
  <c r="C707" i="1"/>
  <c r="C172" i="1"/>
  <c r="C1627" i="1"/>
  <c r="C1113" i="1"/>
  <c r="C1829" i="1"/>
  <c r="C807" i="1"/>
  <c r="C65" i="1"/>
  <c r="C1322" i="1"/>
  <c r="C1016" i="1"/>
  <c r="C609" i="1"/>
  <c r="C1227" i="1"/>
  <c r="C181" i="1"/>
  <c r="C716" i="1"/>
  <c r="C1736" i="1"/>
  <c r="C1837" i="1"/>
  <c r="C815" i="1"/>
  <c r="C288" i="1"/>
  <c r="C1635" i="1"/>
  <c r="C1121" i="1"/>
  <c r="C1330" i="1"/>
  <c r="C395" i="1"/>
  <c r="C1432" i="1"/>
  <c r="C914" i="1"/>
  <c r="C1534" i="1"/>
  <c r="C74" i="1"/>
  <c r="C502" i="1"/>
  <c r="C188" i="1"/>
  <c r="C402" i="1"/>
  <c r="C616" i="1"/>
  <c r="C1129" i="1"/>
  <c r="C1235" i="1"/>
  <c r="C1643" i="1"/>
  <c r="C1845" i="1"/>
  <c r="C822" i="1"/>
  <c r="C1440" i="1"/>
  <c r="C922" i="1"/>
  <c r="C295" i="1"/>
  <c r="C509" i="1"/>
  <c r="C1024" i="1"/>
  <c r="C1338" i="1"/>
  <c r="C1744" i="1"/>
  <c r="C723" i="1"/>
  <c r="C81" i="1"/>
  <c r="C1542" i="1"/>
  <c r="C518" i="1"/>
  <c r="C931" i="1"/>
  <c r="C411" i="1"/>
  <c r="C831" i="1"/>
  <c r="C1347" i="1"/>
  <c r="C197" i="1"/>
  <c r="C732" i="1"/>
  <c r="C1551" i="1"/>
  <c r="C1244" i="1"/>
  <c r="C1033" i="1"/>
  <c r="C1138" i="1"/>
  <c r="C1752" i="1"/>
  <c r="C1853" i="1"/>
  <c r="C625" i="1"/>
  <c r="C304" i="1"/>
  <c r="C1651" i="1"/>
  <c r="C90" i="1"/>
  <c r="C1449" i="1"/>
  <c r="C741" i="1"/>
  <c r="C1355" i="1"/>
  <c r="C634" i="1"/>
  <c r="C206" i="1"/>
  <c r="C940" i="1"/>
  <c r="C1457" i="1"/>
  <c r="C1147" i="1"/>
  <c r="C527" i="1"/>
  <c r="C840" i="1"/>
  <c r="C1559" i="1"/>
  <c r="C1659" i="1"/>
  <c r="C1861" i="1"/>
  <c r="C313" i="1"/>
  <c r="C420" i="1"/>
  <c r="C1760" i="1"/>
  <c r="C1042" i="1"/>
  <c r="C99" i="1"/>
  <c r="C1252" i="1"/>
  <c r="C851" i="1"/>
  <c r="C753" i="1"/>
  <c r="C1363" i="1"/>
  <c r="C951" i="1"/>
  <c r="C1158" i="1"/>
  <c r="C1567" i="1"/>
  <c r="C432" i="1"/>
  <c r="C325" i="1"/>
  <c r="C1053" i="1"/>
  <c r="C1667" i="1"/>
  <c r="C1465" i="1"/>
  <c r="C1869" i="1"/>
  <c r="C646" i="1"/>
  <c r="C218" i="1"/>
  <c r="C539" i="1"/>
  <c r="C1261" i="1"/>
  <c r="C111" i="1"/>
  <c r="C1768" i="1"/>
  <c r="N638" i="1"/>
  <c r="N1255" i="1"/>
  <c r="N1151" i="1"/>
  <c r="N745" i="1"/>
  <c r="N210" i="1"/>
  <c r="N317" i="1"/>
  <c r="N531" i="1"/>
  <c r="N424" i="1"/>
  <c r="N1046" i="1"/>
  <c r="N844" i="1"/>
  <c r="N103" i="1"/>
  <c r="N944" i="1"/>
  <c r="N633" i="1"/>
  <c r="N939" i="1"/>
  <c r="N839" i="1"/>
  <c r="N419" i="1"/>
  <c r="N526" i="1"/>
  <c r="N312" i="1"/>
  <c r="N205" i="1"/>
  <c r="N1146" i="1"/>
  <c r="N740" i="1"/>
  <c r="N98" i="1"/>
  <c r="N1041" i="1"/>
  <c r="N1049" i="1"/>
  <c r="N748" i="1"/>
  <c r="N213" i="1"/>
  <c r="N427" i="1"/>
  <c r="N847" i="1"/>
  <c r="N1154" i="1"/>
  <c r="N947" i="1"/>
  <c r="N320" i="1"/>
  <c r="N534" i="1"/>
  <c r="N106" i="1"/>
  <c r="N641" i="1"/>
  <c r="N1044" i="1"/>
  <c r="N942" i="1"/>
  <c r="N315" i="1"/>
  <c r="N842" i="1"/>
  <c r="N1149" i="1"/>
  <c r="N208" i="1"/>
  <c r="N743" i="1"/>
  <c r="N422" i="1"/>
  <c r="N529" i="1"/>
  <c r="N101" i="1"/>
  <c r="N636" i="1"/>
  <c r="N648" i="1"/>
  <c r="N327" i="1"/>
  <c r="N113" i="1"/>
  <c r="N434" i="1"/>
  <c r="N755" i="1"/>
  <c r="N220" i="1"/>
  <c r="N1166" i="1"/>
  <c r="N1060" i="1"/>
  <c r="N955" i="1"/>
  <c r="N541" i="1"/>
  <c r="N6" i="1"/>
  <c r="N854" i="1"/>
  <c r="N366" i="1"/>
  <c r="N1508" i="1"/>
  <c r="N580" i="1"/>
  <c r="N259" i="1"/>
  <c r="N889" i="1"/>
  <c r="N1304" i="1"/>
  <c r="N990" i="1"/>
  <c r="N1406" i="1"/>
  <c r="N1095" i="1"/>
  <c r="N473" i="1"/>
  <c r="N790" i="1"/>
  <c r="N1201" i="1"/>
  <c r="N152" i="1"/>
  <c r="N45" i="1"/>
  <c r="N687" i="1"/>
  <c r="N1132" i="1"/>
  <c r="N1443" i="1"/>
  <c r="N1027" i="1"/>
  <c r="N925" i="1"/>
  <c r="N298" i="1"/>
  <c r="N1238" i="1"/>
  <c r="N619" i="1"/>
  <c r="N1341" i="1"/>
  <c r="N191" i="1"/>
  <c r="N512" i="1"/>
  <c r="N1545" i="1"/>
  <c r="N405" i="1"/>
  <c r="N726" i="1"/>
  <c r="N84" i="1"/>
  <c r="N825" i="1"/>
  <c r="N654" i="1"/>
  <c r="N1581" i="1"/>
  <c r="N860" i="1"/>
  <c r="N333" i="1"/>
  <c r="N761" i="1"/>
  <c r="N1682" i="1"/>
  <c r="N440" i="1"/>
  <c r="N1783" i="1"/>
  <c r="N961" i="1"/>
  <c r="N1066" i="1"/>
  <c r="N1172" i="1"/>
  <c r="N119" i="1"/>
  <c r="N1377" i="1"/>
  <c r="N547" i="1"/>
  <c r="N1275" i="1"/>
  <c r="N226" i="1"/>
  <c r="N12" i="1"/>
  <c r="N1479" i="1"/>
  <c r="N769" i="1"/>
  <c r="N235" i="1"/>
  <c r="N1074" i="1"/>
  <c r="N969" i="1"/>
  <c r="N342" i="1"/>
  <c r="N868" i="1"/>
  <c r="N1180" i="1"/>
  <c r="N1487" i="1"/>
  <c r="N1283" i="1"/>
  <c r="N449" i="1"/>
  <c r="N556" i="1"/>
  <c r="N1690" i="1"/>
  <c r="N128" i="1"/>
  <c r="N663" i="1"/>
  <c r="N1589" i="1"/>
  <c r="N1385" i="1"/>
  <c r="N21" i="1"/>
  <c r="N1791" i="1"/>
  <c r="N1698" i="1"/>
  <c r="N673" i="1"/>
  <c r="N1393" i="1"/>
  <c r="N138" i="1"/>
  <c r="N1291" i="1"/>
  <c r="N1597" i="1"/>
  <c r="N977" i="1"/>
  <c r="N245" i="1"/>
  <c r="N1799" i="1"/>
  <c r="N777" i="1"/>
  <c r="N1188" i="1"/>
  <c r="N1495" i="1"/>
  <c r="N1082" i="1"/>
  <c r="N876" i="1"/>
  <c r="N566" i="1"/>
  <c r="N459" i="1"/>
  <c r="N31" i="1"/>
  <c r="N352" i="1"/>
  <c r="N575" i="1"/>
  <c r="N468" i="1"/>
  <c r="N1299" i="1"/>
  <c r="N985" i="1"/>
  <c r="N785" i="1"/>
  <c r="N254" i="1"/>
  <c r="N1503" i="1"/>
  <c r="N1090" i="1"/>
  <c r="N1401" i="1"/>
  <c r="N884" i="1"/>
  <c r="N361" i="1"/>
  <c r="N1605" i="1"/>
  <c r="N682" i="1"/>
  <c r="N1706" i="1"/>
  <c r="N1807" i="1"/>
  <c r="N147" i="1"/>
  <c r="N40" i="1"/>
  <c r="N1196" i="1"/>
  <c r="N370" i="1"/>
  <c r="N1613" i="1"/>
  <c r="N477" i="1"/>
  <c r="N1099" i="1"/>
  <c r="N156" i="1"/>
  <c r="N584" i="1"/>
  <c r="N1512" i="1"/>
  <c r="N1410" i="1"/>
  <c r="N893" i="1"/>
  <c r="N1308" i="1"/>
  <c r="N691" i="1"/>
  <c r="N994" i="1"/>
  <c r="N1714" i="1"/>
  <c r="N1815" i="1"/>
  <c r="N794" i="1"/>
  <c r="N263" i="1"/>
  <c r="N49" i="1"/>
  <c r="N1205" i="1"/>
  <c r="N1213" i="1"/>
  <c r="N486" i="1"/>
  <c r="N700" i="1"/>
  <c r="N1520" i="1"/>
  <c r="N1002" i="1"/>
  <c r="N1621" i="1"/>
  <c r="N379" i="1"/>
  <c r="N1823" i="1"/>
  <c r="N1418" i="1"/>
  <c r="N1316" i="1"/>
  <c r="N1107" i="1"/>
  <c r="N1722" i="1"/>
  <c r="N801" i="1"/>
  <c r="N165" i="1"/>
  <c r="N593" i="1"/>
  <c r="N272" i="1"/>
  <c r="N58" i="1"/>
  <c r="N900" i="1"/>
  <c r="N1324" i="1"/>
  <c r="N908" i="1"/>
  <c r="N1730" i="1"/>
  <c r="N496" i="1"/>
  <c r="N1426" i="1"/>
  <c r="N603" i="1"/>
  <c r="N1221" i="1"/>
  <c r="N1115" i="1"/>
  <c r="N1528" i="1"/>
  <c r="N1010" i="1"/>
  <c r="N1629" i="1"/>
  <c r="N389" i="1"/>
  <c r="N710" i="1"/>
  <c r="N809" i="1"/>
  <c r="N282" i="1"/>
  <c r="N1831" i="1"/>
  <c r="N68" i="1"/>
  <c r="N175" i="1"/>
  <c r="N397" i="1"/>
  <c r="N718" i="1"/>
  <c r="N504" i="1"/>
  <c r="N1738" i="1"/>
  <c r="N817" i="1"/>
  <c r="N1229" i="1"/>
  <c r="N1332" i="1"/>
  <c r="N611" i="1"/>
  <c r="N183" i="1"/>
  <c r="N1123" i="1"/>
  <c r="N916" i="1"/>
  <c r="N1637" i="1"/>
  <c r="N1536" i="1"/>
  <c r="N1839" i="1"/>
  <c r="N1018" i="1"/>
  <c r="N1434" i="1"/>
  <c r="N76" i="1"/>
  <c r="N290" i="1"/>
  <c r="N1544" i="1"/>
  <c r="N1645" i="1"/>
  <c r="N725" i="1"/>
  <c r="N1340" i="1"/>
  <c r="N1237" i="1"/>
  <c r="N1847" i="1"/>
  <c r="N924" i="1"/>
  <c r="N1746" i="1"/>
  <c r="N1131" i="1"/>
  <c r="N824" i="1"/>
  <c r="N404" i="1"/>
  <c r="N618" i="1"/>
  <c r="N297" i="1"/>
  <c r="N1026" i="1"/>
  <c r="N190" i="1"/>
  <c r="N1442" i="1"/>
  <c r="N83" i="1"/>
  <c r="N511" i="1"/>
  <c r="N1855" i="1"/>
  <c r="N1553" i="1"/>
  <c r="N734" i="1"/>
  <c r="N199" i="1"/>
  <c r="N1349" i="1"/>
  <c r="N1035" i="1"/>
  <c r="N1246" i="1"/>
  <c r="N306" i="1"/>
  <c r="N520" i="1"/>
  <c r="N627" i="1"/>
  <c r="N1451" i="1"/>
  <c r="N1653" i="1"/>
  <c r="N1140" i="1"/>
  <c r="N413" i="1"/>
  <c r="N933" i="1"/>
  <c r="N833" i="1"/>
  <c r="N92" i="1"/>
  <c r="N1754" i="1"/>
  <c r="N1357" i="1"/>
  <c r="N1045" i="1"/>
  <c r="N1661" i="1"/>
  <c r="N1150" i="1"/>
  <c r="N1561" i="1"/>
  <c r="N423" i="1"/>
  <c r="N1863" i="1"/>
  <c r="N209" i="1"/>
  <c r="N530" i="1"/>
  <c r="N316" i="1"/>
  <c r="N1254" i="1"/>
  <c r="N1459" i="1"/>
  <c r="N943" i="1"/>
  <c r="N637" i="1"/>
  <c r="N1762" i="1"/>
  <c r="N843" i="1"/>
  <c r="N102" i="1"/>
  <c r="N744" i="1"/>
  <c r="N1467" i="1"/>
  <c r="N1365" i="1"/>
  <c r="N1160" i="1"/>
  <c r="N1669" i="1"/>
  <c r="N1055" i="1"/>
  <c r="N1569" i="1"/>
  <c r="N1770" i="1"/>
  <c r="N1871" i="1"/>
  <c r="N953" i="1"/>
  <c r="N1263" i="1"/>
  <c r="N756" i="1"/>
  <c r="N1167" i="1"/>
  <c r="N1778" i="1"/>
  <c r="N221" i="1"/>
  <c r="N542" i="1"/>
  <c r="N114" i="1"/>
  <c r="N649" i="1"/>
  <c r="N956" i="1"/>
  <c r="N855" i="1"/>
  <c r="N1474" i="1"/>
  <c r="N1270" i="1"/>
  <c r="N328" i="1"/>
  <c r="N1061" i="1"/>
  <c r="N435" i="1"/>
  <c r="N1576" i="1"/>
  <c r="N1372" i="1"/>
  <c r="N7" i="1"/>
  <c r="N1677" i="1"/>
  <c r="N443" i="1"/>
  <c r="N336" i="1"/>
  <c r="N1584" i="1"/>
  <c r="N964" i="1"/>
  <c r="N550" i="1"/>
  <c r="N1175" i="1"/>
  <c r="N657" i="1"/>
  <c r="N1786" i="1"/>
  <c r="N1482" i="1"/>
  <c r="N1278" i="1"/>
  <c r="N764" i="1"/>
  <c r="N1380" i="1"/>
  <c r="N1069" i="1"/>
  <c r="N229" i="1"/>
  <c r="N122" i="1"/>
  <c r="N863" i="1"/>
  <c r="N15" i="1"/>
  <c r="N1685" i="1"/>
  <c r="N133" i="1"/>
  <c r="N1592" i="1"/>
  <c r="N1286" i="1"/>
  <c r="N454" i="1"/>
  <c r="N772" i="1"/>
  <c r="N972" i="1"/>
  <c r="N1183" i="1"/>
  <c r="N668" i="1"/>
  <c r="N347" i="1"/>
  <c r="N561" i="1"/>
  <c r="N240" i="1"/>
  <c r="N871" i="1"/>
  <c r="N1388" i="1"/>
  <c r="N1693" i="1"/>
  <c r="N1490" i="1"/>
  <c r="N1077" i="1"/>
  <c r="N26" i="1"/>
  <c r="N1794" i="1"/>
  <c r="N355" i="1"/>
  <c r="N676" i="1"/>
  <c r="N980" i="1"/>
  <c r="N780" i="1"/>
  <c r="N879" i="1"/>
  <c r="N1802" i="1"/>
  <c r="N141" i="1"/>
  <c r="N1085" i="1"/>
  <c r="N1396" i="1"/>
  <c r="N462" i="1"/>
  <c r="N1191" i="1"/>
  <c r="N1294" i="1"/>
  <c r="N1701" i="1"/>
  <c r="N569" i="1"/>
  <c r="N248" i="1"/>
  <c r="N1600" i="1"/>
  <c r="N34" i="1"/>
  <c r="N1498" i="1"/>
  <c r="N578" i="1"/>
  <c r="N1810" i="1"/>
  <c r="N471" i="1"/>
  <c r="N1709" i="1"/>
  <c r="N887" i="1"/>
  <c r="N685" i="1"/>
  <c r="N1506" i="1"/>
  <c r="N257" i="1"/>
  <c r="N788" i="1"/>
  <c r="N1302" i="1"/>
  <c r="N150" i="1"/>
  <c r="N1093" i="1"/>
  <c r="N988" i="1"/>
  <c r="N1404" i="1"/>
  <c r="N1608" i="1"/>
  <c r="N364" i="1"/>
  <c r="N43" i="1"/>
  <c r="N1199" i="1"/>
  <c r="N1515" i="1"/>
  <c r="N895" i="1"/>
  <c r="N1616" i="1"/>
  <c r="N373" i="1"/>
  <c r="N1413" i="1"/>
  <c r="N1818" i="1"/>
  <c r="N1717" i="1"/>
  <c r="N480" i="1"/>
  <c r="N694" i="1"/>
  <c r="N159" i="1"/>
  <c r="N796" i="1"/>
  <c r="N266" i="1"/>
  <c r="N1311" i="1"/>
  <c r="N1208" i="1"/>
  <c r="N1102" i="1"/>
  <c r="N587" i="1"/>
  <c r="N52" i="1"/>
  <c r="N997" i="1"/>
  <c r="N490" i="1"/>
  <c r="N1624" i="1"/>
  <c r="N1523" i="1"/>
  <c r="N383" i="1"/>
  <c r="N1826" i="1"/>
  <c r="N1319" i="1"/>
  <c r="N1110" i="1"/>
  <c r="N804" i="1"/>
  <c r="N276" i="1"/>
  <c r="N704" i="1"/>
  <c r="N903" i="1"/>
  <c r="N1421" i="1"/>
  <c r="N1005" i="1"/>
  <c r="N169" i="1"/>
  <c r="N1725" i="1"/>
  <c r="N1216" i="1"/>
  <c r="N62" i="1"/>
  <c r="N597" i="1"/>
  <c r="N1013" i="1"/>
  <c r="N1224" i="1"/>
  <c r="N1531" i="1"/>
  <c r="N285" i="1"/>
  <c r="N606" i="1"/>
  <c r="N178" i="1"/>
  <c r="N713" i="1"/>
  <c r="N499" i="1"/>
  <c r="N1834" i="1"/>
  <c r="N392" i="1"/>
  <c r="N1632" i="1"/>
  <c r="N1733" i="1"/>
  <c r="N911" i="1"/>
  <c r="N1327" i="1"/>
  <c r="N1429" i="1"/>
  <c r="N812" i="1"/>
  <c r="N71" i="1"/>
  <c r="N1118" i="1"/>
  <c r="N535" i="1"/>
  <c r="N749" i="1"/>
  <c r="N428" i="1"/>
  <c r="N321" i="1"/>
  <c r="N214" i="1"/>
  <c r="N107" i="1"/>
  <c r="N642" i="1"/>
  <c r="N1335" i="1"/>
  <c r="N1539" i="1"/>
  <c r="N1640" i="1"/>
  <c r="N185" i="1"/>
  <c r="N720" i="1"/>
  <c r="N919" i="1"/>
  <c r="N1437" i="1"/>
  <c r="N1842" i="1"/>
  <c r="N819" i="1"/>
  <c r="N506" i="1"/>
  <c r="N292" i="1"/>
  <c r="N1741" i="1"/>
  <c r="N399" i="1"/>
  <c r="N613" i="1"/>
  <c r="N1126" i="1"/>
  <c r="N1021" i="1"/>
  <c r="N78" i="1"/>
  <c r="N1232" i="1"/>
  <c r="N408" i="1"/>
  <c r="N1648" i="1"/>
  <c r="N515" i="1"/>
  <c r="N1850" i="1"/>
  <c r="N729" i="1"/>
  <c r="N1344" i="1"/>
  <c r="N301" i="1"/>
  <c r="N1135" i="1"/>
  <c r="N194" i="1"/>
  <c r="N622" i="1"/>
  <c r="N928" i="1"/>
  <c r="N1241" i="1"/>
  <c r="N1749" i="1"/>
  <c r="N828" i="1"/>
  <c r="N1446" i="1"/>
  <c r="N1030" i="1"/>
  <c r="N87" i="1"/>
  <c r="N1548" i="1"/>
  <c r="N1276" i="1"/>
  <c r="N227" i="1"/>
  <c r="N1784" i="1"/>
  <c r="N441" i="1"/>
  <c r="N334" i="1"/>
  <c r="N1378" i="1"/>
  <c r="N762" i="1"/>
  <c r="N962" i="1"/>
  <c r="N548" i="1"/>
  <c r="N1582" i="1"/>
  <c r="N861" i="1"/>
  <c r="N1683" i="1"/>
  <c r="N655" i="1"/>
  <c r="N1173" i="1"/>
  <c r="N120" i="1"/>
  <c r="N1480" i="1"/>
  <c r="N13" i="1"/>
  <c r="N1067" i="1"/>
  <c r="N664" i="1"/>
  <c r="N970" i="1"/>
  <c r="N343" i="1"/>
  <c r="N1181" i="1"/>
  <c r="N1284" i="1"/>
  <c r="N1590" i="1"/>
  <c r="N236" i="1"/>
  <c r="N869" i="1"/>
  <c r="N770" i="1"/>
  <c r="N1075" i="1"/>
  <c r="N129" i="1"/>
  <c r="N1386" i="1"/>
  <c r="N1792" i="1"/>
  <c r="N557" i="1"/>
  <c r="N1691" i="1"/>
  <c r="N450" i="1"/>
  <c r="N22" i="1"/>
  <c r="N1488" i="1"/>
  <c r="N1496" i="1"/>
  <c r="N1083" i="1"/>
  <c r="N1699" i="1"/>
  <c r="N978" i="1"/>
  <c r="N460" i="1"/>
  <c r="N674" i="1"/>
  <c r="N1800" i="1"/>
  <c r="N1189" i="1"/>
  <c r="N139" i="1"/>
  <c r="N877" i="1"/>
  <c r="N353" i="1"/>
  <c r="N1394" i="1"/>
  <c r="N567" i="1"/>
  <c r="N1292" i="1"/>
  <c r="N778" i="1"/>
  <c r="N1598" i="1"/>
  <c r="N32" i="1"/>
  <c r="N246" i="1"/>
  <c r="N1808" i="1"/>
  <c r="N786" i="1"/>
  <c r="N986" i="1"/>
  <c r="N1707" i="1"/>
  <c r="N255" i="1"/>
  <c r="N362" i="1"/>
  <c r="N683" i="1"/>
  <c r="N1504" i="1"/>
  <c r="N469" i="1"/>
  <c r="N576" i="1"/>
  <c r="N1091" i="1"/>
  <c r="N1300" i="1"/>
  <c r="N885" i="1"/>
  <c r="N148" i="1"/>
  <c r="N1197" i="1"/>
  <c r="N1402" i="1"/>
  <c r="N41" i="1"/>
  <c r="N1606" i="1"/>
  <c r="N1816" i="1"/>
  <c r="N1614" i="1"/>
  <c r="N1206" i="1"/>
  <c r="N1411" i="1"/>
  <c r="N1100" i="1"/>
  <c r="N1715" i="1"/>
  <c r="N1513" i="1"/>
  <c r="N995" i="1"/>
  <c r="N1309" i="1"/>
  <c r="N1723" i="1"/>
  <c r="N1622" i="1"/>
  <c r="N380" i="1"/>
  <c r="N273" i="1"/>
  <c r="N802" i="1"/>
  <c r="N701" i="1"/>
  <c r="N166" i="1"/>
  <c r="N1317" i="1"/>
  <c r="N1419" i="1"/>
  <c r="N1824" i="1"/>
  <c r="N594" i="1"/>
  <c r="N487" i="1"/>
  <c r="N1521" i="1"/>
  <c r="N1108" i="1"/>
  <c r="N1214" i="1"/>
  <c r="N901" i="1"/>
  <c r="N59" i="1"/>
  <c r="N1003" i="1"/>
  <c r="N381" i="1"/>
  <c r="N274" i="1"/>
  <c r="N702" i="1"/>
  <c r="N167" i="1"/>
  <c r="N488" i="1"/>
  <c r="N60" i="1"/>
  <c r="N595" i="1"/>
  <c r="N909" i="1"/>
  <c r="N176" i="1"/>
  <c r="N1731" i="1"/>
  <c r="N1529" i="1"/>
  <c r="N711" i="1"/>
  <c r="N810" i="1"/>
  <c r="N1011" i="1"/>
  <c r="N390" i="1"/>
  <c r="N1116" i="1"/>
  <c r="N283" i="1"/>
  <c r="N1325" i="1"/>
  <c r="N1222" i="1"/>
  <c r="N1427" i="1"/>
  <c r="N1630" i="1"/>
  <c r="N497" i="1"/>
  <c r="N1832" i="1"/>
  <c r="N69" i="1"/>
  <c r="N604" i="1"/>
  <c r="N291" i="1"/>
  <c r="N1840" i="1"/>
  <c r="N1435" i="1"/>
  <c r="N917" i="1"/>
  <c r="N1537" i="1"/>
  <c r="N184" i="1"/>
  <c r="N1124" i="1"/>
  <c r="N1638" i="1"/>
  <c r="N1739" i="1"/>
  <c r="N612" i="1"/>
  <c r="N1333" i="1"/>
  <c r="N1230" i="1"/>
  <c r="N719" i="1"/>
  <c r="N1019" i="1"/>
  <c r="N818" i="1"/>
  <c r="N505" i="1"/>
  <c r="N77" i="1"/>
  <c r="N398" i="1"/>
  <c r="N1546" i="1"/>
  <c r="N192" i="1"/>
  <c r="N1342" i="1"/>
  <c r="N1239" i="1"/>
  <c r="N826" i="1"/>
  <c r="N1444" i="1"/>
  <c r="N620" i="1"/>
  <c r="N1133" i="1"/>
  <c r="N727" i="1"/>
  <c r="N926" i="1"/>
  <c r="N513" i="1"/>
  <c r="N299" i="1"/>
  <c r="N1646" i="1"/>
  <c r="N1747" i="1"/>
  <c r="N1028" i="1"/>
  <c r="N1848" i="1"/>
  <c r="N85" i="1"/>
  <c r="N406" i="1"/>
  <c r="N1141" i="1"/>
  <c r="N521" i="1"/>
  <c r="N200" i="1"/>
  <c r="N307" i="1"/>
  <c r="N414" i="1"/>
  <c r="N1247" i="1"/>
  <c r="N628" i="1"/>
  <c r="N834" i="1"/>
  <c r="N1036" i="1"/>
  <c r="N735" i="1"/>
  <c r="N1755" i="1"/>
  <c r="N1654" i="1"/>
  <c r="N1350" i="1"/>
  <c r="N1856" i="1"/>
  <c r="N1554" i="1"/>
  <c r="N1452" i="1"/>
  <c r="N93" i="1"/>
  <c r="N934" i="1"/>
  <c r="C1473" i="1"/>
  <c r="C1675" i="1"/>
  <c r="C1776" i="1"/>
  <c r="C1371" i="1"/>
  <c r="C1877" i="1"/>
  <c r="C1269" i="1"/>
  <c r="C1575" i="1"/>
  <c r="N1662" i="1"/>
  <c r="N1864" i="1"/>
  <c r="N532" i="1"/>
  <c r="N945" i="1"/>
  <c r="N425" i="1"/>
  <c r="N211" i="1"/>
  <c r="N746" i="1"/>
  <c r="N1358" i="1"/>
  <c r="N1763" i="1"/>
  <c r="N1152" i="1"/>
  <c r="N1256" i="1"/>
  <c r="N1562" i="1"/>
  <c r="N1047" i="1"/>
  <c r="N318" i="1"/>
  <c r="N1460" i="1"/>
  <c r="N639" i="1"/>
  <c r="N104" i="1"/>
  <c r="N845" i="1"/>
  <c r="N1872" i="1"/>
  <c r="N1161" i="1"/>
  <c r="N1670" i="1"/>
  <c r="N1264" i="1"/>
  <c r="N1366" i="1"/>
  <c r="N1570" i="1"/>
  <c r="N1468" i="1"/>
  <c r="N1771" i="1"/>
  <c r="N954" i="1"/>
  <c r="N1056" i="1"/>
  <c r="N1062" i="1"/>
  <c r="N1271" i="1"/>
  <c r="N957" i="1"/>
  <c r="N1373" i="1"/>
  <c r="N1779" i="1"/>
  <c r="N650" i="1"/>
  <c r="N329" i="1"/>
  <c r="N1475" i="1"/>
  <c r="N222" i="1"/>
  <c r="N1678" i="1"/>
  <c r="N1577" i="1"/>
  <c r="N1168" i="1"/>
  <c r="N436" i="1"/>
  <c r="N856" i="1"/>
  <c r="N543" i="1"/>
  <c r="N757" i="1"/>
  <c r="N8" i="1"/>
  <c r="N115" i="1"/>
  <c r="N1279" i="1"/>
  <c r="N230" i="1"/>
  <c r="N1686" i="1"/>
  <c r="N1381" i="1"/>
  <c r="N1585" i="1"/>
  <c r="N1176" i="1"/>
  <c r="N765" i="1"/>
  <c r="N965" i="1"/>
  <c r="N864" i="1"/>
  <c r="N123" i="1"/>
  <c r="N1787" i="1"/>
  <c r="N444" i="1"/>
  <c r="N337" i="1"/>
  <c r="N1070" i="1"/>
  <c r="N658" i="1"/>
  <c r="N551" i="1"/>
  <c r="N16" i="1"/>
  <c r="N1483" i="1"/>
  <c r="N1287" i="1"/>
  <c r="N1694" i="1"/>
  <c r="N241" i="1"/>
  <c r="N773" i="1"/>
  <c r="N1184" i="1"/>
  <c r="N1795" i="1"/>
  <c r="N562" i="1"/>
  <c r="N1593" i="1"/>
  <c r="N1491" i="1"/>
  <c r="N134" i="1"/>
  <c r="N872" i="1"/>
  <c r="N669" i="1"/>
  <c r="N455" i="1"/>
  <c r="N1389" i="1"/>
  <c r="N1078" i="1"/>
  <c r="N348" i="1"/>
  <c r="N27" i="1"/>
  <c r="N973" i="1"/>
  <c r="N463" i="1"/>
  <c r="N1086" i="1"/>
  <c r="N570" i="1"/>
  <c r="N981" i="1"/>
  <c r="N1803" i="1"/>
  <c r="N781" i="1"/>
  <c r="N1192" i="1"/>
  <c r="N880" i="1"/>
  <c r="N142" i="1"/>
  <c r="N249" i="1"/>
  <c r="N1295" i="1"/>
  <c r="N1601" i="1"/>
  <c r="N677" i="1"/>
  <c r="N1499" i="1"/>
  <c r="N356" i="1"/>
  <c r="N1702" i="1"/>
  <c r="N35" i="1"/>
  <c r="N1397" i="1"/>
  <c r="N258" i="1"/>
  <c r="N1609" i="1"/>
  <c r="N1094" i="1"/>
  <c r="N989" i="1"/>
  <c r="N579" i="1"/>
  <c r="N1811" i="1"/>
  <c r="N1303" i="1"/>
  <c r="N789" i="1"/>
  <c r="N365" i="1"/>
  <c r="N1710" i="1"/>
  <c r="N888" i="1"/>
  <c r="N1507" i="1"/>
  <c r="N1200" i="1"/>
  <c r="N1405" i="1"/>
  <c r="N151" i="1"/>
  <c r="N686" i="1"/>
  <c r="N44" i="1"/>
  <c r="N472" i="1"/>
  <c r="N374" i="1"/>
  <c r="N1516" i="1"/>
  <c r="N267" i="1"/>
  <c r="N797" i="1"/>
  <c r="N588" i="1"/>
  <c r="N1414" i="1"/>
  <c r="N1209" i="1"/>
  <c r="N160" i="1"/>
  <c r="N998" i="1"/>
  <c r="N695" i="1"/>
  <c r="N1103" i="1"/>
  <c r="N1312" i="1"/>
  <c r="N896" i="1"/>
  <c r="N1617" i="1"/>
  <c r="N1819" i="1"/>
  <c r="N481" i="1"/>
  <c r="N53" i="1"/>
  <c r="N1718" i="1"/>
  <c r="N170" i="1"/>
  <c r="N805" i="1"/>
  <c r="N1217" i="1"/>
  <c r="N1827" i="1"/>
  <c r="N277" i="1"/>
  <c r="N705" i="1"/>
  <c r="N1422" i="1"/>
  <c r="N1320" i="1"/>
  <c r="N1524" i="1"/>
  <c r="N1726" i="1"/>
  <c r="N491" i="1"/>
  <c r="N1111" i="1"/>
  <c r="N598" i="1"/>
  <c r="N1625" i="1"/>
  <c r="N904" i="1"/>
  <c r="N1006" i="1"/>
  <c r="N63" i="1"/>
  <c r="N384" i="1"/>
  <c r="N393" i="1"/>
  <c r="N1225" i="1"/>
  <c r="N1119" i="1"/>
  <c r="N1328" i="1"/>
  <c r="N912" i="1"/>
  <c r="N1014" i="1"/>
  <c r="N1835" i="1"/>
  <c r="N286" i="1"/>
  <c r="N179" i="1"/>
  <c r="N714" i="1"/>
  <c r="N607" i="1"/>
  <c r="N813" i="1"/>
  <c r="N1734" i="1"/>
  <c r="N1430" i="1"/>
  <c r="N1532" i="1"/>
  <c r="N500" i="1"/>
  <c r="N72" i="1"/>
  <c r="N1633" i="1"/>
  <c r="N1233" i="1"/>
  <c r="N1336" i="1"/>
  <c r="N1641" i="1"/>
  <c r="N721" i="1"/>
  <c r="N1022" i="1"/>
  <c r="N1843" i="1"/>
  <c r="N507" i="1"/>
  <c r="N1127" i="1"/>
  <c r="N1742" i="1"/>
  <c r="N1438" i="1"/>
  <c r="N920" i="1"/>
  <c r="N186" i="1"/>
  <c r="N1540" i="1"/>
  <c r="N614" i="1"/>
  <c r="N820" i="1"/>
  <c r="N293" i="1"/>
  <c r="N79" i="1"/>
  <c r="N400" i="1"/>
  <c r="N829" i="1"/>
  <c r="N929" i="1"/>
  <c r="N1031" i="1"/>
  <c r="N302" i="1"/>
  <c r="N1549" i="1"/>
  <c r="N1345" i="1"/>
  <c r="N623" i="1"/>
  <c r="N1649" i="1"/>
  <c r="N1851" i="1"/>
  <c r="N1750" i="1"/>
  <c r="N730" i="1"/>
  <c r="N195" i="1"/>
  <c r="N516" i="1"/>
  <c r="N409" i="1"/>
  <c r="N1136" i="1"/>
  <c r="N1242" i="1"/>
  <c r="N88" i="1"/>
  <c r="N1447" i="1"/>
  <c r="N1481" i="1"/>
  <c r="N1785" i="1"/>
  <c r="N963" i="1"/>
  <c r="N656" i="1"/>
  <c r="N862" i="1"/>
  <c r="N1174" i="1"/>
  <c r="N763" i="1"/>
  <c r="N1068" i="1"/>
  <c r="N1684" i="1"/>
  <c r="N335" i="1"/>
  <c r="N228" i="1"/>
  <c r="N1379" i="1"/>
  <c r="N1583" i="1"/>
  <c r="N549" i="1"/>
  <c r="N442" i="1"/>
  <c r="N121" i="1"/>
  <c r="N14" i="1"/>
  <c r="N1277" i="1"/>
  <c r="N1591" i="1"/>
  <c r="N1076" i="1"/>
  <c r="N344" i="1"/>
  <c r="N1387" i="1"/>
  <c r="N1182" i="1"/>
  <c r="N771" i="1"/>
  <c r="N665" i="1"/>
  <c r="N1285" i="1"/>
  <c r="N558" i="1"/>
  <c r="N451" i="1"/>
  <c r="N1793" i="1"/>
  <c r="N971" i="1"/>
  <c r="N130" i="1"/>
  <c r="N870" i="1"/>
  <c r="N1489" i="1"/>
  <c r="N1692" i="1"/>
  <c r="N23" i="1"/>
  <c r="N237" i="1"/>
  <c r="N461" i="1"/>
  <c r="N1497" i="1"/>
  <c r="N675" i="1"/>
  <c r="N779" i="1"/>
  <c r="N1190" i="1"/>
  <c r="N1599" i="1"/>
  <c r="N140" i="1"/>
  <c r="N878" i="1"/>
  <c r="N1801" i="1"/>
  <c r="N1395" i="1"/>
  <c r="N568" i="1"/>
  <c r="N979" i="1"/>
  <c r="N1293" i="1"/>
  <c r="N247" i="1"/>
  <c r="N354" i="1"/>
  <c r="N1084" i="1"/>
  <c r="N33" i="1"/>
  <c r="N1700" i="1"/>
  <c r="N470" i="1"/>
  <c r="N1198" i="1"/>
  <c r="N1505" i="1"/>
  <c r="N577" i="1"/>
  <c r="N886" i="1"/>
  <c r="N787" i="1"/>
  <c r="N987" i="1"/>
  <c r="N1092" i="1"/>
  <c r="N1708" i="1"/>
  <c r="N1403" i="1"/>
  <c r="N363" i="1"/>
  <c r="N1809" i="1"/>
  <c r="N1607" i="1"/>
  <c r="N684" i="1"/>
  <c r="N149" i="1"/>
  <c r="N1301" i="1"/>
  <c r="N42" i="1"/>
  <c r="N256" i="1"/>
  <c r="N1615" i="1"/>
  <c r="N1207" i="1"/>
  <c r="N1716" i="1"/>
  <c r="N1817" i="1"/>
  <c r="N157" i="1"/>
  <c r="N264" i="1"/>
  <c r="N894" i="1"/>
  <c r="N996" i="1"/>
  <c r="N1310" i="1"/>
  <c r="N795" i="1"/>
  <c r="N692" i="1"/>
  <c r="N1101" i="1"/>
  <c r="N1514" i="1"/>
  <c r="N478" i="1"/>
  <c r="N371" i="1"/>
  <c r="N1412" i="1"/>
  <c r="N50" i="1"/>
  <c r="N585" i="1"/>
  <c r="N494" i="1"/>
  <c r="N173" i="1"/>
  <c r="N601" i="1"/>
  <c r="N708" i="1"/>
  <c r="N387" i="1"/>
  <c r="N66" i="1"/>
  <c r="N280" i="1"/>
  <c r="N1215" i="1"/>
  <c r="N703" i="1"/>
  <c r="N596" i="1"/>
  <c r="N1724" i="1"/>
  <c r="N1318" i="1"/>
  <c r="N803" i="1"/>
  <c r="N1623" i="1"/>
  <c r="N1825" i="1"/>
  <c r="N382" i="1"/>
  <c r="N168" i="1"/>
  <c r="N1522" i="1"/>
  <c r="N1004" i="1"/>
  <c r="N1109" i="1"/>
  <c r="N489" i="1"/>
  <c r="N902" i="1"/>
  <c r="N1420" i="1"/>
  <c r="N61" i="1"/>
  <c r="N275" i="1"/>
  <c r="N1012" i="1"/>
  <c r="N391" i="1"/>
  <c r="N284" i="1"/>
  <c r="N910" i="1"/>
  <c r="N177" i="1"/>
  <c r="N1326" i="1"/>
  <c r="N1530" i="1"/>
  <c r="N605" i="1"/>
  <c r="N1223" i="1"/>
  <c r="N811" i="1"/>
  <c r="N1117" i="1"/>
  <c r="N712" i="1"/>
  <c r="N1833" i="1"/>
  <c r="N1631" i="1"/>
  <c r="N1428" i="1"/>
  <c r="N498" i="1"/>
  <c r="N70" i="1"/>
  <c r="N1732" i="1"/>
  <c r="N1125" i="1"/>
  <c r="N1639" i="1"/>
  <c r="N1841" i="1"/>
  <c r="N1020" i="1"/>
  <c r="N1538" i="1"/>
  <c r="N1740" i="1"/>
  <c r="N1334" i="1"/>
  <c r="N1231" i="1"/>
  <c r="N918" i="1"/>
  <c r="N1436" i="1"/>
  <c r="N927" i="1"/>
  <c r="N300" i="1"/>
  <c r="N728" i="1"/>
  <c r="N1029" i="1"/>
  <c r="N1343" i="1"/>
  <c r="N407" i="1"/>
  <c r="N193" i="1"/>
  <c r="N1445" i="1"/>
  <c r="N1240" i="1"/>
  <c r="N1748" i="1"/>
  <c r="N827" i="1"/>
  <c r="N514" i="1"/>
  <c r="N1547" i="1"/>
  <c r="N621" i="1"/>
  <c r="N1849" i="1"/>
  <c r="N1647" i="1"/>
  <c r="N86" i="1"/>
  <c r="N1134" i="1"/>
  <c r="N935" i="1"/>
  <c r="N1555" i="1"/>
  <c r="N736" i="1"/>
  <c r="N1453" i="1"/>
  <c r="N1655" i="1"/>
  <c r="N1756" i="1"/>
  <c r="N1248" i="1"/>
  <c r="N1142" i="1"/>
  <c r="N835" i="1"/>
  <c r="N415" i="1"/>
  <c r="N522" i="1"/>
  <c r="N629" i="1"/>
  <c r="N1857" i="1"/>
  <c r="N201" i="1"/>
  <c r="N1037" i="1"/>
  <c r="N308" i="1"/>
  <c r="N94" i="1"/>
  <c r="N1351" i="1"/>
  <c r="N1461" i="1"/>
  <c r="N946" i="1"/>
  <c r="N1865" i="1"/>
  <c r="N1257" i="1"/>
  <c r="N212" i="1"/>
  <c r="N846" i="1"/>
  <c r="N533" i="1"/>
  <c r="N640" i="1"/>
  <c r="N1048" i="1"/>
  <c r="N747" i="1"/>
  <c r="N1663" i="1"/>
  <c r="N426" i="1"/>
  <c r="N1153" i="1"/>
  <c r="N1563" i="1"/>
  <c r="N1764" i="1"/>
  <c r="N1359" i="1"/>
  <c r="N105" i="1"/>
  <c r="N319" i="1"/>
  <c r="N1265" i="1"/>
  <c r="N1873" i="1"/>
  <c r="N1367" i="1"/>
  <c r="N1772" i="1"/>
  <c r="N1469" i="1"/>
  <c r="N1671" i="1"/>
  <c r="N1162" i="1"/>
  <c r="N1057" i="1"/>
  <c r="N1571" i="1"/>
  <c r="N758" i="1"/>
  <c r="N651" i="1"/>
  <c r="N1780" i="1"/>
  <c r="N1578" i="1"/>
  <c r="N437" i="1"/>
  <c r="N1169" i="1"/>
  <c r="N330" i="1"/>
  <c r="N1679" i="1"/>
  <c r="N1374" i="1"/>
  <c r="N958" i="1"/>
  <c r="N857" i="1"/>
  <c r="N544" i="1"/>
  <c r="N223" i="1"/>
  <c r="N116" i="1"/>
  <c r="N1476" i="1"/>
  <c r="N1272" i="1"/>
  <c r="N9" i="1"/>
  <c r="N1063" i="1"/>
  <c r="N1177" i="1"/>
  <c r="N1788" i="1"/>
  <c r="N1586" i="1"/>
  <c r="N552" i="1"/>
  <c r="N966" i="1"/>
  <c r="N231" i="1"/>
  <c r="N766" i="1"/>
  <c r="N1280" i="1"/>
  <c r="N338" i="1"/>
  <c r="N1382" i="1"/>
  <c r="N1071" i="1"/>
  <c r="N1484" i="1"/>
  <c r="N1687" i="1"/>
  <c r="N445" i="1"/>
  <c r="N124" i="1"/>
  <c r="N659" i="1"/>
  <c r="N17" i="1"/>
  <c r="N865" i="1"/>
  <c r="N670" i="1"/>
  <c r="N774" i="1"/>
  <c r="N1079" i="1"/>
  <c r="N974" i="1"/>
  <c r="N1185" i="1"/>
  <c r="N242" i="1"/>
  <c r="N135" i="1"/>
  <c r="N873" i="1"/>
  <c r="N1492" i="1"/>
  <c r="N563" i="1"/>
  <c r="N349" i="1"/>
  <c r="N456" i="1"/>
  <c r="N1594" i="1"/>
  <c r="N1695" i="1"/>
  <c r="N1390" i="1"/>
  <c r="N1288" i="1"/>
  <c r="N28" i="1"/>
  <c r="N1796" i="1"/>
  <c r="N571" i="1"/>
  <c r="N464" i="1"/>
  <c r="N1804" i="1"/>
  <c r="N782" i="1"/>
  <c r="N1398" i="1"/>
  <c r="N357" i="1"/>
  <c r="N1500" i="1"/>
  <c r="N1602" i="1"/>
  <c r="N678" i="1"/>
  <c r="N1296" i="1"/>
  <c r="N250" i="1"/>
  <c r="N1193" i="1"/>
  <c r="N881" i="1"/>
  <c r="N1087" i="1"/>
  <c r="N1703" i="1"/>
  <c r="N982" i="1"/>
  <c r="N36" i="1"/>
  <c r="N143" i="1"/>
  <c r="N153" i="1"/>
  <c r="N1305" i="1"/>
  <c r="N581" i="1"/>
  <c r="N688" i="1"/>
  <c r="N367" i="1"/>
  <c r="N474" i="1"/>
  <c r="N1711" i="1"/>
  <c r="N991" i="1"/>
  <c r="N791" i="1"/>
  <c r="N890" i="1"/>
  <c r="N1610" i="1"/>
  <c r="N1202" i="1"/>
  <c r="N1407" i="1"/>
  <c r="N260" i="1"/>
  <c r="N1096" i="1"/>
  <c r="N1812" i="1"/>
  <c r="N46" i="1"/>
  <c r="N1509" i="1"/>
  <c r="N1776" i="1"/>
  <c r="N1575" i="1"/>
  <c r="N1877" i="1"/>
  <c r="N1473" i="1"/>
  <c r="N1675" i="1"/>
  <c r="N1269" i="1"/>
  <c r="N1371" i="1"/>
  <c r="N1210" i="1"/>
  <c r="N798" i="1"/>
  <c r="N696" i="1"/>
  <c r="N1719" i="1"/>
  <c r="N268" i="1"/>
  <c r="N1618" i="1"/>
  <c r="N1104" i="1"/>
  <c r="N161" i="1"/>
  <c r="N589" i="1"/>
  <c r="N1313" i="1"/>
  <c r="N1517" i="1"/>
  <c r="N375" i="1"/>
  <c r="N999" i="1"/>
  <c r="N1415" i="1"/>
  <c r="N1820" i="1"/>
  <c r="N897" i="1"/>
  <c r="N54" i="1"/>
  <c r="N482" i="1"/>
  <c r="N1727" i="1"/>
  <c r="N1525" i="1"/>
  <c r="N1423" i="1"/>
  <c r="N171" i="1"/>
  <c r="N1828" i="1"/>
  <c r="N1218" i="1"/>
  <c r="N1007" i="1"/>
  <c r="N1626" i="1"/>
  <c r="N599" i="1"/>
  <c r="N806" i="1"/>
  <c r="N1321" i="1"/>
  <c r="N278" i="1"/>
  <c r="N1112" i="1"/>
  <c r="N492" i="1"/>
  <c r="N385" i="1"/>
  <c r="N706" i="1"/>
  <c r="N64" i="1"/>
  <c r="N905" i="1"/>
  <c r="N1836" i="1"/>
  <c r="N715" i="1"/>
  <c r="N501" i="1"/>
  <c r="N913" i="1"/>
  <c r="N608" i="1"/>
  <c r="N1329" i="1"/>
  <c r="N287" i="1"/>
  <c r="N394" i="1"/>
  <c r="N1120" i="1"/>
  <c r="N1735" i="1"/>
  <c r="N1634" i="1"/>
  <c r="N814" i="1"/>
  <c r="N180" i="1"/>
  <c r="N1226" i="1"/>
  <c r="N1015" i="1"/>
  <c r="N1431" i="1"/>
  <c r="N73" i="1"/>
  <c r="N1533" i="1"/>
  <c r="N1541" i="1"/>
  <c r="N1337" i="1"/>
  <c r="N1234" i="1"/>
  <c r="N401" i="1"/>
  <c r="N821" i="1"/>
  <c r="N294" i="1"/>
  <c r="N921" i="1"/>
  <c r="N1844" i="1"/>
  <c r="N1128" i="1"/>
  <c r="N1023" i="1"/>
  <c r="N722" i="1"/>
  <c r="N615" i="1"/>
  <c r="N1743" i="1"/>
  <c r="N508" i="1"/>
  <c r="N187" i="1"/>
  <c r="N1642" i="1"/>
  <c r="N80" i="1"/>
  <c r="N1439" i="1"/>
  <c r="N196" i="1"/>
  <c r="N1243" i="1"/>
  <c r="N624" i="1"/>
  <c r="N830" i="1"/>
  <c r="N930" i="1"/>
  <c r="N517" i="1"/>
  <c r="N1550" i="1"/>
  <c r="N1032" i="1"/>
  <c r="N1650" i="1"/>
  <c r="N1346" i="1"/>
  <c r="N731" i="1"/>
  <c r="N1751" i="1"/>
  <c r="N1448" i="1"/>
  <c r="N1852" i="1"/>
  <c r="N1137" i="1"/>
  <c r="N410" i="1"/>
  <c r="N89" i="1"/>
  <c r="N303" i="1"/>
  <c r="N1040" i="1"/>
  <c r="N1456" i="1"/>
  <c r="N1658" i="1"/>
  <c r="N204" i="1"/>
  <c r="N838" i="1"/>
  <c r="N1145" i="1"/>
  <c r="N418" i="1"/>
  <c r="N1860" i="1"/>
  <c r="N525" i="1"/>
  <c r="N311" i="1"/>
  <c r="N938" i="1"/>
  <c r="N1558" i="1"/>
  <c r="N1354" i="1"/>
  <c r="N1759" i="1"/>
  <c r="N632" i="1"/>
  <c r="N1251" i="1"/>
  <c r="N97" i="1"/>
  <c r="N739" i="1"/>
  <c r="N1260" i="1"/>
  <c r="N1566" i="1"/>
  <c r="N431" i="1"/>
  <c r="N217" i="1"/>
  <c r="N324" i="1"/>
  <c r="N1157" i="1"/>
  <c r="N1464" i="1"/>
  <c r="N1052" i="1"/>
  <c r="N538" i="1"/>
  <c r="N1362" i="1"/>
  <c r="N1868" i="1"/>
  <c r="N950" i="1"/>
  <c r="N752" i="1"/>
  <c r="N1666" i="1"/>
  <c r="N1767" i="1"/>
  <c r="N645" i="1"/>
  <c r="N110" i="1"/>
  <c r="N850" i="1"/>
  <c r="C158" i="1"/>
  <c r="C372" i="1"/>
  <c r="C479" i="1"/>
  <c r="C586" i="1"/>
  <c r="C693" i="1"/>
  <c r="C51" i="1"/>
  <c r="C265" i="1"/>
  <c r="N1472" i="1"/>
  <c r="N1574" i="1"/>
  <c r="N1674" i="1"/>
  <c r="N1876" i="1"/>
  <c r="N1370" i="1"/>
  <c r="N1268" i="1"/>
  <c r="N1165" i="1"/>
  <c r="N1775" i="1"/>
  <c r="N836" i="1"/>
  <c r="N737" i="1"/>
  <c r="N309" i="1"/>
  <c r="N416" i="1"/>
  <c r="N523" i="1"/>
  <c r="N1143" i="1"/>
  <c r="N1656" i="1"/>
  <c r="N1038" i="1"/>
  <c r="N1454" i="1"/>
  <c r="N1249" i="1"/>
  <c r="N1757" i="1"/>
  <c r="N1352" i="1"/>
  <c r="N630" i="1"/>
  <c r="N202" i="1"/>
  <c r="N936" i="1"/>
  <c r="N1858" i="1"/>
  <c r="N95" i="1"/>
  <c r="N1556" i="1"/>
  <c r="N948" i="1"/>
  <c r="N322" i="1"/>
  <c r="N1866" i="1"/>
  <c r="N215" i="1"/>
  <c r="N1765" i="1"/>
  <c r="N1664" i="1"/>
  <c r="N1360" i="1"/>
  <c r="N1155" i="1"/>
  <c r="N643" i="1"/>
  <c r="N1462" i="1"/>
  <c r="N848" i="1"/>
  <c r="N429" i="1"/>
  <c r="N1564" i="1"/>
  <c r="N750" i="1"/>
  <c r="N1258" i="1"/>
  <c r="N536" i="1"/>
  <c r="N108" i="1"/>
  <c r="N1050" i="1"/>
  <c r="N1163" i="1"/>
  <c r="N1773" i="1"/>
  <c r="N1672" i="1"/>
  <c r="N1874" i="1"/>
  <c r="N1470" i="1"/>
  <c r="N1572" i="1"/>
  <c r="N1266" i="1"/>
  <c r="N1058" i="1"/>
  <c r="N1368" i="1"/>
  <c r="N1375" i="1"/>
  <c r="N1477" i="1"/>
  <c r="N1579" i="1"/>
  <c r="N652" i="1"/>
  <c r="N1273" i="1"/>
  <c r="N1781" i="1"/>
  <c r="N1064" i="1"/>
  <c r="N545" i="1"/>
  <c r="N759" i="1"/>
  <c r="N959" i="1"/>
  <c r="N117" i="1"/>
  <c r="N1680" i="1"/>
  <c r="N224" i="1"/>
  <c r="N858" i="1"/>
  <c r="N438" i="1"/>
  <c r="N331" i="1"/>
  <c r="N10" i="1"/>
  <c r="N1170" i="1"/>
  <c r="N1072" i="1"/>
  <c r="N1688" i="1"/>
  <c r="N447" i="1"/>
  <c r="N1485" i="1"/>
  <c r="N233" i="1"/>
  <c r="N661" i="1"/>
  <c r="N1789" i="1"/>
  <c r="N1281" i="1"/>
  <c r="N1178" i="1"/>
  <c r="N1587" i="1"/>
  <c r="N340" i="1"/>
  <c r="N126" i="1"/>
  <c r="N967" i="1"/>
  <c r="N1383" i="1"/>
  <c r="N554" i="1"/>
  <c r="N767" i="1"/>
  <c r="N19" i="1"/>
  <c r="N866" i="1"/>
  <c r="N1696" i="1"/>
  <c r="N671" i="1"/>
  <c r="N564" i="1"/>
  <c r="N243" i="1"/>
  <c r="N874" i="1"/>
  <c r="N1493" i="1"/>
  <c r="N975" i="1"/>
  <c r="N1391" i="1"/>
  <c r="N1186" i="1"/>
  <c r="N1797" i="1"/>
  <c r="N775" i="1"/>
  <c r="N457" i="1"/>
  <c r="N136" i="1"/>
  <c r="N1289" i="1"/>
  <c r="N350" i="1"/>
  <c r="N1595" i="1"/>
  <c r="N29" i="1"/>
  <c r="N1080" i="1"/>
  <c r="N1704" i="1"/>
  <c r="N251" i="1"/>
  <c r="N572" i="1"/>
  <c r="N465" i="1"/>
  <c r="N358" i="1"/>
  <c r="N1399" i="1"/>
  <c r="N1603" i="1"/>
  <c r="N983" i="1"/>
  <c r="N144" i="1"/>
  <c r="N1501" i="1"/>
  <c r="N882" i="1"/>
  <c r="N1088" i="1"/>
  <c r="N1297" i="1"/>
  <c r="N1194" i="1"/>
  <c r="N783" i="1"/>
  <c r="N1805" i="1"/>
  <c r="N37" i="1"/>
  <c r="N679" i="1"/>
  <c r="N1611" i="1"/>
  <c r="N1203" i="1"/>
  <c r="N475" i="1"/>
  <c r="N1510" i="1"/>
  <c r="N992" i="1"/>
  <c r="N1712" i="1"/>
  <c r="N1408" i="1"/>
  <c r="N154" i="1"/>
  <c r="N689" i="1"/>
  <c r="N261" i="1"/>
  <c r="N792" i="1"/>
  <c r="N368" i="1"/>
  <c r="N1813" i="1"/>
  <c r="N582" i="1"/>
  <c r="N1306" i="1"/>
  <c r="N1097" i="1"/>
  <c r="N47" i="1"/>
  <c r="N891" i="1"/>
  <c r="N898" i="1"/>
  <c r="N483" i="1"/>
  <c r="N1720" i="1"/>
  <c r="N162" i="1"/>
  <c r="N376" i="1"/>
  <c r="N1821" i="1"/>
  <c r="N799" i="1"/>
  <c r="N1518" i="1"/>
  <c r="N1000" i="1"/>
  <c r="N1416" i="1"/>
  <c r="N1314" i="1"/>
  <c r="N590" i="1"/>
  <c r="N697" i="1"/>
  <c r="N1211" i="1"/>
  <c r="N1619" i="1"/>
  <c r="N1105" i="1"/>
  <c r="N55" i="1"/>
  <c r="N269" i="1"/>
  <c r="N1526" i="1"/>
  <c r="N1829" i="1"/>
  <c r="N1113" i="1"/>
  <c r="N1627" i="1"/>
  <c r="N600" i="1"/>
  <c r="N279" i="1"/>
  <c r="N1219" i="1"/>
  <c r="N172" i="1"/>
  <c r="N906" i="1"/>
  <c r="N1008" i="1"/>
  <c r="N1322" i="1"/>
  <c r="N807" i="1"/>
  <c r="N1728" i="1"/>
  <c r="N1424" i="1"/>
  <c r="N386" i="1"/>
  <c r="N707" i="1"/>
  <c r="N65" i="1"/>
  <c r="N493" i="1"/>
  <c r="N609" i="1"/>
  <c r="N395" i="1"/>
  <c r="N1330" i="1"/>
  <c r="N1837" i="1"/>
  <c r="N1121" i="1"/>
  <c r="N1227" i="1"/>
  <c r="N1534" i="1"/>
  <c r="N815" i="1"/>
  <c r="N502" i="1"/>
  <c r="N1432" i="1"/>
  <c r="N716" i="1"/>
  <c r="N1736" i="1"/>
  <c r="N181" i="1"/>
  <c r="N288" i="1"/>
  <c r="N914" i="1"/>
  <c r="N1016" i="1"/>
  <c r="N74" i="1"/>
  <c r="N1635" i="1"/>
  <c r="N509" i="1"/>
  <c r="N295" i="1"/>
  <c r="N1024" i="1"/>
  <c r="N402" i="1"/>
  <c r="N1235" i="1"/>
  <c r="N922" i="1"/>
  <c r="N1845" i="1"/>
  <c r="N188" i="1"/>
  <c r="N723" i="1"/>
  <c r="N1440" i="1"/>
  <c r="N822" i="1"/>
  <c r="N1338" i="1"/>
  <c r="N1744" i="1"/>
  <c r="N1643" i="1"/>
  <c r="N616" i="1"/>
  <c r="N1129" i="1"/>
  <c r="N81" i="1"/>
  <c r="N1542" i="1"/>
  <c r="N732" i="1"/>
  <c r="N1449" i="1"/>
  <c r="N197" i="1"/>
  <c r="N1347" i="1"/>
  <c r="N625" i="1"/>
  <c r="N1651" i="1"/>
  <c r="N1138" i="1"/>
  <c r="N1551" i="1"/>
  <c r="N411" i="1"/>
  <c r="N831" i="1"/>
  <c r="N518" i="1"/>
  <c r="N931" i="1"/>
  <c r="N1853" i="1"/>
  <c r="N1033" i="1"/>
  <c r="N1244" i="1"/>
  <c r="N1752" i="1"/>
  <c r="N90" i="1"/>
  <c r="N304" i="1"/>
  <c r="N1559" i="1"/>
  <c r="N206" i="1"/>
  <c r="N634" i="1"/>
  <c r="N840" i="1"/>
  <c r="N1042" i="1"/>
  <c r="N1760" i="1"/>
  <c r="N313" i="1"/>
  <c r="N527" i="1"/>
  <c r="N1457" i="1"/>
  <c r="N940" i="1"/>
  <c r="N1252" i="1"/>
  <c r="N1355" i="1"/>
  <c r="N1147" i="1"/>
  <c r="N420" i="1"/>
  <c r="N741" i="1"/>
  <c r="N1861" i="1"/>
  <c r="N99" i="1"/>
  <c r="N1659" i="1"/>
  <c r="N646" i="1"/>
  <c r="N851" i="1"/>
  <c r="N1768" i="1"/>
  <c r="N1053" i="1"/>
  <c r="N1363" i="1"/>
  <c r="N1465" i="1"/>
  <c r="N1567" i="1"/>
  <c r="N1158" i="1"/>
  <c r="N753" i="1"/>
  <c r="N1667" i="1"/>
  <c r="N539" i="1"/>
  <c r="N432" i="1"/>
  <c r="N1261" i="1"/>
  <c r="N1869" i="1"/>
  <c r="N325" i="1"/>
  <c r="N218" i="1"/>
  <c r="N111" i="1"/>
  <c r="N951" i="1"/>
  <c r="N1455" i="1"/>
  <c r="N1250" i="1"/>
  <c r="N203" i="1"/>
  <c r="N1039" i="1"/>
  <c r="N837" i="1"/>
  <c r="N1557" i="1"/>
  <c r="N1144" i="1"/>
  <c r="N1758" i="1"/>
  <c r="N631" i="1"/>
  <c r="N1353" i="1"/>
  <c r="N417" i="1"/>
  <c r="N524" i="1"/>
  <c r="N738" i="1"/>
  <c r="N937" i="1"/>
  <c r="N1859" i="1"/>
  <c r="N310" i="1"/>
  <c r="N96" i="1"/>
  <c r="N1657" i="1"/>
  <c r="N949" i="1"/>
  <c r="N323" i="1"/>
  <c r="N1259" i="1"/>
  <c r="N1156" i="1"/>
  <c r="N849" i="1"/>
  <c r="N1665" i="1"/>
  <c r="N430" i="1"/>
  <c r="N644" i="1"/>
  <c r="N1766" i="1"/>
  <c r="N1867" i="1"/>
  <c r="N751" i="1"/>
  <c r="N216" i="1"/>
  <c r="N1051" i="1"/>
  <c r="N1565" i="1"/>
  <c r="N1463" i="1"/>
  <c r="N537" i="1"/>
  <c r="N109" i="1"/>
  <c r="N1361" i="1"/>
  <c r="N1164" i="1"/>
  <c r="N1774" i="1"/>
  <c r="N1875" i="1"/>
  <c r="N1267" i="1"/>
  <c r="N1369" i="1"/>
  <c r="N1673" i="1"/>
  <c r="N1471" i="1"/>
  <c r="N1059" i="1"/>
  <c r="N1573" i="1"/>
  <c r="N1274" i="1"/>
  <c r="N546" i="1"/>
  <c r="N960" i="1"/>
  <c r="N1065" i="1"/>
  <c r="N653" i="1"/>
  <c r="N1580" i="1"/>
  <c r="N760" i="1"/>
  <c r="N439" i="1"/>
  <c r="N225" i="1"/>
  <c r="N1376" i="1"/>
  <c r="N118" i="1"/>
  <c r="N1782" i="1"/>
  <c r="N1171" i="1"/>
  <c r="N1681" i="1"/>
  <c r="N859" i="1"/>
  <c r="N332" i="1"/>
  <c r="N11" i="1"/>
  <c r="N1478" i="1"/>
  <c r="N234" i="1"/>
  <c r="N1384" i="1"/>
  <c r="N555" i="1"/>
  <c r="N1790" i="1"/>
  <c r="N768" i="1"/>
  <c r="N968" i="1"/>
  <c r="N867" i="1"/>
  <c r="N448" i="1"/>
  <c r="N1282" i="1"/>
  <c r="N1073" i="1"/>
  <c r="N1689" i="1"/>
  <c r="N1486" i="1"/>
  <c r="N127" i="1"/>
  <c r="N1179" i="1"/>
  <c r="N662" i="1"/>
  <c r="N341" i="1"/>
  <c r="N20" i="1"/>
  <c r="N1588" i="1"/>
  <c r="N252" i="1"/>
  <c r="N145" i="1"/>
  <c r="N573" i="1"/>
  <c r="N680" i="1"/>
  <c r="N359" i="1"/>
  <c r="N38" i="1"/>
  <c r="N466" i="1"/>
  <c r="C1777" i="1"/>
  <c r="C1676" i="1"/>
  <c r="C1878" i="1"/>
  <c r="N1290" i="1"/>
  <c r="N976" i="1"/>
  <c r="N565" i="1"/>
  <c r="N1798" i="1"/>
  <c r="N137" i="1"/>
  <c r="N1081" i="1"/>
  <c r="N1596" i="1"/>
  <c r="N776" i="1"/>
  <c r="N1697" i="1"/>
  <c r="N1187" i="1"/>
  <c r="N1494" i="1"/>
  <c r="N351" i="1"/>
  <c r="N244" i="1"/>
  <c r="N672" i="1"/>
  <c r="N875" i="1"/>
  <c r="N1392" i="1"/>
  <c r="N30" i="1"/>
  <c r="N458" i="1"/>
  <c r="N540" i="1"/>
  <c r="N1159" i="1"/>
  <c r="N852" i="1"/>
  <c r="N219" i="1"/>
  <c r="N754" i="1"/>
  <c r="N1364" i="1"/>
  <c r="N433" i="1"/>
  <c r="N1769" i="1"/>
  <c r="N647" i="1"/>
  <c r="N1262" i="1"/>
  <c r="N1466" i="1"/>
  <c r="N1668" i="1"/>
  <c r="N326" i="1"/>
  <c r="N952" i="1"/>
  <c r="N1054" i="1"/>
  <c r="N1568" i="1"/>
  <c r="N112" i="1"/>
  <c r="N1870" i="1"/>
  <c r="N1148" i="1"/>
  <c r="N1043" i="1"/>
  <c r="N742" i="1"/>
  <c r="N1458" i="1"/>
  <c r="N1560" i="1"/>
  <c r="N1253" i="1"/>
  <c r="N1356" i="1"/>
  <c r="N1862" i="1"/>
  <c r="N941" i="1"/>
  <c r="N841" i="1"/>
  <c r="N314" i="1"/>
  <c r="N207" i="1"/>
  <c r="N1660" i="1"/>
  <c r="N635" i="1"/>
  <c r="N1761" i="1"/>
  <c r="N528" i="1"/>
  <c r="N100" i="1"/>
  <c r="N421" i="1"/>
  <c r="N396" i="1"/>
  <c r="N182" i="1"/>
  <c r="N1737" i="1"/>
  <c r="N1535" i="1"/>
  <c r="N610" i="1"/>
  <c r="N1017" i="1"/>
  <c r="N1838" i="1"/>
  <c r="N816" i="1"/>
  <c r="N915" i="1"/>
  <c r="N1636" i="1"/>
  <c r="N289" i="1"/>
  <c r="N503" i="1"/>
  <c r="N1228" i="1"/>
  <c r="N717" i="1"/>
  <c r="N1433" i="1"/>
  <c r="N1122" i="1"/>
  <c r="N75" i="1"/>
  <c r="N1331" i="1"/>
  <c r="N592" i="1"/>
  <c r="N1106" i="1"/>
  <c r="N1417" i="1"/>
  <c r="N1212" i="1"/>
  <c r="N164" i="1"/>
  <c r="N1001" i="1"/>
  <c r="N1519" i="1"/>
  <c r="N1721" i="1"/>
  <c r="N1620" i="1"/>
  <c r="N899" i="1"/>
  <c r="N271" i="1"/>
  <c r="N485" i="1"/>
  <c r="N1315" i="1"/>
  <c r="N1822" i="1"/>
  <c r="N378" i="1"/>
  <c r="N699" i="1"/>
  <c r="N57" i="1"/>
  <c r="N800" i="1"/>
  <c r="N253" i="1"/>
  <c r="N574" i="1"/>
  <c r="N1400" i="1"/>
  <c r="N1806" i="1"/>
  <c r="N1089" i="1"/>
  <c r="N1705" i="1"/>
  <c r="N1604" i="1"/>
  <c r="N883" i="1"/>
  <c r="N1502" i="1"/>
  <c r="N681" i="1"/>
  <c r="N146" i="1"/>
  <c r="N1195" i="1"/>
  <c r="N467" i="1"/>
  <c r="N784" i="1"/>
  <c r="N1298" i="1"/>
  <c r="N360" i="1"/>
  <c r="N39" i="1"/>
  <c r="N984" i="1"/>
  <c r="C1166" i="1"/>
  <c r="C955" i="1"/>
  <c r="C854" i="1"/>
  <c r="C327" i="1"/>
  <c r="C1060" i="1"/>
  <c r="C434" i="1"/>
  <c r="C220" i="1"/>
  <c r="C755" i="1"/>
  <c r="C648" i="1"/>
  <c r="C113" i="1"/>
  <c r="C6" i="1"/>
  <c r="C541" i="1"/>
  <c r="N388" i="1"/>
  <c r="N1830" i="1"/>
  <c r="N1114" i="1"/>
  <c r="N174" i="1"/>
  <c r="N1527" i="1"/>
  <c r="N1729" i="1"/>
  <c r="N709" i="1"/>
  <c r="N1425" i="1"/>
  <c r="N602" i="1"/>
  <c r="N1323" i="1"/>
  <c r="N808" i="1"/>
  <c r="N1009" i="1"/>
  <c r="N1628" i="1"/>
  <c r="N1220" i="1"/>
  <c r="N907" i="1"/>
  <c r="N495" i="1"/>
  <c r="N67" i="1"/>
  <c r="N281" i="1"/>
  <c r="N1348" i="1"/>
  <c r="N1139" i="1"/>
  <c r="N733" i="1"/>
  <c r="N519" i="1"/>
  <c r="N832" i="1"/>
  <c r="N626" i="1"/>
  <c r="N1753" i="1"/>
  <c r="N1034" i="1"/>
  <c r="N1450" i="1"/>
  <c r="N198" i="1"/>
  <c r="N1652" i="1"/>
  <c r="N1552" i="1"/>
  <c r="N1245" i="1"/>
  <c r="N305" i="1"/>
  <c r="N412" i="1"/>
  <c r="N932" i="1"/>
  <c r="N91" i="1"/>
  <c r="N1854" i="1"/>
  <c r="N1612" i="1"/>
  <c r="N155" i="1"/>
  <c r="N1098" i="1"/>
  <c r="N1713" i="1"/>
  <c r="N476" i="1"/>
  <c r="N1409" i="1"/>
  <c r="N1307" i="1"/>
  <c r="N993" i="1"/>
  <c r="N1814" i="1"/>
  <c r="N793" i="1"/>
  <c r="N1204" i="1"/>
  <c r="N690" i="1"/>
  <c r="N262" i="1"/>
  <c r="N1511" i="1"/>
  <c r="N369" i="1"/>
  <c r="N892" i="1"/>
  <c r="N48" i="1"/>
  <c r="N583" i="1"/>
  <c r="N1236" i="1"/>
  <c r="N1441" i="1"/>
  <c r="N923" i="1"/>
  <c r="N724" i="1"/>
  <c r="N823" i="1"/>
  <c r="N510" i="1"/>
  <c r="N1025" i="1"/>
  <c r="N1644" i="1"/>
  <c r="N617" i="1"/>
  <c r="N189" i="1"/>
  <c r="N1339" i="1"/>
  <c r="N1130" i="1"/>
  <c r="N1846" i="1"/>
  <c r="N1543" i="1"/>
  <c r="N296" i="1"/>
  <c r="N1745" i="1"/>
  <c r="N82" i="1"/>
  <c r="N403" i="1"/>
</calcChain>
</file>

<file path=xl/sharedStrings.xml><?xml version="1.0" encoding="utf-8"?>
<sst xmlns="http://schemas.openxmlformats.org/spreadsheetml/2006/main" count="13010" uniqueCount="665">
  <si>
    <t>MAT</t>
  </si>
  <si>
    <t>CPF</t>
  </si>
  <si>
    <t>H.SEM</t>
  </si>
  <si>
    <t>FUNÇÃO</t>
  </si>
  <si>
    <t>REPASSE</t>
  </si>
  <si>
    <t>DESPESA</t>
  </si>
  <si>
    <t>FGTS</t>
  </si>
  <si>
    <t>TOTAL PAGO</t>
  </si>
  <si>
    <t>TEC. ENFERMAGEM</t>
  </si>
  <si>
    <t>VLR RECEBIDO</t>
  </si>
  <si>
    <t>A DEVOLVER</t>
  </si>
  <si>
    <t>Total Geral</t>
  </si>
  <si>
    <t xml:space="preserve"> VLR RECEBIDO</t>
  </si>
  <si>
    <t xml:space="preserve"> DESPESA</t>
  </si>
  <si>
    <t xml:space="preserve"> FGTS</t>
  </si>
  <si>
    <t xml:space="preserve"> TOTAL PAGO</t>
  </si>
  <si>
    <t xml:space="preserve"> A DEVOLVER</t>
  </si>
  <si>
    <t xml:space="preserve">   CONTROLE - PISO DA ENFERMAGEM</t>
  </si>
  <si>
    <t>RECEBIDO</t>
  </si>
  <si>
    <t xml:space="preserve"> CONTROLE - PISO DA ENFERMAGEM</t>
  </si>
  <si>
    <t>22º REPASSE</t>
  </si>
  <si>
    <t>DEVOLVIDO</t>
  </si>
  <si>
    <t>SALDO</t>
  </si>
  <si>
    <t xml:space="preserve"> DEVOLVIDO</t>
  </si>
  <si>
    <t xml:space="preserve"> SALDO</t>
  </si>
  <si>
    <t>02025421222</t>
  </si>
  <si>
    <t>00773740295</t>
  </si>
  <si>
    <t>01531119255</t>
  </si>
  <si>
    <t>02910544206</t>
  </si>
  <si>
    <t>02210842239</t>
  </si>
  <si>
    <t>26008939204</t>
  </si>
  <si>
    <t>01221844245</t>
  </si>
  <si>
    <t>95885773572</t>
  </si>
  <si>
    <t>73533815234</t>
  </si>
  <si>
    <t>73733148215</t>
  </si>
  <si>
    <t>94273626268</t>
  </si>
  <si>
    <t>03351903243</t>
  </si>
  <si>
    <t>00983396302</t>
  </si>
  <si>
    <t>07303985280</t>
  </si>
  <si>
    <t>02551458293</t>
  </si>
  <si>
    <t>01797916211</t>
  </si>
  <si>
    <t>02760353214</t>
  </si>
  <si>
    <t>02821318251</t>
  </si>
  <si>
    <t>03280990238</t>
  </si>
  <si>
    <t>66864771253</t>
  </si>
  <si>
    <t>00330309285</t>
  </si>
  <si>
    <t>59248874215</t>
  </si>
  <si>
    <t>50920049249</t>
  </si>
  <si>
    <t>04246477290</t>
  </si>
  <si>
    <t>00564772283</t>
  </si>
  <si>
    <t>02029051284</t>
  </si>
  <si>
    <t>01087094267</t>
  </si>
  <si>
    <t>54911672234</t>
  </si>
  <si>
    <t>74239082234</t>
  </si>
  <si>
    <t>01542552206</t>
  </si>
  <si>
    <t>03264400200</t>
  </si>
  <si>
    <t>03946186297</t>
  </si>
  <si>
    <t>00975131214</t>
  </si>
  <si>
    <t>69478260200</t>
  </si>
  <si>
    <t>03402699362</t>
  </si>
  <si>
    <t>76034925215</t>
  </si>
  <si>
    <t>02726631231</t>
  </si>
  <si>
    <t>04625535239</t>
  </si>
  <si>
    <t>63727129204</t>
  </si>
  <si>
    <t>00979905150</t>
  </si>
  <si>
    <t>86656660282</t>
  </si>
  <si>
    <t>86045636287</t>
  </si>
  <si>
    <t>02879742277</t>
  </si>
  <si>
    <t>02498349286</t>
  </si>
  <si>
    <t>06649126993</t>
  </si>
  <si>
    <t>00611156229</t>
  </si>
  <si>
    <t>05344317204</t>
  </si>
  <si>
    <t>04716356264</t>
  </si>
  <si>
    <t>26632187234</t>
  </si>
  <si>
    <t>03284143289</t>
  </si>
  <si>
    <t>00954727207</t>
  </si>
  <si>
    <t>70143241281</t>
  </si>
  <si>
    <t>01522818278</t>
  </si>
  <si>
    <t>02571321200</t>
  </si>
  <si>
    <t>96949139268</t>
  </si>
  <si>
    <t>85754110200</t>
  </si>
  <si>
    <t>01536763292</t>
  </si>
  <si>
    <t>04573489258</t>
  </si>
  <si>
    <t>53999568291</t>
  </si>
  <si>
    <t>73779768291</t>
  </si>
  <si>
    <t>88808882268</t>
  </si>
  <si>
    <t>85834335268</t>
  </si>
  <si>
    <t>95570810234</t>
  </si>
  <si>
    <t>02663451231</t>
  </si>
  <si>
    <t>02238948260</t>
  </si>
  <si>
    <t>85022381249</t>
  </si>
  <si>
    <t>00697993264</t>
  </si>
  <si>
    <t>02347860275</t>
  </si>
  <si>
    <t>02099222223</t>
  </si>
  <si>
    <t>11576141675</t>
  </si>
  <si>
    <t>02957511347</t>
  </si>
  <si>
    <t>78679362204</t>
  </si>
  <si>
    <t>98517040244</t>
  </si>
  <si>
    <t>96964529268</t>
  </si>
  <si>
    <t>72137959372</t>
  </si>
  <si>
    <t>82492182215</t>
  </si>
  <si>
    <t>79080685291</t>
  </si>
  <si>
    <t>01342573242</t>
  </si>
  <si>
    <t>01724194259</t>
  </si>
  <si>
    <t>05274326285</t>
  </si>
  <si>
    <t>02854901258</t>
  </si>
  <si>
    <t>63594404234</t>
  </si>
  <si>
    <t>44679882204</t>
  </si>
  <si>
    <t>70134089219</t>
  </si>
  <si>
    <t>03643216289</t>
  </si>
  <si>
    <t>70520623304</t>
  </si>
  <si>
    <t>54034728272</t>
  </si>
  <si>
    <t>04577783266</t>
  </si>
  <si>
    <t>10727504738</t>
  </si>
  <si>
    <t>02884225200</t>
  </si>
  <si>
    <t>03028598299</t>
  </si>
  <si>
    <t>01616891246</t>
  </si>
  <si>
    <t>03439131270</t>
  </si>
  <si>
    <t>03974195203</t>
  </si>
  <si>
    <t>85748960206</t>
  </si>
  <si>
    <t>07254227267</t>
  </si>
  <si>
    <t>90114035253</t>
  </si>
  <si>
    <t>00607059222</t>
  </si>
  <si>
    <t>01715937236</t>
  </si>
  <si>
    <t>00842167277</t>
  </si>
  <si>
    <t>00586033289</t>
  </si>
  <si>
    <t>72768908215</t>
  </si>
  <si>
    <t>84245603291</t>
  </si>
  <si>
    <t>01634960564</t>
  </si>
  <si>
    <t>03659449202</t>
  </si>
  <si>
    <t>04939991326</t>
  </si>
  <si>
    <t>70068305249</t>
  </si>
  <si>
    <t>74370936268</t>
  </si>
  <si>
    <t>80823173291</t>
  </si>
  <si>
    <t>72282835204</t>
  </si>
  <si>
    <t>82941238204</t>
  </si>
  <si>
    <t>30137284268</t>
  </si>
  <si>
    <t>01497762251</t>
  </si>
  <si>
    <t>01332625371</t>
  </si>
  <si>
    <t>00015352269</t>
  </si>
  <si>
    <t>02598633270</t>
  </si>
  <si>
    <t>03419017251</t>
  </si>
  <si>
    <t>00009432230</t>
  </si>
  <si>
    <t>11130025730</t>
  </si>
  <si>
    <t>37920574846</t>
  </si>
  <si>
    <t>96570458272</t>
  </si>
  <si>
    <t>04263734211</t>
  </si>
  <si>
    <t>02512029255</t>
  </si>
  <si>
    <t>03097941452</t>
  </si>
  <si>
    <t>30087767287</t>
  </si>
  <si>
    <t>02872702202</t>
  </si>
  <si>
    <t>52739740204</t>
  </si>
  <si>
    <t>02614451207</t>
  </si>
  <si>
    <t>04490243260</t>
  </si>
  <si>
    <t>02137140276</t>
  </si>
  <si>
    <t>70143238221</t>
  </si>
  <si>
    <t>02563935245</t>
  </si>
  <si>
    <t>02278662236</t>
  </si>
  <si>
    <t>06727296286</t>
  </si>
  <si>
    <t>02827501260</t>
  </si>
  <si>
    <t>03068607248</t>
  </si>
  <si>
    <t>01834811279</t>
  </si>
  <si>
    <t>70684430282</t>
  </si>
  <si>
    <t>68990405220</t>
  </si>
  <si>
    <t>70143079247</t>
  </si>
  <si>
    <t>88069672234</t>
  </si>
  <si>
    <t>97747548249</t>
  </si>
  <si>
    <t>01197420207</t>
  </si>
  <si>
    <t>88716961234</t>
  </si>
  <si>
    <t>82834334234</t>
  </si>
  <si>
    <t>85744824200</t>
  </si>
  <si>
    <t>01068691247</t>
  </si>
  <si>
    <t>01064235255</t>
  </si>
  <si>
    <t>01100018263</t>
  </si>
  <si>
    <t>98887041253</t>
  </si>
  <si>
    <t>85752649234</t>
  </si>
  <si>
    <t>68043902291</t>
  </si>
  <si>
    <t>83721541200</t>
  </si>
  <si>
    <t>01205290257</t>
  </si>
  <si>
    <t>01074481224</t>
  </si>
  <si>
    <t>03822677299</t>
  </si>
  <si>
    <t>03134322285</t>
  </si>
  <si>
    <t>87004712249</t>
  </si>
  <si>
    <t>00782683207</t>
  </si>
  <si>
    <t>99228017287</t>
  </si>
  <si>
    <t>02243410303</t>
  </si>
  <si>
    <t>05036435214</t>
  </si>
  <si>
    <t>49072145291</t>
  </si>
  <si>
    <t>01715936264</t>
  </si>
  <si>
    <t>03468651236</t>
  </si>
  <si>
    <t>02771484218</t>
  </si>
  <si>
    <t>04018536240</t>
  </si>
  <si>
    <t>64688771215</t>
  </si>
  <si>
    <t>04049075202</t>
  </si>
  <si>
    <t>02712447204</t>
  </si>
  <si>
    <t>06868684207</t>
  </si>
  <si>
    <t>93771207215</t>
  </si>
  <si>
    <t>05129959230</t>
  </si>
  <si>
    <t>05961636224</t>
  </si>
  <si>
    <t>03823439219</t>
  </si>
  <si>
    <t>23º REPASSE</t>
  </si>
  <si>
    <t>NOME</t>
  </si>
  <si>
    <t>ENFERMEIRO</t>
  </si>
  <si>
    <t>ENFERMEIRO DO NEP</t>
  </si>
  <si>
    <t>ENFERMEIRO/SCIH</t>
  </si>
  <si>
    <t>ENFERMEIRO/QUALIDAD</t>
  </si>
  <si>
    <t>GERENTE ASSISTENCIAL</t>
  </si>
  <si>
    <t>ENFERMEIRO/CME</t>
  </si>
  <si>
    <t>SUPERV DE ENFERMAGEM</t>
  </si>
  <si>
    <t>ADRIANA DA CONCEICAO VIANA</t>
  </si>
  <si>
    <t>ALADMILLA SILVA DE FREITAS</t>
  </si>
  <si>
    <t>KATIA REGINA SANTOS DA SILVA</t>
  </si>
  <si>
    <t>ALINNE DE PAULA ALVES DE AMORIM</t>
  </si>
  <si>
    <t>AMANDA PINHO FERNANDES</t>
  </si>
  <si>
    <t>ANA DE SOUZA VIANA</t>
  </si>
  <si>
    <t>ANA MARIA LIRA TEIXEIRA</t>
  </si>
  <si>
    <t>ANA MIRELLA FERREIRA BARBOSA OLIVEIRA</t>
  </si>
  <si>
    <t>ANDREIA DOS SANTOS COSTA</t>
  </si>
  <si>
    <t>ANDREZA ALVES FERREIRA</t>
  </si>
  <si>
    <t>ANGELA MARIA COSTA ROSARIO</t>
  </si>
  <si>
    <t>ANTONIA FRANCILEIA SANTOS FAUSTINO</t>
  </si>
  <si>
    <t>ARITHANA DE BARROS SILVA</t>
  </si>
  <si>
    <t>BEATRIZ DOS SANTOS FLORIANO</t>
  </si>
  <si>
    <t>BRENDA DO SOCORRO GOMES DA CUNHA</t>
  </si>
  <si>
    <t>BRUNA GRAZIELA NOGUEIRA DE LIMA</t>
  </si>
  <si>
    <t>CARLA BATISTA DA COSTA</t>
  </si>
  <si>
    <t>CAROLINA SILVA DA VEIGA</t>
  </si>
  <si>
    <t>CELINA MATOS DA SILVA</t>
  </si>
  <si>
    <t>CIRLENE SILVERIO DE MORAIS</t>
  </si>
  <si>
    <t>CLAUDILENE DA SILVA</t>
  </si>
  <si>
    <t>CLEIDE MARCIA PASSOS FEITOSA</t>
  </si>
  <si>
    <t>CLEIDIANE MACHADO BORGES</t>
  </si>
  <si>
    <t>CLEIZIELEM BRITO MORAIS</t>
  </si>
  <si>
    <t>CRISTIANE MARIA CARDOSO LOBATO</t>
  </si>
  <si>
    <t>DANIELA MIRANDA REIS</t>
  </si>
  <si>
    <t>DANIELE DA SILVA E SILVA</t>
  </si>
  <si>
    <t>DARIO CARDOSO CASTRO</t>
  </si>
  <si>
    <t>DARLENE DAS NEVES SANTOS</t>
  </si>
  <si>
    <t>DAYANE FARIAS DA COSTA</t>
  </si>
  <si>
    <t>DEBORA ALVES BARBOSA</t>
  </si>
  <si>
    <t>DEBORA FEITOSA DA SILVA</t>
  </si>
  <si>
    <t>DEYWID CHAVES FERREIRA</t>
  </si>
  <si>
    <t>DILMA MARIA DE SOUSA MOURA</t>
  </si>
  <si>
    <t>DYONES ALVES DA ROCHA SERRA</t>
  </si>
  <si>
    <t>EDILENE BRAGA SOUZA</t>
  </si>
  <si>
    <t>EDILZA SOUZA DE AVIZ</t>
  </si>
  <si>
    <t>EDSON MOURA SILVA</t>
  </si>
  <si>
    <t>ELCIONE DE OLIVEIRA SILVA</t>
  </si>
  <si>
    <t>ELIANA CRISTINA FERREIRA CHAGAS</t>
  </si>
  <si>
    <t>ELIETE DA COSTA ARAUJO FERNANDES</t>
  </si>
  <si>
    <t>ELINOAN DA LUZ DE JESUS</t>
  </si>
  <si>
    <t>ELISANDRA SOARES DA COSTA PINHEIRO</t>
  </si>
  <si>
    <t>ELIZANDRA SILVA DE CARVALHO MEIRELES</t>
  </si>
  <si>
    <t>EMANUELLE CUPINI CAMPIOLO</t>
  </si>
  <si>
    <t>ERICA MARIA DA SILVA COSTA</t>
  </si>
  <si>
    <t>ERINEIDE SOUSA PANTOJA</t>
  </si>
  <si>
    <t>ESTHEFANI ARAUJO LOPES</t>
  </si>
  <si>
    <t>EULINA SOUSA LEITE</t>
  </si>
  <si>
    <t>EUNICE GAMA DE SOUZA</t>
  </si>
  <si>
    <t>FABRICIA MARINHO MORAES</t>
  </si>
  <si>
    <t>FABRICIO HUGO SOUSA FARIAS</t>
  </si>
  <si>
    <t>FATIMA PEREIRA DE ALENCAR ALVES</t>
  </si>
  <si>
    <t>FERNANDA DA SILVA LIMA</t>
  </si>
  <si>
    <t>FERNANDO RODRIGUES DA SILVA</t>
  </si>
  <si>
    <t>FLAVIA CRISTINA AMORIM RAIOL</t>
  </si>
  <si>
    <t>FRANCIELY SANTOS SILVA</t>
  </si>
  <si>
    <t>FRANCISCO BRUNO OLIVEIRA CAVALCANTE</t>
  </si>
  <si>
    <t>FRANCOEL SOUZA DUARTE</t>
  </si>
  <si>
    <t>GEANE DOS SANTOS RODRIGUES</t>
  </si>
  <si>
    <t>GEOVANIA DE ARAUJO NASCIMENTO</t>
  </si>
  <si>
    <t>GEOVAR BATISTA DOS SANTOS</t>
  </si>
  <si>
    <t>GESIEL SILVA DA SILVA</t>
  </si>
  <si>
    <t>GISLAINE AMAZONAS CARDOSO COSTA</t>
  </si>
  <si>
    <t>HAYANNE CHRYSTINA PEREIRA JORGE</t>
  </si>
  <si>
    <t>HELIANA LIMA DE OLIVEIRA</t>
  </si>
  <si>
    <t>HILDIZEN BRUNA PIEDADE PAIVA</t>
  </si>
  <si>
    <t>HONEAGLESON CHAVES DIAS</t>
  </si>
  <si>
    <t>ILDA ELIZANA DE ALMEIDA VASCONCELOS</t>
  </si>
  <si>
    <t>IORRAN VAZ DE OLIVEIRA</t>
  </si>
  <si>
    <t>IRACEMA SOARES LIMA</t>
  </si>
  <si>
    <t>IRANETE LIMA BARBOSA NASCIMENTO</t>
  </si>
  <si>
    <t>IVONE DO SOCORRO DA CUNHA SOUZA</t>
  </si>
  <si>
    <t>IZABELA DAVID DA SILVA PORTILHO</t>
  </si>
  <si>
    <t>JANAYNA CHRYSTINA MARTINS BITENCOURT</t>
  </si>
  <si>
    <t>JEANI SILVA PEREIRA</t>
  </si>
  <si>
    <t>JENIFER REGINA MAIA RIBEIRO</t>
  </si>
  <si>
    <t>JESSICA RAIANE OLIVEIRA DA SILVA</t>
  </si>
  <si>
    <t>JHEMISON CARLOS VIEIRA FELIPE</t>
  </si>
  <si>
    <t>JOAO VICTOR CARNEIRO DA SILVA</t>
  </si>
  <si>
    <t>JOAS GOMES AGUIAR NOJOSA</t>
  </si>
  <si>
    <t>JOELMA GONCALVES ALVES</t>
  </si>
  <si>
    <t>JONAS VIRGULINO DA CONCEICAO</t>
  </si>
  <si>
    <t>JONISMA ARAUJO RODRIGUES</t>
  </si>
  <si>
    <t>JORGE RENATO DE CASTRO HONORATO</t>
  </si>
  <si>
    <t>JOSE DA CONCEICAO PEREIRA DE SOUSA</t>
  </si>
  <si>
    <t>JOSE LEANDRO DINIZ COSTA</t>
  </si>
  <si>
    <t>JOSE VIEIRA FREIRE</t>
  </si>
  <si>
    <t>JOSIANE BONONO BRAGA LYRIO</t>
  </si>
  <si>
    <t>JOSUE OLIVEIRA MENESES</t>
  </si>
  <si>
    <t>JOYCE SOUZA SILVA</t>
  </si>
  <si>
    <t>KEILA SANTOS BRITO</t>
  </si>
  <si>
    <t>KELLEM MARIA SANTOS COSTA</t>
  </si>
  <si>
    <t>KRISLANE NASCIMENTO DA SILVA</t>
  </si>
  <si>
    <t>LAIZA SOUSA SANTOS</t>
  </si>
  <si>
    <t>LARISSA OLIVEIRA AMARAL</t>
  </si>
  <si>
    <t>LEONILDO ALVES LIMA</t>
  </si>
  <si>
    <t>LUANA LEANDRO SARMENTO</t>
  </si>
  <si>
    <t>LUANNY KETREN SARAIVA RODRIGUES</t>
  </si>
  <si>
    <t>LUCIANA SOUZA DIAS</t>
  </si>
  <si>
    <t>LUCIENE DIAS DOS SANTOS</t>
  </si>
  <si>
    <t>LUCIENE SANTA BRIGIDA DA SILVA</t>
  </si>
  <si>
    <t>LUCINEIA COSTA ALENCAR</t>
  </si>
  <si>
    <t>LUCIOLLA MOREIRA DA SILVA</t>
  </si>
  <si>
    <t>LUIS CRUZ AZEVEDO</t>
  </si>
  <si>
    <t>MARAYZA PINHEIRO NUNES</t>
  </si>
  <si>
    <t>MARCIA CRISTINA DE LIMA ARAUJO</t>
  </si>
  <si>
    <t>MARIA APARECIDA DO VALE SILVA</t>
  </si>
  <si>
    <t>MARIA DE LOURDES HEIENEN</t>
  </si>
  <si>
    <t>MARIA DO ROSARIO PEREIRA DE SOUSA</t>
  </si>
  <si>
    <t>MARIA ELIZABETH DA SILVA</t>
  </si>
  <si>
    <t>MARIA JOSE PAULINO DE SANTANA DAS CHAGAS</t>
  </si>
  <si>
    <t>MARIA LUIZA OLIVEIRA DE ALMEIDA</t>
  </si>
  <si>
    <t>MARIA TERESA VIEIRA DA HORA</t>
  </si>
  <si>
    <t>MARIANA SANTOS DO CARMO</t>
  </si>
  <si>
    <t>MATHEUS CAMPOS ALVES</t>
  </si>
  <si>
    <t>MAYCON REIS DOS ANJOS</t>
  </si>
  <si>
    <t>MAYZA DA SILVA SOARES</t>
  </si>
  <si>
    <t>MILTON PEIXOTO DE OLIVEIRA NETO</t>
  </si>
  <si>
    <t>MONIQUE ROCHA DOS SANTOS</t>
  </si>
  <si>
    <t>NAYARA FORO FRANCO</t>
  </si>
  <si>
    <t>NICOLE RAMILLY DE OLIVEIRA LAMEIRA</t>
  </si>
  <si>
    <t>NIVEATAM DE SOUSA ALVES</t>
  </si>
  <si>
    <t>OSMARINA LIMA MARQUES</t>
  </si>
  <si>
    <t>PALOMA SODRE BERGER</t>
  </si>
  <si>
    <t>PAOLA MARIE VENTURA MAGALHAES VIANA</t>
  </si>
  <si>
    <t>PAULO DIEGO SOARES RAMOS</t>
  </si>
  <si>
    <t>RAIANE TENORIO DOS SANTOS</t>
  </si>
  <si>
    <t>RAILSON HUMBERTO DA SILVA MENDONCA</t>
  </si>
  <si>
    <t>RAISSA SOUZA E SOUZA</t>
  </si>
  <si>
    <t>RAQUEL DOS SANTOS SOUZA</t>
  </si>
  <si>
    <t>RAYANE BARRETO LIMA</t>
  </si>
  <si>
    <t>RAYLAN TIERRY MACIEL DO CARMO</t>
  </si>
  <si>
    <t>REGINA CARLA CARNEIRO DA SILVA</t>
  </si>
  <si>
    <t>RENE PEREIRA DE SOUSA JUNIOR</t>
  </si>
  <si>
    <t>ROBSON ALMEIDA PONTES</t>
  </si>
  <si>
    <t>ROGERIO OLIVEIRA BAILAO</t>
  </si>
  <si>
    <t>ROGERIO REIS DE MOURA</t>
  </si>
  <si>
    <t>ROMERSON BARROS DUTRA</t>
  </si>
  <si>
    <t>ROMULO ALVES MATOS</t>
  </si>
  <si>
    <t>RONALDO BENTES BATISTA</t>
  </si>
  <si>
    <t>ROSEANE POLVI DE MATOS</t>
  </si>
  <si>
    <t>ROSELI DE ARAUJO SANTOS</t>
  </si>
  <si>
    <t>ROSIANE DOS SANTOS LIMA</t>
  </si>
  <si>
    <t>ROSILENE SOUSA SILVA</t>
  </si>
  <si>
    <t>ROSINETE SANTOS DA SILVA DE SOUZA</t>
  </si>
  <si>
    <t>ROSIVAN DA SILVA PINTO</t>
  </si>
  <si>
    <t>RUTHELENE ABREU DA SILVA</t>
  </si>
  <si>
    <t>SAMUEL FILIPE SANTOS DE OLIVEIRA</t>
  </si>
  <si>
    <t>SANDRA ALMEIDA COUTINHO</t>
  </si>
  <si>
    <t>SANDRA COSTA AGUIAR</t>
  </si>
  <si>
    <t>SANDRA NERY DA ROCHA</t>
  </si>
  <si>
    <t>SAYONARA SERAFIM DE BRITO</t>
  </si>
  <si>
    <t>SERGIO COSTA NEVES</t>
  </si>
  <si>
    <t>SILAS CAMPOS DE CASTRO</t>
  </si>
  <si>
    <t>SILMARA NAYRA SILVA ALMEIDA</t>
  </si>
  <si>
    <t>SIMONE ARAUJO DE PAIVA AGOSTINHO</t>
  </si>
  <si>
    <t>SIMONE LEANDRO NASCIMENTO</t>
  </si>
  <si>
    <t>SUELEN FERNANDES MENDES</t>
  </si>
  <si>
    <t>SWELLENE LIMA DA SILVA SOUSA</t>
  </si>
  <si>
    <t>THIAGO DO NASCIMENTO MESQUITA</t>
  </si>
  <si>
    <t>THIZ HER FILOMENA DIAS DA SILVA</t>
  </si>
  <si>
    <t>VANESSA RODRIGUES RABELO</t>
  </si>
  <si>
    <t>WANDERSON ANDRE ALVES DA COSTA</t>
  </si>
  <si>
    <t>WATILA ALMEIDA DA COSTA</t>
  </si>
  <si>
    <t>WENDELL RIBEIRO DE LIRA</t>
  </si>
  <si>
    <t>WILDA QUARESMA DOS SANTOS</t>
  </si>
  <si>
    <t>AMANDA MARIA BATISTA DA SILVA</t>
  </si>
  <si>
    <t>GISLENE ROCHA DOS SANTOS</t>
  </si>
  <si>
    <t>AMANDA DA CRUZ LIMA</t>
  </si>
  <si>
    <t>TAIANA MAYARA SILVA DE ANDRADE</t>
  </si>
  <si>
    <t>HAMANDA MARQUES MOREIRA</t>
  </si>
  <si>
    <t>RAYZA MARQUES DANTAS</t>
  </si>
  <si>
    <t>ALEXANDRE SILVA AZEVEDO</t>
  </si>
  <si>
    <t>ALESSANDRA SANTOS DA SILVA</t>
  </si>
  <si>
    <t>NATALIA ALVES RIBEIRO</t>
  </si>
  <si>
    <t>07284167270</t>
  </si>
  <si>
    <t>85143731291</t>
  </si>
  <si>
    <t>03808732229</t>
  </si>
  <si>
    <t>24º REPASSE</t>
  </si>
  <si>
    <t>AYSLA VICTORIA CONCEICAO NASCIMENTO</t>
  </si>
  <si>
    <t>DANIEL CARLOS MORAIS DA SILVA</t>
  </si>
  <si>
    <t>JONATAS QUADRA DE CARVALHO</t>
  </si>
  <si>
    <t>KRISLANE NASCIMENTO DIAS</t>
  </si>
  <si>
    <t>PAOLA MARIE VENTURA MAGALHAES</t>
  </si>
  <si>
    <t>993</t>
  </si>
  <si>
    <t>995</t>
  </si>
  <si>
    <t>994</t>
  </si>
  <si>
    <t>01910339288</t>
  </si>
  <si>
    <t>ANA CARLA DO NASCIMENTO OLIVEIRA</t>
  </si>
  <si>
    <t>25º REPASSE</t>
  </si>
  <si>
    <t>1001</t>
  </si>
  <si>
    <t>CLEIDIANE SANTOS DOS SANTOS</t>
  </si>
  <si>
    <t>RHALYSSON RENAN SANTOS DE SOUZA</t>
  </si>
  <si>
    <t>TATIANE DA SILVA PAIXAO</t>
  </si>
  <si>
    <t>VITORIA ISABELI FERREIRA DE SOUSA SEABRA</t>
  </si>
  <si>
    <t>07341302283</t>
  </si>
  <si>
    <t>06131329206</t>
  </si>
  <si>
    <t>54002745287</t>
  </si>
  <si>
    <t>09315791207</t>
  </si>
  <si>
    <t>26º REPASSE</t>
  </si>
  <si>
    <t>06397576264</t>
  </si>
  <si>
    <t>08797996254</t>
  </si>
  <si>
    <t>03400448290</t>
  </si>
  <si>
    <t>04970011281</t>
  </si>
  <si>
    <t>AUREA REGINA ABREU SOUSA</t>
  </si>
  <si>
    <t>KAMILLIN MONIQUE MARTINS DE OLIVEIRA</t>
  </si>
  <si>
    <t>MARIA SUZANE SILVA E SILVA</t>
  </si>
  <si>
    <t>VANESSA VALENTINA GOMES CRUZ</t>
  </si>
  <si>
    <t>27º REPASSE</t>
  </si>
  <si>
    <t>28º REPASSE</t>
  </si>
  <si>
    <t>CAMILI FARIAS ROCHA</t>
  </si>
  <si>
    <t>CLEIA BARROS DE ARAUJO</t>
  </si>
  <si>
    <t>06285652244</t>
  </si>
  <si>
    <t>04971177205</t>
  </si>
  <si>
    <t>03594932206</t>
  </si>
  <si>
    <t>BRUNA NAYARA DOS SANTOS SILVA</t>
  </si>
  <si>
    <t>57360669200</t>
  </si>
  <si>
    <t>01063281237</t>
  </si>
  <si>
    <t>79081703234</t>
  </si>
  <si>
    <t>02773312260</t>
  </si>
  <si>
    <t>01830698206</t>
  </si>
  <si>
    <t>01963555244</t>
  </si>
  <si>
    <t>02248970200</t>
  </si>
  <si>
    <t>08843028227</t>
  </si>
  <si>
    <t>03787231200</t>
  </si>
  <si>
    <t>08055981205</t>
  </si>
  <si>
    <t>96869623287</t>
  </si>
  <si>
    <t>04469158232</t>
  </si>
  <si>
    <t>07362217196</t>
  </si>
  <si>
    <t>ANA CLAUDIA OLIVEIRA SILVA</t>
  </si>
  <si>
    <t>DEISIANE CUIMAR</t>
  </si>
  <si>
    <t>EUDALIA DOS SANTOS</t>
  </si>
  <si>
    <t>FRANCIANE BASTOS DE SOUZA</t>
  </si>
  <si>
    <t>GECIANE VITALINO DE GOES</t>
  </si>
  <si>
    <t>JAIMARA DA CONCEICAO ALEXANDRIA</t>
  </si>
  <si>
    <t>JANISON DA SILVA GOMES</t>
  </si>
  <si>
    <t>LARA JENNYFER DA SILVA FERREIRA</t>
  </si>
  <si>
    <t>LEILE KELLY MARTINS DOS SANTOS</t>
  </si>
  <si>
    <t>RICARDO PINHEIRO DE OLIVEIRA</t>
  </si>
  <si>
    <t>SIMONE BARBOSA DA SILVA</t>
  </si>
  <si>
    <t>SUELLEM DINAELY REIS LUCENA</t>
  </si>
  <si>
    <t>TAINARA AIRES DOS SANTOS</t>
  </si>
  <si>
    <t>29º REPASSE</t>
  </si>
  <si>
    <t>NOTA</t>
  </si>
  <si>
    <t>Antes do efetivo inicio das atividades, a colaboradora desistiu da vaga.</t>
  </si>
  <si>
    <t>02369578211</t>
  </si>
  <si>
    <t>MIRLA RODRIGUES DOS SANTOS</t>
  </si>
  <si>
    <t>ADRIELY MADEIRA IGREJA</t>
  </si>
  <si>
    <t>ALEXANDRE DE CAMPOS GONCALVES</t>
  </si>
  <si>
    <t>AMANDA DIAS NUNES</t>
  </si>
  <si>
    <t>ANDRE LUIZ GAMA DE OLIVEIRA</t>
  </si>
  <si>
    <t>ARYEL VILACA MOREIRA</t>
  </si>
  <si>
    <t>CAMILA DE SA ASSIS</t>
  </si>
  <si>
    <t>DAIZA DOS SANTOS SANTIAGO</t>
  </si>
  <si>
    <t>EDUARDA LISBOA VANDERLEY</t>
  </si>
  <si>
    <t>ELANE PACHECO DA SILVA</t>
  </si>
  <si>
    <t>ELLEN SABRINA DA SILVA</t>
  </si>
  <si>
    <t>EVANDRO COSTA DE MACEDO</t>
  </si>
  <si>
    <t>EVELIN GABRIELLY CANAFISTULA DE SOUZA</t>
  </si>
  <si>
    <t>GABRIELA BRITO PEREIRA</t>
  </si>
  <si>
    <t>GABRIELA DE SOUZA DA SILVA</t>
  </si>
  <si>
    <t>HELENA ROCHA RIBEIRO</t>
  </si>
  <si>
    <t>IRENI CORDEIRO DOS SANTOS</t>
  </si>
  <si>
    <t>JACIRENE PINHEIRO LOPES SALES</t>
  </si>
  <si>
    <t>JULIANE SANTOS DE SOUZA</t>
  </si>
  <si>
    <t>KATRI PANTOJA ANDRADE</t>
  </si>
  <si>
    <t>LANA KELMARA DE ARAUJO LIMA</t>
  </si>
  <si>
    <t>MARIA PATRICIA LIMA SILVA</t>
  </si>
  <si>
    <t>MARIZETE DOS ANJOS RAMOS</t>
  </si>
  <si>
    <t>NAYARA DOS SANTOS SOUZA</t>
  </si>
  <si>
    <t>PAULO DE OLIVEIRA COSME</t>
  </si>
  <si>
    <t>PEDRO JOSE JARDIM DE SOUSA</t>
  </si>
  <si>
    <t>ROSENI RODRIGUES DOS SANTOS</t>
  </si>
  <si>
    <t>THIAGO DE MIRANDA GOMES</t>
  </si>
  <si>
    <t>VALKIRIA DE CARVALHO PINHEIRO</t>
  </si>
  <si>
    <t>VANESSA ELLEN SOUSA E SOUSA</t>
  </si>
  <si>
    <t>VITORIA DIAS FERREIRA</t>
  </si>
  <si>
    <t>VITORIA PEREIRA TAVARES</t>
  </si>
  <si>
    <t>WINNIE DE FATIMA FERREIRA MIRANDA MORAIS</t>
  </si>
  <si>
    <t>30º REPASSE</t>
  </si>
  <si>
    <t>02806512280</t>
  </si>
  <si>
    <t>02291719238</t>
  </si>
  <si>
    <t>03449453246</t>
  </si>
  <si>
    <t>99358697253</t>
  </si>
  <si>
    <t>07694603216</t>
  </si>
  <si>
    <t>01373712252</t>
  </si>
  <si>
    <t>03450370227</t>
  </si>
  <si>
    <t>02510410261</t>
  </si>
  <si>
    <t>88375072249</t>
  </si>
  <si>
    <t>02652754238</t>
  </si>
  <si>
    <t>03453562259</t>
  </si>
  <si>
    <t>07474464233</t>
  </si>
  <si>
    <t>07078131231</t>
  </si>
  <si>
    <t>07539074299</t>
  </si>
  <si>
    <t>02677493250</t>
  </si>
  <si>
    <t>00503726290</t>
  </si>
  <si>
    <t>71163450278</t>
  </si>
  <si>
    <t>08846485246</t>
  </si>
  <si>
    <t>03995793207</t>
  </si>
  <si>
    <t>03627498259</t>
  </si>
  <si>
    <t>02040571248</t>
  </si>
  <si>
    <t>76825868268</t>
  </si>
  <si>
    <t>04293087281</t>
  </si>
  <si>
    <t>02167346220</t>
  </si>
  <si>
    <t>07444098298</t>
  </si>
  <si>
    <t>04819539906</t>
  </si>
  <si>
    <t>05678801252</t>
  </si>
  <si>
    <t>02464729280</t>
  </si>
  <si>
    <t>02862908207</t>
  </si>
  <si>
    <t>02869635230</t>
  </si>
  <si>
    <t>06054304208</t>
  </si>
  <si>
    <t>01759156280</t>
  </si>
  <si>
    <t>001034</t>
  </si>
  <si>
    <t>001050</t>
  </si>
  <si>
    <t>001076</t>
  </si>
  <si>
    <t>001032</t>
  </si>
  <si>
    <t>001062</t>
  </si>
  <si>
    <t>001077</t>
  </si>
  <si>
    <t>001070</t>
  </si>
  <si>
    <t>001080</t>
  </si>
  <si>
    <t>001079</t>
  </si>
  <si>
    <t>001030</t>
  </si>
  <si>
    <t>001048</t>
  </si>
  <si>
    <t>001035</t>
  </si>
  <si>
    <t>001039</t>
  </si>
  <si>
    <t>001072</t>
  </si>
  <si>
    <t>001075</t>
  </si>
  <si>
    <t>001073</t>
  </si>
  <si>
    <t>001063</t>
  </si>
  <si>
    <t>001065</t>
  </si>
  <si>
    <t>001071</t>
  </si>
  <si>
    <t>001078</t>
  </si>
  <si>
    <t>001040</t>
  </si>
  <si>
    <t>001068</t>
  </si>
  <si>
    <t>001044</t>
  </si>
  <si>
    <t>001064</t>
  </si>
  <si>
    <t>001038</t>
  </si>
  <si>
    <t>001025</t>
  </si>
  <si>
    <t>001069</t>
  </si>
  <si>
    <t>001049</t>
  </si>
  <si>
    <t>001033</t>
  </si>
  <si>
    <t>001031</t>
  </si>
  <si>
    <t>05274693270</t>
  </si>
  <si>
    <t>03090328224</t>
  </si>
  <si>
    <t>06312988279</t>
  </si>
  <si>
    <t>KEISYANE CORREA DE LIMA</t>
  </si>
  <si>
    <t>PALLOMA DEL PUPO CARVALHO</t>
  </si>
  <si>
    <t>JULIANA SILVA DOS SANTOS</t>
  </si>
  <si>
    <t>31º REPASSE</t>
  </si>
  <si>
    <t>0607059222</t>
  </si>
  <si>
    <t>0000</t>
  </si>
  <si>
    <t>000000000</t>
  </si>
  <si>
    <t>00</t>
  </si>
  <si>
    <t>NÃO SE APLICA</t>
  </si>
  <si>
    <t>DIF DE CALCULO</t>
  </si>
  <si>
    <t>VLR REC A MAIOR QUE A CONFERÊNCIA DO D. PESSOAL REF 13ºSAL</t>
  </si>
  <si>
    <t>77060970215</t>
  </si>
  <si>
    <t>63239175215</t>
  </si>
  <si>
    <t>05756124284</t>
  </si>
  <si>
    <t>70245319247</t>
  </si>
  <si>
    <t>70213117290</t>
  </si>
  <si>
    <t>00764430270</t>
  </si>
  <si>
    <t>02364392276</t>
  </si>
  <si>
    <t>01794577211</t>
  </si>
  <si>
    <t>04510737203</t>
  </si>
  <si>
    <t>ANDERSON SERAFIM DA SILVA</t>
  </si>
  <si>
    <t>ANDREIA MONTEIRO FERREIRA</t>
  </si>
  <si>
    <t>DRIENE MOURA DE SOUZA</t>
  </si>
  <si>
    <t>IONARA SAMILA DE SENA</t>
  </si>
  <si>
    <t>JESSICA COSTA QUARESMA</t>
  </si>
  <si>
    <t>JESSICA THAIS ANTUNES ALGALIAS</t>
  </si>
  <si>
    <t>LUANA VIEIRA BIZARRIAS</t>
  </si>
  <si>
    <t>SAMARA LIRA DA CUNHA</t>
  </si>
  <si>
    <t>WILMA PEREIRA LIMA</t>
  </si>
  <si>
    <t>32º REPASSE</t>
  </si>
  <si>
    <t>1º REPASSE</t>
  </si>
  <si>
    <t>2º REPASSE</t>
  </si>
  <si>
    <t>3º REPASSE</t>
  </si>
  <si>
    <t>4º REPASSE</t>
  </si>
  <si>
    <t>5º REPASSE</t>
  </si>
  <si>
    <t>6º REPASSE</t>
  </si>
  <si>
    <t>7º REPASSE</t>
  </si>
  <si>
    <t>8º REPASSE</t>
  </si>
  <si>
    <t>9º REPASSE</t>
  </si>
  <si>
    <t>10º REPASSE</t>
  </si>
  <si>
    <t>11° REPASSE</t>
  </si>
  <si>
    <t>12° REPASSE</t>
  </si>
  <si>
    <t>13° REPASSE</t>
  </si>
  <si>
    <t>14° REPASSE</t>
  </si>
  <si>
    <t>15° REPASSE</t>
  </si>
  <si>
    <t>16º REPASSE</t>
  </si>
  <si>
    <t>17º REPASSE</t>
  </si>
  <si>
    <t>18º REPASSE</t>
  </si>
  <si>
    <t>#N/D</t>
  </si>
  <si>
    <t>20º REPASSE</t>
  </si>
  <si>
    <t>19º REPASSE</t>
  </si>
  <si>
    <t>21º REPASSE</t>
  </si>
  <si>
    <t>#REF!</t>
  </si>
  <si>
    <t>33º REPASSE</t>
  </si>
  <si>
    <t>001141</t>
  </si>
  <si>
    <t>02336696207</t>
  </si>
  <si>
    <t>001128</t>
  </si>
  <si>
    <t>01752225252</t>
  </si>
  <si>
    <t>001140</t>
  </si>
  <si>
    <t>04681119210</t>
  </si>
  <si>
    <t>001138</t>
  </si>
  <si>
    <t>95297960215</t>
  </si>
  <si>
    <t>001133</t>
  </si>
  <si>
    <t>00776083210</t>
  </si>
  <si>
    <t>000830</t>
  </si>
  <si>
    <t>04441080255</t>
  </si>
  <si>
    <t>001127</t>
  </si>
  <si>
    <t>02546812203</t>
  </si>
  <si>
    <t>001134</t>
  </si>
  <si>
    <t>05459415209</t>
  </si>
  <si>
    <t>001132</t>
  </si>
  <si>
    <t>08394442226</t>
  </si>
  <si>
    <t>001086</t>
  </si>
  <si>
    <t>02894836201</t>
  </si>
  <si>
    <t>001131</t>
  </si>
  <si>
    <t>01589236262</t>
  </si>
  <si>
    <t>001139</t>
  </si>
  <si>
    <t>00400037289</t>
  </si>
  <si>
    <t>001129</t>
  </si>
  <si>
    <t>00348469217</t>
  </si>
  <si>
    <t>001142</t>
  </si>
  <si>
    <t>00215142241</t>
  </si>
  <si>
    <t>001137</t>
  </si>
  <si>
    <t>02833717229</t>
  </si>
  <si>
    <t>001135</t>
  </si>
  <si>
    <t>03217417224</t>
  </si>
  <si>
    <t>001130</t>
  </si>
  <si>
    <t>05417253278</t>
  </si>
  <si>
    <t>001085</t>
  </si>
  <si>
    <t>03691739296</t>
  </si>
  <si>
    <t>001099</t>
  </si>
  <si>
    <t>Vlr descontado do saldo remanescente do 31ª repasse!</t>
  </si>
  <si>
    <t>ANA LUZICLEIA DE LIMA DOS SANTOS</t>
  </si>
  <si>
    <t>ANA TAYS CAMPOS SOUSA</t>
  </si>
  <si>
    <t>ANDREZA MACIEL PANTOJA</t>
  </si>
  <si>
    <t>ANTONIA MARIA ANA DE SOUSA SOARES</t>
  </si>
  <si>
    <t>FABRINE NUNES PINTO</t>
  </si>
  <si>
    <t>FERNNANDA JACKLINE SILVA VIEIRA</t>
  </si>
  <si>
    <t>FLAVIANA DA SILVA FERNANDES</t>
  </si>
  <si>
    <t>GEISIANE BRABO PACHECO</t>
  </si>
  <si>
    <t>JESSICA LEAO MARTINS</t>
  </si>
  <si>
    <t>LAISE MARILIA CARDOSO COSTA</t>
  </si>
  <si>
    <t>MARIA ALICE RIBEIRO DA SILVA</t>
  </si>
  <si>
    <t>MARIA VERONICA SILVA DE OLIVEIRA</t>
  </si>
  <si>
    <t>MIRIAN LIMA DA CRUZ</t>
  </si>
  <si>
    <t>RAIMUNDA MARIVALDA DE SOUZA JAQUES</t>
  </si>
  <si>
    <t>RAQUEL DA SILVA POLICARPO</t>
  </si>
  <si>
    <t>SILVANE SILVA CASTRO</t>
  </si>
  <si>
    <t>TAIS SANCHES BELEM</t>
  </si>
  <si>
    <t>VICENTE VASCONCELOS DO ROSARIO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</si>
</sst>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#,##0.00;\(#,##0.00\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36"/>
      <color theme="0"/>
      <name val="Times New Roman"/>
      <family val="1"/>
    </font>
    <font>
      <sz val="14"/>
      <name val="Times New Roman"/>
      <family val="1"/>
    </font>
    <font>
      <sz val="8"/>
      <name val="Calibri"/>
      <family val="2"/>
      <scheme val="minor"/>
    </font>
    <font>
      <sz val="8"/>
      <name val="Courier New"/>
      <family val="3"/>
    </font>
    <font>
      <b/>
      <sz val="36"/>
      <color theme="0"/>
      <name val="Bodoni MT Black"/>
      <family val="1"/>
    </font>
    <font>
      <b/>
      <sz val="72"/>
      <color theme="0"/>
      <name val="Bodoni MT Black"/>
      <family val="1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43" fontId="2" fillId="0" borderId="0" xfId="1" applyFont="1" applyAlignment="1">
      <alignment horizontal="right"/>
    </xf>
    <xf numFmtId="0" fontId="2" fillId="3" borderId="0" xfId="0" applyFont="1" applyFill="1"/>
    <xf numFmtId="0" fontId="0" fillId="3" borderId="0" xfId="0" applyFill="1"/>
    <xf numFmtId="0" fontId="2" fillId="0" borderId="0" xfId="0" pivotButton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3" borderId="0" xfId="0" applyFont="1" applyFill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center"/>
      <protection locked="0"/>
    </xf>
    <xf numFmtId="44" fontId="5" fillId="0" borderId="0" xfId="3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14" fontId="3" fillId="0" borderId="0" xfId="0" applyNumberFormat="1" applyFont="1" applyProtection="1">
      <protection locked="0"/>
    </xf>
    <xf numFmtId="44" fontId="3" fillId="0" borderId="0" xfId="3" applyFont="1" applyAlignment="1" applyProtection="1">
      <alignment horizontal="center" vertical="center"/>
      <protection locked="0"/>
    </xf>
    <xf numFmtId="44" fontId="3" fillId="0" borderId="0" xfId="0" applyNumberFormat="1" applyFont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44" fontId="2" fillId="0" borderId="0" xfId="0" applyNumberFormat="1" applyFont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center"/>
    </xf>
    <xf numFmtId="14" fontId="3" fillId="3" borderId="0" xfId="0" applyNumberFormat="1" applyFont="1" applyFill="1" applyAlignment="1">
      <alignment horizontal="center"/>
    </xf>
    <xf numFmtId="14" fontId="3" fillId="3" borderId="0" xfId="0" applyNumberFormat="1" applyFont="1" applyFill="1"/>
    <xf numFmtId="43" fontId="3" fillId="3" borderId="0" xfId="1" applyFont="1" applyFill="1" applyAlignment="1" applyProtection="1">
      <alignment horizontal="center" vertical="center"/>
    </xf>
    <xf numFmtId="0" fontId="3" fillId="3" borderId="0" xfId="0" applyFont="1" applyFill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/>
    <xf numFmtId="43" fontId="3" fillId="0" borderId="0" xfId="1" applyFont="1" applyAlignment="1" applyProtection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 applyProtection="1">
      <alignment horizontal="center"/>
      <protection locked="0"/>
    </xf>
    <xf numFmtId="0" fontId="9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44" fontId="2" fillId="0" borderId="0" xfId="0" applyNumberFormat="1" applyFont="1" applyFill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44" fontId="2" fillId="0" borderId="0" xfId="0" applyNumberFormat="1" applyFont="1" applyBorder="1" applyAlignment="1">
      <alignment horizontal="right"/>
    </xf>
    <xf numFmtId="0" fontId="2" fillId="0" borderId="0" xfId="0" pivotButton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NumberFormat="1" applyFont="1" applyAlignment="1" applyProtection="1">
      <alignment horizontal="center"/>
      <protection locked="0"/>
    </xf>
  </cellXfs>
  <cellStyles count="4">
    <cellStyle name="Moeda" xfId="3" builtinId="4"/>
    <cellStyle name="Normal" xfId="0" builtinId="0"/>
    <cellStyle name="Normal 2" xfId="2" xr:uid="{FEC629CC-6A68-47C0-811C-677BDC11E790}"/>
    <cellStyle name="Vírgula" xfId="1" builtinId="3"/>
  </cellStyles>
  <dxfs count="1678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numFmt numFmtId="34" formatCode="_-&quot;R$&quot;\ * #,##0.00_-;\-&quot;R$&quot;\ * #,##0.00_-;_-&quot;R$&quot;\ * &quot;-&quot;??_-;_-@_-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right"/>
    </dxf>
    <dxf>
      <alignment horizont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border>
        <left style="thin">
          <color indexed="64"/>
        </left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vertical/>
      </border>
    </dxf>
    <dxf>
      <border>
        <left/>
        <right/>
        <top/>
        <vertical/>
      </border>
    </dxf>
    <dxf>
      <alignment horizontal="center"/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alignment vertical="center"/>
    </dxf>
    <dxf>
      <alignment vertic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numFmt numFmtId="34" formatCode="_-&quot;R$&quot;\ * #,##0.00_-;\-&quot;R$&quot;\ * #,##0.00_-;_-&quot;R$&quot;\ * &quot;-&quot;??_-;_-@_-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right"/>
    </dxf>
    <dxf>
      <alignment horizont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border>
        <left style="thin">
          <color indexed="64"/>
        </left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vertical/>
      </border>
    </dxf>
    <dxf>
      <border>
        <left/>
        <right/>
        <top/>
        <vertical/>
      </border>
    </dxf>
    <dxf>
      <alignment horizontal="center"/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alignment vertical="center"/>
    </dxf>
    <dxf>
      <alignment vertic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right"/>
    </dxf>
    <dxf>
      <alignment horizont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border>
        <left style="thin">
          <color indexed="64"/>
        </left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vertical/>
      </border>
    </dxf>
    <dxf>
      <border>
        <left/>
        <right/>
        <top/>
        <vertical/>
      </border>
    </dxf>
    <dxf>
      <alignment horizontal="center"/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alignment vertical="center"/>
    </dxf>
    <dxf>
      <alignment vertic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right"/>
    </dxf>
    <dxf>
      <alignment horizont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border>
        <left style="thin">
          <color indexed="64"/>
        </left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vertical/>
      </border>
    </dxf>
    <dxf>
      <border>
        <left/>
        <right/>
        <top/>
        <vertical/>
      </border>
    </dxf>
    <dxf>
      <alignment horizontal="center"/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alignment vertical="center"/>
    </dxf>
    <dxf>
      <alignment vertic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numFmt numFmtId="34" formatCode="_-&quot;R$&quot;\ * #,##0.00_-;\-&quot;R$&quot;\ * #,##0.00_-;_-&quot;R$&quot;\ * &quot;-&quot;??_-;_-@_-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right"/>
    </dxf>
    <dxf>
      <alignment horizont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border>
        <left style="thin">
          <color indexed="64"/>
        </left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vertical/>
      </border>
    </dxf>
    <dxf>
      <border>
        <left/>
        <right/>
        <top/>
        <vertical/>
      </border>
    </dxf>
    <dxf>
      <alignment horizontal="center"/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alignment vertical="center"/>
    </dxf>
    <dxf>
      <alignment vertic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numFmt numFmtId="34" formatCode="_-&quot;R$&quot;\ * #,##0.00_-;\-&quot;R$&quot;\ * #,##0.00_-;_-&quot;R$&quot;\ * &quot;-&quot;??_-;_-@_-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right"/>
    </dxf>
    <dxf>
      <alignment horizont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border>
        <left style="thin">
          <color indexed="64"/>
        </left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vertical/>
      </border>
    </dxf>
    <dxf>
      <border>
        <left/>
        <right/>
        <top/>
        <vertical/>
      </border>
    </dxf>
    <dxf>
      <alignment horizontal="center"/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alignment vertical="center"/>
    </dxf>
    <dxf>
      <alignment vertic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numFmt numFmtId="34" formatCode="_-&quot;R$&quot;\ * #,##0.00_-;\-&quot;R$&quot;\ * #,##0.00_-;_-&quot;R$&quot;\ * &quot;-&quot;??_-;_-@_-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right"/>
    </dxf>
    <dxf>
      <alignment horizont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border>
        <left style="thin">
          <color indexed="64"/>
        </left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vertical/>
      </border>
    </dxf>
    <dxf>
      <border>
        <left/>
        <right/>
        <top/>
        <vertical/>
      </border>
    </dxf>
    <dxf>
      <alignment horizontal="center"/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alignment vertical="center"/>
    </dxf>
    <dxf>
      <alignment vertic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numFmt numFmtId="34" formatCode="_-&quot;R$&quot;\ * #,##0.00_-;\-&quot;R$&quot;\ * #,##0.00_-;_-&quot;R$&quot;\ * &quot;-&quot;??_-;_-@_-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right"/>
    </dxf>
    <dxf>
      <alignment horizont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border>
        <left style="thin">
          <color indexed="64"/>
        </left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vertical/>
      </border>
    </dxf>
    <dxf>
      <border>
        <left/>
        <right/>
        <top/>
        <vertical/>
      </border>
    </dxf>
    <dxf>
      <alignment horizontal="center"/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alignment vertical="center"/>
    </dxf>
    <dxf>
      <alignment vertic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numFmt numFmtId="34" formatCode="_-&quot;R$&quot;\ * #,##0.00_-;\-&quot;R$&quot;\ * #,##0.00_-;_-&quot;R$&quot;\ * &quot;-&quot;??_-;_-@_-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center"/>
    </dxf>
    <dxf>
      <alignment horizontal="right"/>
    </dxf>
    <dxf>
      <alignment horizont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border>
        <left style="thin">
          <color indexed="64"/>
        </left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vertical/>
      </border>
    </dxf>
    <dxf>
      <border>
        <left/>
        <right/>
        <top/>
        <vertical/>
      </border>
    </dxf>
    <dxf>
      <alignment horizontal="center"/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alignment vertical="center"/>
    </dxf>
    <dxf>
      <alignment vertic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right"/>
    </dxf>
    <dxf>
      <numFmt numFmtId="34" formatCode="_-&quot;R$&quot;\ * #,##0.00_-;\-&quot;R$&quot;\ * #,##0.00_-;_-&quot;R$&quot;\ * &quot;-&quot;??_-;_-@_-"/>
    </dxf>
    <dxf>
      <alignment horizontal="general" vertical="bottom" textRotation="0" wrapText="0" indent="0" justifyLastLine="0" shrinkToFit="0" readingOrder="0"/>
    </dxf>
    <dxf>
      <alignment horizont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numFmt numFmtId="34" formatCode="_-&quot;R$&quot;\ * #,##0.00_-;\-&quot;R$&quot;\ * #,##0.00_-;_-&quot;R$&quot;\ * &quot;-&quot;??_-;_-@_-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numFmt numFmtId="34" formatCode="_-&quot;R$&quot;\ * #,##0.00_-;\-&quot;R$&quot;\ * #,##0.00_-;_-&quot;R$&quot;\ * &quot;-&quot;??_-;_-@_-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horizontal="center"/>
    </dxf>
    <dxf>
      <alignment horizontal="general" vertical="bottom" textRotation="0" wrapText="0" indent="0" justifyLastLine="0" shrinkToFit="0" readingOrder="0"/>
    </dxf>
    <dxf>
      <numFmt numFmtId="34" formatCode="_-&quot;R$&quot;\ * #,##0.00_-;\-&quot;R$&quot;\ * #,##0.00_-;_-&quot;R$&quot;\ * &quot;-&quot;??_-;_-@_-"/>
    </dxf>
    <dxf>
      <alignment horizontal="right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numFmt numFmtId="34" formatCode="_-&quot;R$&quot;\ * #,##0.00_-;\-&quot;R$&quot;\ * #,##0.00_-;_-&quot;R$&quot;\ * &quot;-&quot;??_-;_-@_-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horizontal="center"/>
    </dxf>
    <dxf>
      <alignment horizontal="general" vertical="bottom" textRotation="0" wrapText="0" indent="0" justifyLastLine="0" shrinkToFit="0" readingOrder="0"/>
    </dxf>
    <dxf>
      <numFmt numFmtId="34" formatCode="_-&quot;R$&quot;\ * #,##0.00_-;\-&quot;R$&quot;\ * #,##0.00_-;_-&quot;R$&quot;\ * &quot;-&quot;??_-;_-@_-"/>
    </dxf>
    <dxf>
      <alignment horizontal="right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numFmt numFmtId="34" formatCode="_-&quot;R$&quot;\ * #,##0.00_-;\-&quot;R$&quot;\ * #,##0.00_-;_-&quot;R$&quot;\ * &quot;-&quot;??_-;_-@_-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horizontal="center"/>
    </dxf>
    <dxf>
      <alignment horizontal="general" vertical="bottom" textRotation="0" wrapText="0" indent="0" justifyLastLine="0" shrinkToFit="0" readingOrder="0"/>
    </dxf>
    <dxf>
      <numFmt numFmtId="34" formatCode="_-&quot;R$&quot;\ * #,##0.00_-;\-&quot;R$&quot;\ * #,##0.00_-;_-&quot;R$&quot;\ * &quot;-&quot;??_-;_-@_-"/>
    </dxf>
    <dxf>
      <alignment horizontal="right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vertical="center"/>
    </dxf>
    <dxf>
      <alignment vertical="center"/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border>
        <right/>
        <horizontal/>
      </border>
    </dxf>
    <dxf>
      <alignment horizontal="center"/>
    </dxf>
    <dxf>
      <border>
        <left/>
        <right/>
        <top/>
        <vertical/>
      </border>
    </dxf>
    <dxf>
      <border>
        <left/>
        <right/>
        <top/>
        <vertical/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</border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horizontal="center"/>
    </dxf>
    <dxf>
      <alignment horizontal="right"/>
    </dxf>
    <dxf>
      <alignment horizontal="center"/>
    </dxf>
    <dxf>
      <numFmt numFmtId="34" formatCode="_-&quot;R$&quot;\ * #,##0.00_-;\-&quot;R$&quot;\ * #,##0.00_-;_-&quot;R$&quot;\ * &quot;-&quot;??_-;_-@_-"/>
    </dxf>
    <dxf>
      <alignment horizontal="right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horizontal="center"/>
    </dxf>
    <dxf>
      <alignment horizontal="center"/>
    </dxf>
    <dxf>
      <numFmt numFmtId="34" formatCode="_-&quot;R$&quot;\ * #,##0.00_-;\-&quot;R$&quot;\ * #,##0.00_-;_-&quot;R$&quot;\ * &quot;-&quot;??_-;_-@_-"/>
    </dxf>
    <dxf>
      <numFmt numFmtId="34" formatCode="_-&quot;R$&quot;\ * #,##0.00_-;\-&quot;R$&quot;\ * #,##0.00_-;_-&quot;R$&quot;\ * &quot;-&quot;??_-;_-@_-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numFmt numFmtId="34" formatCode="_-&quot;R$&quot;\ * #,##0.00_-;\-&quot;R$&quot;\ * #,##0.00_-;_-&quot;R$&quot;\ * &quot;-&quot;??_-;_-@_-"/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font>
        <name val="Times New Roman"/>
        <family val="1"/>
        <scheme val="none"/>
      </font>
    </dxf>
    <dxf>
      <alignment vertical="center"/>
    </dxf>
    <dxf>
      <alignment horizontal="center"/>
    </dxf>
    <dxf>
      <alignment horizontal="general" vertical="bottom" textRotation="0" wrapText="0" indent="0" justifyLastLine="0" shrinkToFit="0" readingOrder="0"/>
    </dxf>
    <dxf>
      <numFmt numFmtId="34" formatCode="_-&quot;R$&quot;\ * #,##0.00_-;\-&quot;R$&quot;\ * #,##0.00_-;_-&quot;R$&quot;\ * &quot;-&quot;??_-;_-@_-"/>
    </dxf>
    <dxf>
      <alignment horizontal="right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strike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numFmt numFmtId="34" formatCode="_-&quot;R$&quot;\ * #,##0.00_-;\-&quot;R$&quot;\ * #,##0.00_-;_-&quot;R$&quot;\ * &quot;-&quot;??_-;_-@_-"/>
      <alignment horizontal="left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4"/>
        <color auto="1"/>
        <name val="Times New Roman"/>
        <family val="1"/>
        <scheme val="none"/>
      </font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4"/>
        <color auto="1"/>
        <name val="Times New Roman"/>
        <family val="1"/>
        <scheme val="none"/>
      </font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alignment horizont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b/>
        <i val="0"/>
        <sz val="10"/>
        <color theme="0"/>
      </font>
      <fill>
        <patternFill>
          <bgColor theme="1" tint="0.14996795556505021"/>
        </patternFill>
      </fill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b/>
        <i val="0"/>
        <sz val="10"/>
        <color theme="0"/>
      </font>
      <fill>
        <patternFill>
          <bgColor theme="0" tint="-0.499984740745262"/>
        </patternFill>
      </fill>
      <border diagonalUp="0" diagonalDown="0">
        <left/>
        <right/>
        <top/>
        <bottom/>
        <vertical/>
        <horizontal/>
      </border>
    </dxf>
  </dxfs>
  <tableStyles count="2" defaultTableStyle="TableStyleMedium2" defaultPivotStyle="PivotStyleLight16">
    <tableStyle name="SlicerStyleLight1 2 2" pivot="0" table="0" count="10" xr9:uid="{107C62F1-0DC3-4BF3-87E8-7E3F4BD0BE66}">
      <tableStyleElement type="wholeTable" dxfId="1677"/>
      <tableStyleElement type="headerRow" dxfId="1676"/>
    </tableStyle>
    <tableStyle name="SlicerStyleLight1 2 2 2" pivot="0" table="0" count="10" xr9:uid="{CEEC5915-5DAF-4492-A980-710E5FB435E3}">
      <tableStyleElement type="wholeTable" dxfId="1675"/>
      <tableStyleElement type="headerRow" dxfId="1674"/>
    </tableStyle>
  </tableStyles>
  <extLst>
    <ext xmlns:x14="http://schemas.microsoft.com/office/spreadsheetml/2009/9/main" uri="{46F421CA-312F-682f-3DD2-61675219B42D}">
      <x14:dxfs count="16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SlicerStyleLight1 2 2">
          <x14:slicerStyleElements>
            <x14:slicerStyleElement type="unselectedItemWithData" dxfId="15"/>
            <x14:slicerStyleElement type="unselectedItemWithNoData" dxfId="14"/>
            <x14:slicerStyleElement type="selectedItemWithData" dxfId="13"/>
            <x14:slicerStyleElement type="selectedItemWithNoData" dxfId="12"/>
            <x14:slicerStyleElement type="hoveredUnselectedItemWithData" dxfId="11"/>
            <x14:slicerStyleElement type="hoveredSelectedItemWithData" dxfId="10"/>
            <x14:slicerStyleElement type="hoveredUnselectedItemWithNoData" dxfId="9"/>
            <x14:slicerStyleElement type="hoveredSelectedItemWithNoData" dxfId="8"/>
          </x14:slicerStyleElements>
        </x14:slicerStyle>
        <x14:slicerStyle name="SlicerStyleLight1 2 2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933449</xdr:colOff>
      <xdr:row>0</xdr:row>
      <xdr:rowOff>123825</xdr:rowOff>
    </xdr:from>
    <xdr:to>
      <xdr:col>21</xdr:col>
      <xdr:colOff>342900</xdr:colOff>
      <xdr:row>1</xdr:row>
      <xdr:rowOff>390525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REPASSE">
              <a:extLst>
                <a:ext uri="{FF2B5EF4-FFF2-40B4-BE49-F238E27FC236}">
                  <a16:creationId xmlns:a16="http://schemas.microsoft.com/office/drawing/2014/main" id="{AA144BCA-B639-0BA0-5AC7-9D1296D1194D}"/>
                </a:ext>
              </a:extLst>
            </xdr:cNvPr>
            <xdr:cNvGraphicFramePr>
              <a:graphicFrameLocks noMove="1" noResize="1"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REPASS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991599" y="123825"/>
              <a:ext cx="6143626" cy="7143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Pasta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asta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74"/>
      <sheetName val="177"/>
    </sheetNames>
    <sheetDataSet>
      <sheetData sheetId="0"/>
      <sheetData sheetId="1">
        <row r="2">
          <cell r="C2" t="str">
            <v>Nome</v>
          </cell>
          <cell r="D2" t="str">
            <v>Setor</v>
          </cell>
          <cell r="E2" t="str">
            <v>Função</v>
          </cell>
          <cell r="F2" t="str">
            <v>Codigo Verba</v>
          </cell>
          <cell r="G2" t="str">
            <v>Tipo</v>
          </cell>
          <cell r="H2" t="str">
            <v>Vlr. Lancam.</v>
          </cell>
        </row>
        <row r="3">
          <cell r="C3" t="str">
            <v>ANA MIRELLA FERREIRA BARBOSA OLIVEIRA</v>
          </cell>
          <cell r="D3" t="str">
            <v>CENTRO OBSTETRICO</v>
          </cell>
          <cell r="E3" t="str">
            <v>TEC. ENFERMAGEM</v>
          </cell>
          <cell r="F3" t="str">
            <v>177</v>
          </cell>
          <cell r="G3" t="str">
            <v>Valor</v>
          </cell>
          <cell r="H3">
            <v>583.78</v>
          </cell>
        </row>
        <row r="4">
          <cell r="C4" t="str">
            <v>ANA DE SOUZA VIANA</v>
          </cell>
          <cell r="D4" t="str">
            <v>U.I. CLINICA CIRURGICA OUTROS</v>
          </cell>
          <cell r="E4" t="str">
            <v>TEC. ENFERMAGEM</v>
          </cell>
          <cell r="F4" t="str">
            <v>177</v>
          </cell>
          <cell r="G4" t="str">
            <v>Valor</v>
          </cell>
          <cell r="H4">
            <v>583.78</v>
          </cell>
        </row>
        <row r="5">
          <cell r="C5" t="str">
            <v>DANIELE DA SILVA E SILVA</v>
          </cell>
          <cell r="D5" t="str">
            <v>PRONTO ATENDIMENTO OUTROS</v>
          </cell>
          <cell r="E5" t="str">
            <v>TEC. ENFERMAGEM</v>
          </cell>
          <cell r="F5" t="str">
            <v>177</v>
          </cell>
          <cell r="G5" t="str">
            <v>Valor</v>
          </cell>
          <cell r="H5">
            <v>583.78</v>
          </cell>
        </row>
        <row r="6">
          <cell r="C6" t="str">
            <v>ELCIONE DE OLIVEIRA SILVA</v>
          </cell>
          <cell r="D6" t="str">
            <v>CME - CENTRAL DE MATERIAL ESTERILIZADO</v>
          </cell>
          <cell r="E6" t="str">
            <v>TEC. ENFERMAGEM</v>
          </cell>
          <cell r="F6" t="str">
            <v>177</v>
          </cell>
          <cell r="G6" t="str">
            <v>Valor</v>
          </cell>
          <cell r="H6">
            <v>287.76</v>
          </cell>
        </row>
        <row r="7">
          <cell r="C7" t="str">
            <v>GEANE DOS SANTOS RODRIGUES</v>
          </cell>
          <cell r="D7" t="str">
            <v>CENTRO OBSTETRICO</v>
          </cell>
          <cell r="E7" t="str">
            <v>TEC. ENFERMAGEM</v>
          </cell>
          <cell r="F7" t="str">
            <v>177</v>
          </cell>
          <cell r="G7" t="str">
            <v>Valor</v>
          </cell>
          <cell r="H7">
            <v>583.78</v>
          </cell>
        </row>
        <row r="8">
          <cell r="C8" t="str">
            <v>JOELMA GONCALVES ALVES</v>
          </cell>
          <cell r="D8" t="str">
            <v>U.I. CLINICA OBSTETRICA OUTROS</v>
          </cell>
          <cell r="E8" t="str">
            <v>TEC. ENFERMAGEM</v>
          </cell>
          <cell r="F8" t="str">
            <v>177</v>
          </cell>
          <cell r="G8" t="str">
            <v>Valor</v>
          </cell>
          <cell r="H8">
            <v>583.78</v>
          </cell>
        </row>
        <row r="9">
          <cell r="C9" t="str">
            <v>LAIZA SOUSA SANTOS</v>
          </cell>
          <cell r="D9" t="str">
            <v>SCIH - SERV.DE CONTR. DE INFECCAO HOSP.</v>
          </cell>
          <cell r="E9" t="str">
            <v>TEC. ENFERMAGEM</v>
          </cell>
          <cell r="F9" t="str">
            <v>177</v>
          </cell>
          <cell r="G9" t="str">
            <v>Valor</v>
          </cell>
          <cell r="H9">
            <v>583.78</v>
          </cell>
        </row>
        <row r="10">
          <cell r="C10" t="str">
            <v>LUANA LEANDRO SARMENTO</v>
          </cell>
          <cell r="D10" t="str">
            <v>U.I. CLINICA CIRURGICA OUTROS</v>
          </cell>
          <cell r="E10" t="str">
            <v>TEC. ENFERMAGEM</v>
          </cell>
          <cell r="F10" t="str">
            <v>177</v>
          </cell>
          <cell r="G10" t="str">
            <v>Valor</v>
          </cell>
          <cell r="H10">
            <v>583.78</v>
          </cell>
        </row>
        <row r="11">
          <cell r="C11" t="str">
            <v>MARIA APARECIDA DO VALE SILVA</v>
          </cell>
          <cell r="D11" t="str">
            <v>U.I. CLINICA MEDICA OUTROS</v>
          </cell>
          <cell r="E11" t="str">
            <v>TEC. ENFERMAGEM</v>
          </cell>
          <cell r="F11" t="str">
            <v>177</v>
          </cell>
          <cell r="G11" t="str">
            <v>Valor</v>
          </cell>
          <cell r="H11">
            <v>583.78</v>
          </cell>
        </row>
        <row r="12">
          <cell r="C12" t="str">
            <v>ROSELI DE ARAUJO SANTOS</v>
          </cell>
          <cell r="D12" t="str">
            <v>U.I. CLINICA MEDICA OUTROS</v>
          </cell>
          <cell r="E12" t="str">
            <v>ENFERMEIRO</v>
          </cell>
          <cell r="F12" t="str">
            <v>177</v>
          </cell>
          <cell r="G12" t="str">
            <v>Valor</v>
          </cell>
          <cell r="H12">
            <v>583.78</v>
          </cell>
        </row>
        <row r="13">
          <cell r="C13" t="str">
            <v>SANDRA NERY DA ROCHA</v>
          </cell>
          <cell r="D13" t="str">
            <v>U.I. CLINICA PEDIATRICA OUTROS</v>
          </cell>
          <cell r="E13" t="str">
            <v>TEC. ENFERMAGEM</v>
          </cell>
          <cell r="F13" t="str">
            <v>177</v>
          </cell>
          <cell r="G13" t="str">
            <v>Valor</v>
          </cell>
          <cell r="H13">
            <v>583.78</v>
          </cell>
        </row>
        <row r="14">
          <cell r="C14" t="str">
            <v>MARIA TERESA VIEIRA DA HORA</v>
          </cell>
          <cell r="D14" t="str">
            <v>U.I. CLINICA OBSTETRICA OUTROS</v>
          </cell>
          <cell r="E14" t="str">
            <v>TEC. ENFERMAGEM</v>
          </cell>
          <cell r="F14" t="str">
            <v>177</v>
          </cell>
          <cell r="G14" t="str">
            <v>Valor</v>
          </cell>
          <cell r="H14">
            <v>583.78</v>
          </cell>
        </row>
        <row r="15">
          <cell r="C15" t="str">
            <v>EDILENE BRAGA SOUZA</v>
          </cell>
          <cell r="D15" t="str">
            <v>CENTRO OBSTETRICO</v>
          </cell>
          <cell r="E15" t="str">
            <v>TEC. ENFERMAGEM</v>
          </cell>
          <cell r="F15" t="str">
            <v>177</v>
          </cell>
          <cell r="G15" t="str">
            <v>Valor</v>
          </cell>
          <cell r="H15">
            <v>583.78</v>
          </cell>
        </row>
        <row r="16">
          <cell r="C16" t="str">
            <v>EULINA SOUSA LEITE</v>
          </cell>
          <cell r="D16" t="str">
            <v>PRONTO ATENDIMENTO OUTROS</v>
          </cell>
          <cell r="E16" t="str">
            <v>TEC. ENFERMAGEM</v>
          </cell>
          <cell r="F16" t="str">
            <v>177</v>
          </cell>
          <cell r="G16" t="str">
            <v>Valor</v>
          </cell>
          <cell r="H16">
            <v>292.35000000000002</v>
          </cell>
        </row>
        <row r="17">
          <cell r="C17" t="str">
            <v>ROSIANE DOS SANTOS LIMA</v>
          </cell>
          <cell r="D17" t="str">
            <v>U.I. CLINICA CIRURGICA OUTROS</v>
          </cell>
          <cell r="E17" t="str">
            <v>TEC. ENFERMAGEM</v>
          </cell>
          <cell r="F17" t="str">
            <v>177</v>
          </cell>
          <cell r="G17" t="str">
            <v>Valor</v>
          </cell>
          <cell r="H17">
            <v>583.78</v>
          </cell>
        </row>
        <row r="18">
          <cell r="C18" t="str">
            <v>GESIEL SILVA DA SILVA</v>
          </cell>
          <cell r="D18" t="str">
            <v>CENTRO CIRURGICO OUTROS</v>
          </cell>
          <cell r="E18" t="str">
            <v>TEC. ENFERMAGEM</v>
          </cell>
          <cell r="F18" t="str">
            <v>177</v>
          </cell>
          <cell r="G18" t="str">
            <v>Valor</v>
          </cell>
          <cell r="H18">
            <v>583.78</v>
          </cell>
        </row>
        <row r="19">
          <cell r="C19" t="str">
            <v>DARLENE DAS NEVES SANTOS</v>
          </cell>
          <cell r="D19" t="str">
            <v>CME - CENTRAL DE MATERIAL ESTERILIZADO</v>
          </cell>
          <cell r="E19" t="str">
            <v>TEC. ENFERMAGEM</v>
          </cell>
          <cell r="F19" t="str">
            <v>177</v>
          </cell>
          <cell r="G19" t="str">
            <v>Valor</v>
          </cell>
          <cell r="H19">
            <v>583.78</v>
          </cell>
        </row>
        <row r="20">
          <cell r="C20" t="str">
            <v>SIMONE ARAUJO DE PAIVA AGOSTINHO</v>
          </cell>
          <cell r="D20" t="str">
            <v>AMBULATORIO OUTROS</v>
          </cell>
          <cell r="E20" t="str">
            <v>TEC. ENFERMAGEM</v>
          </cell>
          <cell r="F20" t="str">
            <v>177</v>
          </cell>
          <cell r="G20" t="str">
            <v>Valor</v>
          </cell>
          <cell r="H20">
            <v>583.78</v>
          </cell>
        </row>
        <row r="21">
          <cell r="C21" t="str">
            <v>MARIA DE LOURDES HEIENEN</v>
          </cell>
          <cell r="D21" t="str">
            <v>CENTRO OBSTETRICO</v>
          </cell>
          <cell r="E21" t="str">
            <v>TEC. ENFERMAGEM</v>
          </cell>
          <cell r="F21" t="str">
            <v>177</v>
          </cell>
          <cell r="G21" t="str">
            <v>Valor</v>
          </cell>
          <cell r="H21">
            <v>583.78</v>
          </cell>
        </row>
        <row r="22">
          <cell r="C22" t="str">
            <v>ROMULO ALVES MATOS</v>
          </cell>
          <cell r="D22" t="str">
            <v>PRONTO ATENDIMENTO OUTROS</v>
          </cell>
          <cell r="E22" t="str">
            <v>TEC. ENFERMAGEM</v>
          </cell>
          <cell r="F22" t="str">
            <v>177</v>
          </cell>
          <cell r="G22" t="str">
            <v>Valor</v>
          </cell>
          <cell r="H22">
            <v>583.78</v>
          </cell>
        </row>
        <row r="23">
          <cell r="C23" t="str">
            <v>LUANNY KETREN SARAIVA RODRIGUES</v>
          </cell>
          <cell r="D23" t="str">
            <v>UCI - UNIDADE DE CUIDADOS INTERMEDIARIOS</v>
          </cell>
          <cell r="E23" t="str">
            <v>TEC. ENFERMAGEM</v>
          </cell>
          <cell r="F23" t="str">
            <v>177</v>
          </cell>
          <cell r="G23" t="str">
            <v>Valor</v>
          </cell>
          <cell r="H23">
            <v>583.78</v>
          </cell>
        </row>
        <row r="24">
          <cell r="C24" t="str">
            <v>MARIA DO ROSARIO PEREIRA DE SOUSA</v>
          </cell>
          <cell r="D24" t="str">
            <v>U.I. CLINICA OBSTETRICA OUTROS</v>
          </cell>
          <cell r="E24" t="str">
            <v>TEC. ENFERMAGEM</v>
          </cell>
          <cell r="F24" t="str">
            <v>177</v>
          </cell>
          <cell r="G24" t="str">
            <v>Valor</v>
          </cell>
          <cell r="H24">
            <v>583.78</v>
          </cell>
        </row>
        <row r="25">
          <cell r="C25" t="str">
            <v>ROSEANE POLVI DE MATOS</v>
          </cell>
          <cell r="D25" t="str">
            <v>U.I. CLINICA PEDIATRICA OUTROS</v>
          </cell>
          <cell r="E25" t="str">
            <v>TEC. ENFERMAGEM</v>
          </cell>
          <cell r="F25" t="str">
            <v>177</v>
          </cell>
          <cell r="G25" t="str">
            <v>Valor</v>
          </cell>
          <cell r="H25">
            <v>583.78</v>
          </cell>
        </row>
        <row r="26">
          <cell r="C26" t="str">
            <v>NIVEATAM DE SOUSA ALVES</v>
          </cell>
          <cell r="D26" t="str">
            <v>U.I. CLINICA CIRURGICA OUTROS</v>
          </cell>
          <cell r="E26" t="str">
            <v>TEC. ENFERMAGEM</v>
          </cell>
          <cell r="F26" t="str">
            <v>177</v>
          </cell>
          <cell r="G26" t="str">
            <v>Valor</v>
          </cell>
          <cell r="H26">
            <v>583.78</v>
          </cell>
        </row>
        <row r="27">
          <cell r="C27" t="str">
            <v>SERGIO COSTA NEVES</v>
          </cell>
          <cell r="D27" t="str">
            <v>UCI - UNIDADE DE CUIDADOS INTERMEDIARIOS</v>
          </cell>
          <cell r="E27" t="str">
            <v>TEC. ENFERMAGEM</v>
          </cell>
          <cell r="F27" t="str">
            <v>177</v>
          </cell>
          <cell r="G27" t="str">
            <v>Valor</v>
          </cell>
          <cell r="H27">
            <v>583.78</v>
          </cell>
        </row>
        <row r="28">
          <cell r="C28" t="str">
            <v>HELIANA LIMA DE OLIVEIRA</v>
          </cell>
          <cell r="D28" t="str">
            <v>U.I. CLINICA PEDIATRICA OUTROS</v>
          </cell>
          <cell r="E28" t="str">
            <v>TEC. ENFERMAGEM</v>
          </cell>
          <cell r="F28" t="str">
            <v>177</v>
          </cell>
          <cell r="G28" t="str">
            <v>Valor</v>
          </cell>
          <cell r="H28">
            <v>583.78</v>
          </cell>
        </row>
        <row r="29">
          <cell r="C29" t="str">
            <v>DEYWID CHAVES FERREIRA</v>
          </cell>
          <cell r="D29" t="str">
            <v>CME - CENTRAL DE MATERIAL ESTERILIZADO</v>
          </cell>
          <cell r="E29" t="str">
            <v>TEC. ENFERMAGEM</v>
          </cell>
          <cell r="F29" t="str">
            <v>177</v>
          </cell>
          <cell r="G29" t="str">
            <v>Valor</v>
          </cell>
          <cell r="H29">
            <v>583.78</v>
          </cell>
        </row>
        <row r="30">
          <cell r="C30" t="str">
            <v>DILMA MARIA DE SOUSA MOURA</v>
          </cell>
          <cell r="D30" t="str">
            <v>PRONTO ATENDIMENTO OUTROS</v>
          </cell>
          <cell r="E30" t="str">
            <v>TEC. ENFERMAGEM</v>
          </cell>
          <cell r="F30" t="str">
            <v>177</v>
          </cell>
          <cell r="G30" t="str">
            <v>Valor</v>
          </cell>
          <cell r="H30">
            <v>583.78</v>
          </cell>
        </row>
        <row r="31">
          <cell r="C31" t="str">
            <v>LUCIENE DIAS DOS SANTOS</v>
          </cell>
          <cell r="D31" t="str">
            <v>U.I. CLINICA MEDICA OUTROS</v>
          </cell>
          <cell r="E31" t="str">
            <v>TEC. ENFERMAGEM</v>
          </cell>
          <cell r="F31" t="str">
            <v>177</v>
          </cell>
          <cell r="G31" t="str">
            <v>Valor</v>
          </cell>
          <cell r="H31">
            <v>583.78</v>
          </cell>
        </row>
        <row r="32">
          <cell r="C32" t="str">
            <v>ROGERIO REIS DE MOURA</v>
          </cell>
          <cell r="D32" t="str">
            <v>CENTRO OBSTETRICO</v>
          </cell>
          <cell r="E32" t="str">
            <v>TEC. ENFERMAGEM</v>
          </cell>
          <cell r="F32" t="str">
            <v>177</v>
          </cell>
          <cell r="G32" t="str">
            <v>Valor</v>
          </cell>
          <cell r="H32">
            <v>583.78</v>
          </cell>
        </row>
        <row r="33">
          <cell r="C33" t="str">
            <v>LEONILDO ALVES LIMA</v>
          </cell>
          <cell r="D33" t="str">
            <v>PRONTO ATENDIMENTO OUTROS</v>
          </cell>
          <cell r="E33" t="str">
            <v>TEC. ENFERMAGEM</v>
          </cell>
          <cell r="F33" t="str">
            <v>177</v>
          </cell>
          <cell r="G33" t="str">
            <v>Valor</v>
          </cell>
          <cell r="H33">
            <v>583.78</v>
          </cell>
        </row>
        <row r="34">
          <cell r="C34" t="str">
            <v>IRANETE LIMA BARBOSA NASCIMENTO</v>
          </cell>
          <cell r="D34" t="str">
            <v>CME - CENTRAL DE MATERIAL ESTERILIZADO</v>
          </cell>
          <cell r="E34" t="str">
            <v>TEC. ENFERMAGEM</v>
          </cell>
          <cell r="F34" t="str">
            <v>177</v>
          </cell>
          <cell r="G34" t="str">
            <v>Valor</v>
          </cell>
          <cell r="H34">
            <v>583.78</v>
          </cell>
        </row>
        <row r="35">
          <cell r="C35" t="str">
            <v>JEANI SILVA PEREIRA</v>
          </cell>
          <cell r="D35" t="str">
            <v>PRONTO ATENDIMENTO OUTROS</v>
          </cell>
          <cell r="E35" t="str">
            <v>TEC. ENFERMAGEM</v>
          </cell>
          <cell r="F35" t="str">
            <v>177</v>
          </cell>
          <cell r="G35" t="str">
            <v>Valor</v>
          </cell>
          <cell r="H35">
            <v>583.78</v>
          </cell>
        </row>
        <row r="36">
          <cell r="C36" t="str">
            <v>ROSILENE SOUSA SILVA</v>
          </cell>
          <cell r="D36" t="str">
            <v>UCI - UNIDADE DE CUIDADOS INTERMEDIARIOS</v>
          </cell>
          <cell r="E36" t="str">
            <v>TEC. ENFERMAGEM</v>
          </cell>
          <cell r="F36" t="str">
            <v>177</v>
          </cell>
          <cell r="G36" t="str">
            <v>Valor</v>
          </cell>
          <cell r="H36">
            <v>583.78</v>
          </cell>
        </row>
        <row r="37">
          <cell r="C37" t="str">
            <v>ROSIVAN DA SILVA PINTO</v>
          </cell>
          <cell r="D37" t="str">
            <v>CENTRO OBSTETRICO</v>
          </cell>
          <cell r="E37" t="str">
            <v>TEC. ENFERMAGEM</v>
          </cell>
          <cell r="F37" t="str">
            <v>177</v>
          </cell>
          <cell r="G37" t="str">
            <v>Valor</v>
          </cell>
          <cell r="H37">
            <v>583.78</v>
          </cell>
        </row>
        <row r="38">
          <cell r="C38" t="str">
            <v>VANESSA RODRIGUES RABELO</v>
          </cell>
          <cell r="D38" t="str">
            <v>PRONTO ATENDIMENTO OUTROS</v>
          </cell>
          <cell r="E38" t="str">
            <v>TEC. ENFERMAGEM</v>
          </cell>
          <cell r="F38" t="str">
            <v>177</v>
          </cell>
          <cell r="G38" t="str">
            <v>Valor</v>
          </cell>
          <cell r="H38">
            <v>583.78</v>
          </cell>
        </row>
        <row r="39">
          <cell r="C39" t="str">
            <v>JONISMA ARAUJO RODRIGUES</v>
          </cell>
          <cell r="D39" t="str">
            <v>PRONTO ATENDIMENTO OUTROS</v>
          </cell>
          <cell r="E39" t="str">
            <v>TEC. ENFERMAGEM</v>
          </cell>
          <cell r="F39" t="str">
            <v>177</v>
          </cell>
          <cell r="G39" t="str">
            <v>Valor</v>
          </cell>
          <cell r="H39">
            <v>583.78</v>
          </cell>
        </row>
        <row r="40">
          <cell r="C40" t="str">
            <v>MARIA ELIZABETH DA SILVA</v>
          </cell>
          <cell r="D40" t="str">
            <v>CENTRO CIRURGICO OUTROS</v>
          </cell>
          <cell r="E40" t="str">
            <v>TEC. ENFERMAGEM</v>
          </cell>
          <cell r="F40" t="str">
            <v>177</v>
          </cell>
          <cell r="G40" t="str">
            <v>Valor</v>
          </cell>
          <cell r="H40">
            <v>583.78</v>
          </cell>
        </row>
        <row r="41">
          <cell r="C41" t="str">
            <v>RAYANE BARRETO LIMA</v>
          </cell>
          <cell r="D41" t="str">
            <v>CENTRO OBSTETRICO</v>
          </cell>
          <cell r="E41" t="str">
            <v>TEC. ENFERMAGEM</v>
          </cell>
          <cell r="F41" t="str">
            <v>177</v>
          </cell>
          <cell r="G41" t="str">
            <v>Valor</v>
          </cell>
          <cell r="H41">
            <v>583.78</v>
          </cell>
        </row>
        <row r="42">
          <cell r="C42" t="str">
            <v>ANDREZA ALVES FERREIRA</v>
          </cell>
          <cell r="D42" t="str">
            <v>U.I. CLINICA CIRURGICA OUTROS</v>
          </cell>
          <cell r="E42" t="str">
            <v>TEC. ENFERMAGEM</v>
          </cell>
          <cell r="F42" t="str">
            <v>177</v>
          </cell>
          <cell r="G42" t="str">
            <v>Valor</v>
          </cell>
          <cell r="H42">
            <v>583.78</v>
          </cell>
        </row>
        <row r="43">
          <cell r="C43" t="str">
            <v>KEILA SANTOS BRITO</v>
          </cell>
          <cell r="D43" t="str">
            <v>U.I. CLINICA MEDICA OUTROS</v>
          </cell>
          <cell r="E43" t="str">
            <v>TEC. ENFERMAGEM</v>
          </cell>
          <cell r="F43" t="str">
            <v>177</v>
          </cell>
          <cell r="G43" t="str">
            <v>Valor</v>
          </cell>
          <cell r="H43">
            <v>583.78</v>
          </cell>
        </row>
        <row r="44">
          <cell r="C44" t="str">
            <v>MARIA JOSE PAULINO DE SANTANA DAS CHAGAS</v>
          </cell>
          <cell r="D44" t="str">
            <v>CENTRO OBSTETRICO</v>
          </cell>
          <cell r="E44" t="str">
            <v>TEC. ENFERMAGEM</v>
          </cell>
          <cell r="F44" t="str">
            <v>177</v>
          </cell>
          <cell r="G44" t="str">
            <v>Valor</v>
          </cell>
          <cell r="H44">
            <v>583.78</v>
          </cell>
        </row>
        <row r="45">
          <cell r="C45" t="str">
            <v>RAILSON HUMBERTO DA SILVA MENDONCA</v>
          </cell>
          <cell r="D45" t="str">
            <v>PRONTO ATENDIMENTO OUTROS</v>
          </cell>
          <cell r="E45" t="str">
            <v>TEC. ENFERMAGEM</v>
          </cell>
          <cell r="F45" t="str">
            <v>177</v>
          </cell>
          <cell r="G45" t="str">
            <v>Valor</v>
          </cell>
          <cell r="H45">
            <v>583.78</v>
          </cell>
        </row>
        <row r="46">
          <cell r="C46" t="str">
            <v>ELISANDRA SOARES DA COSTA PINHEIRO</v>
          </cell>
          <cell r="D46" t="str">
            <v>PRONTO ATENDIMENTO OUTROS</v>
          </cell>
          <cell r="E46" t="str">
            <v>TEC. ENFERMAGEM</v>
          </cell>
          <cell r="F46" t="str">
            <v>177</v>
          </cell>
          <cell r="G46" t="str">
            <v>Valor</v>
          </cell>
          <cell r="H46">
            <v>583.78</v>
          </cell>
        </row>
        <row r="47">
          <cell r="C47" t="str">
            <v>ANA MARIA LIRA TEIXEIRA</v>
          </cell>
          <cell r="D47" t="str">
            <v>CENTRO OBSTETRICO</v>
          </cell>
          <cell r="E47" t="str">
            <v>TEC. ENFERMAGEM</v>
          </cell>
          <cell r="F47" t="str">
            <v>177</v>
          </cell>
          <cell r="G47" t="str">
            <v>Valor</v>
          </cell>
          <cell r="H47">
            <v>583.78</v>
          </cell>
        </row>
        <row r="48">
          <cell r="C48" t="str">
            <v>JHEMISON CARLOS VIEIRA FELIPE</v>
          </cell>
          <cell r="D48" t="str">
            <v>PRONTO ATENDIMENTO OUTROS</v>
          </cell>
          <cell r="E48" t="str">
            <v>TEC. ENFERMAGEM</v>
          </cell>
          <cell r="F48" t="str">
            <v>177</v>
          </cell>
          <cell r="G48" t="str">
            <v>Valor</v>
          </cell>
          <cell r="H48">
            <v>583.78</v>
          </cell>
        </row>
        <row r="49">
          <cell r="C49" t="str">
            <v>FABRICIO HUGO SOUSA FARIAS</v>
          </cell>
          <cell r="D49" t="str">
            <v>UCI - UNIDADE DE CUIDADOS INTERMEDIARIOS</v>
          </cell>
          <cell r="E49" t="str">
            <v>TEC. ENFERMAGEM</v>
          </cell>
          <cell r="F49" t="str">
            <v>177</v>
          </cell>
          <cell r="G49" t="str">
            <v>Valor</v>
          </cell>
          <cell r="H49">
            <v>583.78</v>
          </cell>
        </row>
        <row r="50">
          <cell r="C50" t="str">
            <v>RAQUEL DOS SANTOS SOUZA</v>
          </cell>
          <cell r="D50" t="str">
            <v>CENTRO CIRURGICO OUTROS</v>
          </cell>
          <cell r="E50" t="str">
            <v>TEC. ENFERMAGEM</v>
          </cell>
          <cell r="F50" t="str">
            <v>177</v>
          </cell>
          <cell r="G50" t="str">
            <v>Valor</v>
          </cell>
          <cell r="H50">
            <v>583.78</v>
          </cell>
        </row>
        <row r="51">
          <cell r="C51" t="str">
            <v>BRUNA GRAZIELA NOGUEIRA DE LIMA</v>
          </cell>
          <cell r="D51" t="str">
            <v>DIRETORIA ASSISTENCIAL</v>
          </cell>
          <cell r="E51" t="str">
            <v>TEC. ENFERMAGEM</v>
          </cell>
          <cell r="F51" t="str">
            <v>177</v>
          </cell>
          <cell r="G51" t="str">
            <v>Valor</v>
          </cell>
          <cell r="H51">
            <v>583.78</v>
          </cell>
        </row>
        <row r="52">
          <cell r="C52" t="str">
            <v>FLAVIA CRISTINA AMORIM RAIOL</v>
          </cell>
          <cell r="D52" t="str">
            <v>U.I. CLINICA PEDIATRICA OUTROS</v>
          </cell>
          <cell r="E52" t="str">
            <v>TEC. ENFERMAGEM</v>
          </cell>
          <cell r="F52" t="str">
            <v>177</v>
          </cell>
          <cell r="G52" t="str">
            <v>Valor</v>
          </cell>
          <cell r="H52">
            <v>583.78</v>
          </cell>
        </row>
        <row r="53">
          <cell r="C53" t="str">
            <v>ANGELA MARIA COSTA ROSARIO</v>
          </cell>
          <cell r="D53" t="str">
            <v>U.I. CLINICA OBSTETRICA OUTROS</v>
          </cell>
          <cell r="E53" t="str">
            <v>TEC. ENFERMAGEM</v>
          </cell>
          <cell r="F53" t="str">
            <v>177</v>
          </cell>
          <cell r="G53" t="str">
            <v>Valor</v>
          </cell>
          <cell r="H53">
            <v>583.78</v>
          </cell>
        </row>
        <row r="54">
          <cell r="C54" t="str">
            <v>ANTONIA FRANCILEIA SANTOS FAUSTINO</v>
          </cell>
          <cell r="D54" t="str">
            <v>DIRETORIA ASSISTENCIAL</v>
          </cell>
          <cell r="E54" t="str">
            <v>TEC. ENFERMAGEM</v>
          </cell>
          <cell r="F54" t="str">
            <v>177</v>
          </cell>
          <cell r="G54" t="str">
            <v>Valor</v>
          </cell>
          <cell r="H54">
            <v>583.78</v>
          </cell>
        </row>
        <row r="55">
          <cell r="C55" t="str">
            <v>ADRIANA DA CONCEICAO VIANA</v>
          </cell>
          <cell r="D55" t="str">
            <v>CENTRO OBSTETRICO</v>
          </cell>
          <cell r="E55" t="str">
            <v>ENFERMEIRO</v>
          </cell>
          <cell r="F55" t="str">
            <v>177</v>
          </cell>
          <cell r="G55" t="str">
            <v>Valor</v>
          </cell>
          <cell r="H55">
            <v>583.78</v>
          </cell>
        </row>
        <row r="56">
          <cell r="C56" t="str">
            <v>ROSINETE SANTOS DA SILVA DE SOUZA</v>
          </cell>
          <cell r="D56" t="str">
            <v>CME - CENTRAL DE MATERIAL ESTERILIZADO</v>
          </cell>
          <cell r="E56" t="str">
            <v>TEC. ENFERMAGEM</v>
          </cell>
          <cell r="F56" t="str">
            <v>177</v>
          </cell>
          <cell r="G56" t="str">
            <v>Valor</v>
          </cell>
          <cell r="H56">
            <v>583.78</v>
          </cell>
        </row>
        <row r="57">
          <cell r="C57" t="str">
            <v>MAYCON REIS DOS ANJOS</v>
          </cell>
          <cell r="D57" t="str">
            <v>PRONTO ATENDIMENTO OUTROS</v>
          </cell>
          <cell r="E57" t="str">
            <v>TEC. ENFERMAGEM</v>
          </cell>
          <cell r="F57" t="str">
            <v>177</v>
          </cell>
          <cell r="G57" t="str">
            <v>Valor</v>
          </cell>
          <cell r="H57">
            <v>583.78</v>
          </cell>
        </row>
        <row r="58">
          <cell r="C58" t="str">
            <v>OSMARINA LIMA MARQUES</v>
          </cell>
          <cell r="D58" t="str">
            <v>U.I. CLINICA OBSTETRICA OUTROS</v>
          </cell>
          <cell r="E58" t="str">
            <v>TEC. ENFERMAGEM</v>
          </cell>
          <cell r="F58" t="str">
            <v>177</v>
          </cell>
          <cell r="G58" t="str">
            <v>Valor</v>
          </cell>
          <cell r="H58">
            <v>583.78</v>
          </cell>
        </row>
        <row r="59">
          <cell r="C59" t="str">
            <v>FABRICIA MARINHO MORAES</v>
          </cell>
          <cell r="D59" t="str">
            <v>PRONTO ATENDIMENTO OUTROS</v>
          </cell>
          <cell r="E59" t="str">
            <v>TEC. ENFERMAGEM</v>
          </cell>
          <cell r="F59" t="str">
            <v>177</v>
          </cell>
          <cell r="G59" t="str">
            <v>Valor</v>
          </cell>
          <cell r="H59">
            <v>583.78</v>
          </cell>
        </row>
        <row r="60">
          <cell r="C60" t="str">
            <v>REGINA CARLA CARNEIRO DA SILVA</v>
          </cell>
          <cell r="D60" t="str">
            <v>UCI - UNIDADE DE CUIDADOS INTERMEDIARIOS</v>
          </cell>
          <cell r="E60" t="str">
            <v>TEC. ENFERMAGEM</v>
          </cell>
          <cell r="F60" t="str">
            <v>177</v>
          </cell>
          <cell r="G60" t="str">
            <v>Valor</v>
          </cell>
          <cell r="H60">
            <v>583.78</v>
          </cell>
        </row>
        <row r="61">
          <cell r="C61" t="str">
            <v>CARLA BATISTA DA COSTA</v>
          </cell>
          <cell r="D61" t="str">
            <v>CME - CENTRAL DE MATERIAL ESTERILIZADO</v>
          </cell>
          <cell r="E61" t="str">
            <v>TEC. ENFERMAGEM</v>
          </cell>
          <cell r="F61" t="str">
            <v>177</v>
          </cell>
          <cell r="G61" t="str">
            <v>Valor</v>
          </cell>
          <cell r="H61">
            <v>583.78</v>
          </cell>
        </row>
        <row r="62">
          <cell r="C62" t="str">
            <v>FRANCISCO BRUNO OLIVEIRA CAVALCANTE</v>
          </cell>
          <cell r="D62" t="str">
            <v>CME - CENTRAL DE MATERIAL ESTERILIZADO</v>
          </cell>
          <cell r="E62" t="str">
            <v>TEC. ENFERMAGEM</v>
          </cell>
          <cell r="F62" t="str">
            <v>177</v>
          </cell>
          <cell r="G62" t="str">
            <v>Valor</v>
          </cell>
          <cell r="H62">
            <v>583.78</v>
          </cell>
        </row>
        <row r="63">
          <cell r="C63" t="str">
            <v>RAIANE TENORIO DOS SANTOS</v>
          </cell>
          <cell r="D63" t="str">
            <v>PRONTO ATENDIMENTO OUTROS</v>
          </cell>
          <cell r="E63" t="str">
            <v>TEC. ENFERMAGEM</v>
          </cell>
          <cell r="F63" t="str">
            <v>177</v>
          </cell>
          <cell r="G63" t="str">
            <v>Valor</v>
          </cell>
          <cell r="H63">
            <v>583.78</v>
          </cell>
        </row>
        <row r="64">
          <cell r="C64" t="str">
            <v>KRISLANE NASCIMENTO DIAS</v>
          </cell>
          <cell r="D64" t="str">
            <v>U.I. CLINICA PEDIATRICA OUTROS</v>
          </cell>
          <cell r="E64" t="str">
            <v>TEC. ENFERMAGEM</v>
          </cell>
          <cell r="F64" t="str">
            <v>177</v>
          </cell>
          <cell r="G64" t="str">
            <v>Valor</v>
          </cell>
          <cell r="H64">
            <v>583.78</v>
          </cell>
        </row>
        <row r="65">
          <cell r="C65" t="str">
            <v>LUCINEIA COSTA ALENCAR</v>
          </cell>
          <cell r="D65" t="str">
            <v>U.I. CLINICA MEDICA OUTROS</v>
          </cell>
          <cell r="E65" t="str">
            <v>TEC. ENFERMAGEM</v>
          </cell>
          <cell r="F65" t="str">
            <v>177</v>
          </cell>
          <cell r="G65" t="str">
            <v>Valor</v>
          </cell>
          <cell r="H65">
            <v>583.78</v>
          </cell>
        </row>
        <row r="66">
          <cell r="C66" t="str">
            <v>KELLEM MARIA SANTOS COSTA</v>
          </cell>
          <cell r="D66" t="str">
            <v>PRONTO ATENDIMENTO OUTROS</v>
          </cell>
          <cell r="E66" t="str">
            <v>TEC. ENFERMAGEM</v>
          </cell>
          <cell r="F66" t="str">
            <v>177</v>
          </cell>
          <cell r="G66" t="str">
            <v>Valor</v>
          </cell>
          <cell r="H66">
            <v>583.78</v>
          </cell>
        </row>
        <row r="67">
          <cell r="C67" t="str">
            <v>RAISSA SOUZA E SOUZA</v>
          </cell>
          <cell r="D67" t="str">
            <v>PRONTO ATENDIMENTO OUTROS</v>
          </cell>
          <cell r="E67" t="str">
            <v>TEC. ENFERMAGEM</v>
          </cell>
          <cell r="F67" t="str">
            <v>177</v>
          </cell>
          <cell r="G67" t="str">
            <v>Valor</v>
          </cell>
          <cell r="H67">
            <v>583.78</v>
          </cell>
        </row>
        <row r="68">
          <cell r="C68" t="str">
            <v>DANIELA MIRANDA REIS</v>
          </cell>
          <cell r="D68" t="str">
            <v>U.I. CLINICA CIRURGICA OUTROS</v>
          </cell>
          <cell r="E68" t="str">
            <v>TEC. ENFERMAGEM</v>
          </cell>
          <cell r="F68" t="str">
            <v>177</v>
          </cell>
          <cell r="G68" t="str">
            <v>Valor</v>
          </cell>
          <cell r="H68">
            <v>583.78</v>
          </cell>
        </row>
        <row r="69">
          <cell r="C69" t="str">
            <v>JOSUE OLIVEIRA MENESES</v>
          </cell>
          <cell r="D69" t="str">
            <v>UCI - UNIDADE DE CUIDADOS INTERMEDIARIOS</v>
          </cell>
          <cell r="E69" t="str">
            <v>TEC. ENFERMAGEM</v>
          </cell>
          <cell r="F69" t="str">
            <v>177</v>
          </cell>
          <cell r="G69" t="str">
            <v>Valor</v>
          </cell>
          <cell r="H69">
            <v>583.78</v>
          </cell>
        </row>
        <row r="70">
          <cell r="C70" t="str">
            <v>IORRAN VAZ DE OLIVEIRA</v>
          </cell>
          <cell r="D70" t="str">
            <v>CENTRO CIRURGICO OUTROS</v>
          </cell>
          <cell r="E70" t="str">
            <v>TEC. ENFERMAGEM</v>
          </cell>
          <cell r="F70" t="str">
            <v>177</v>
          </cell>
          <cell r="G70" t="str">
            <v>Valor</v>
          </cell>
          <cell r="H70">
            <v>583.78</v>
          </cell>
        </row>
        <row r="71">
          <cell r="C71" t="str">
            <v>EDSON MOURA SILVA</v>
          </cell>
          <cell r="D71" t="str">
            <v>PRONTO ATENDIMENTO OUTROS</v>
          </cell>
          <cell r="E71" t="str">
            <v>TEC. ENFERMAGEM</v>
          </cell>
          <cell r="F71" t="str">
            <v>177</v>
          </cell>
          <cell r="G71" t="str">
            <v>Valor</v>
          </cell>
          <cell r="H71">
            <v>583.78</v>
          </cell>
        </row>
        <row r="72">
          <cell r="C72" t="str">
            <v>ROBSON ALMEIDA PONTES</v>
          </cell>
          <cell r="D72" t="str">
            <v>PRONTO ATENDIMENTO OUTROS</v>
          </cell>
          <cell r="E72" t="str">
            <v>TEC. ENFERMAGEM</v>
          </cell>
          <cell r="F72" t="str">
            <v>177</v>
          </cell>
          <cell r="G72" t="str">
            <v>Valor</v>
          </cell>
          <cell r="H72">
            <v>583.78</v>
          </cell>
        </row>
        <row r="73">
          <cell r="C73" t="str">
            <v>ESTHEFANI ARAUJO LOPES</v>
          </cell>
          <cell r="D73" t="str">
            <v>PRONTO ATENDIMENTO OUTROS</v>
          </cell>
          <cell r="E73" t="str">
            <v>TEC. ENFERMAGEM</v>
          </cell>
          <cell r="F73" t="str">
            <v>177</v>
          </cell>
          <cell r="G73" t="str">
            <v>Valor</v>
          </cell>
          <cell r="H73">
            <v>583.78</v>
          </cell>
        </row>
        <row r="74">
          <cell r="C74" t="str">
            <v>CAROLINA SILVA DA VEIGA</v>
          </cell>
          <cell r="D74" t="str">
            <v>U.I. CLINICA CIRURGICA OUTROS</v>
          </cell>
          <cell r="E74" t="str">
            <v>TEC. ENFERMAGEM</v>
          </cell>
          <cell r="F74" t="str">
            <v>177</v>
          </cell>
          <cell r="G74" t="str">
            <v>Valor</v>
          </cell>
          <cell r="H74">
            <v>583.78</v>
          </cell>
        </row>
        <row r="75">
          <cell r="C75" t="str">
            <v>JOAO VICTOR CARNEIRO DA SILVA</v>
          </cell>
          <cell r="D75" t="str">
            <v>UCI - UNIDADE DE CUIDADOS INTERMEDIARIOS</v>
          </cell>
          <cell r="E75" t="str">
            <v>TEC. ENFERMAGEM</v>
          </cell>
          <cell r="F75" t="str">
            <v>177</v>
          </cell>
          <cell r="G75" t="str">
            <v>Valor</v>
          </cell>
          <cell r="H75">
            <v>583.78</v>
          </cell>
        </row>
        <row r="76">
          <cell r="C76" t="str">
            <v>THIAGO DO NASCIMENTO MESQUITA</v>
          </cell>
          <cell r="D76" t="str">
            <v>UCI - UNIDADE DE CUIDADOS INTERMEDIARIOS</v>
          </cell>
          <cell r="E76" t="str">
            <v>TEC. ENFERMAGEM</v>
          </cell>
          <cell r="F76" t="str">
            <v>177</v>
          </cell>
          <cell r="G76" t="str">
            <v>Valor</v>
          </cell>
          <cell r="H76">
            <v>583.78</v>
          </cell>
        </row>
        <row r="77">
          <cell r="C77" t="str">
            <v>WATILA ALMEIDA DA COSTA</v>
          </cell>
          <cell r="D77" t="str">
            <v>PRONTO ATENDIMENTO OUTROS</v>
          </cell>
          <cell r="E77" t="str">
            <v>TEC. ENFERMAGEM</v>
          </cell>
          <cell r="F77" t="str">
            <v>177</v>
          </cell>
          <cell r="G77" t="str">
            <v>Valor</v>
          </cell>
          <cell r="H77">
            <v>583.78</v>
          </cell>
        </row>
        <row r="78">
          <cell r="C78" t="str">
            <v>GEOVANIA DE ARAUJO NASCIMENTO</v>
          </cell>
          <cell r="D78" t="str">
            <v>CENTRO CIRURGICO OUTROS</v>
          </cell>
          <cell r="E78" t="str">
            <v>TEC. ENFERMAGEM</v>
          </cell>
          <cell r="F78" t="str">
            <v>177</v>
          </cell>
          <cell r="G78" t="str">
            <v>Valor</v>
          </cell>
          <cell r="H78">
            <v>583.78</v>
          </cell>
        </row>
        <row r="79">
          <cell r="C79" t="str">
            <v>MATHEUS CAMPOS ALVES</v>
          </cell>
          <cell r="D79" t="str">
            <v>PRONTO ATENDIMENTO OUTROS</v>
          </cell>
          <cell r="E79" t="str">
            <v>TEC. ENFERMAGEM</v>
          </cell>
          <cell r="F79" t="str">
            <v>177</v>
          </cell>
          <cell r="G79" t="str">
            <v>Valor</v>
          </cell>
          <cell r="H79">
            <v>583.78</v>
          </cell>
        </row>
        <row r="80">
          <cell r="C80" t="str">
            <v>WANDERSON ANDRE ALVES DA COSTA</v>
          </cell>
          <cell r="D80" t="str">
            <v>CENTRO CIRURGICO OUTROS</v>
          </cell>
          <cell r="E80" t="str">
            <v>TEC. ENFERMAGEM</v>
          </cell>
          <cell r="F80" t="str">
            <v>177</v>
          </cell>
          <cell r="G80" t="str">
            <v>Valor</v>
          </cell>
          <cell r="H80">
            <v>583.78</v>
          </cell>
        </row>
        <row r="81">
          <cell r="C81" t="str">
            <v>MARIA LUIZA OLIVEIRA DE ALMEIDA</v>
          </cell>
          <cell r="D81" t="str">
            <v>PRONTO ATENDIMENTO OUTROS</v>
          </cell>
          <cell r="E81" t="str">
            <v>TEC. ENFERMAGEM</v>
          </cell>
          <cell r="F81" t="str">
            <v>177</v>
          </cell>
          <cell r="G81" t="str">
            <v>Valor</v>
          </cell>
          <cell r="H81">
            <v>583.78</v>
          </cell>
        </row>
        <row r="82">
          <cell r="C82" t="str">
            <v>CRISTIANE MARIA CARDOSO LOBATO</v>
          </cell>
          <cell r="D82" t="str">
            <v>CENTRO CIRURGICO OUTROS</v>
          </cell>
          <cell r="E82" t="str">
            <v>TEC. ENFERMAGEM</v>
          </cell>
          <cell r="F82" t="str">
            <v>177</v>
          </cell>
          <cell r="G82" t="str">
            <v>Valor</v>
          </cell>
          <cell r="H82">
            <v>583.78</v>
          </cell>
        </row>
        <row r="83">
          <cell r="C83" t="str">
            <v>IVONE DO SOCORRO DA CUNHA SOUZA</v>
          </cell>
          <cell r="D83" t="str">
            <v>U.I. CLINICA MEDICA OUTROS</v>
          </cell>
          <cell r="E83" t="str">
            <v>TEC. ENFERMAGEM</v>
          </cell>
          <cell r="F83" t="str">
            <v>177</v>
          </cell>
          <cell r="G83" t="str">
            <v>Valor</v>
          </cell>
          <cell r="H83">
            <v>583.78</v>
          </cell>
        </row>
        <row r="84">
          <cell r="C84" t="str">
            <v>LUIS CRUZ AZEVEDO</v>
          </cell>
          <cell r="D84" t="str">
            <v>U.I. CLINICA OBSTETRICA OUTROS</v>
          </cell>
          <cell r="E84" t="str">
            <v>TEC. ENFERMAGEM</v>
          </cell>
          <cell r="F84" t="str">
            <v>177</v>
          </cell>
          <cell r="G84" t="str">
            <v>Valor</v>
          </cell>
          <cell r="H84">
            <v>583.78</v>
          </cell>
        </row>
        <row r="85">
          <cell r="C85" t="str">
            <v>THIZ HER FILOMENA DIAS DA SILVA</v>
          </cell>
          <cell r="D85" t="str">
            <v>U.I. CLINICA OBSTETRICA OUTROS</v>
          </cell>
          <cell r="E85" t="str">
            <v>TEC. ENFERMAGEM</v>
          </cell>
          <cell r="F85" t="str">
            <v>177</v>
          </cell>
          <cell r="G85" t="str">
            <v>Valor</v>
          </cell>
          <cell r="H85">
            <v>583.78</v>
          </cell>
        </row>
        <row r="86">
          <cell r="C86" t="str">
            <v>EUNICE GAMA DE SOUZA</v>
          </cell>
          <cell r="D86" t="str">
            <v>PRONTO ATENDIMENTO OUTROS</v>
          </cell>
          <cell r="E86" t="str">
            <v>TEC. ENFERMAGEM</v>
          </cell>
          <cell r="F86" t="str">
            <v>177</v>
          </cell>
          <cell r="G86" t="str">
            <v>Valor</v>
          </cell>
          <cell r="H86">
            <v>583.78</v>
          </cell>
        </row>
        <row r="87">
          <cell r="C87" t="str">
            <v>ALESSANDRA SANTOS DA SILVA</v>
          </cell>
          <cell r="D87" t="str">
            <v>CENTRO OBSTETRICO</v>
          </cell>
          <cell r="E87" t="str">
            <v>TEC. ENFERMAGEM</v>
          </cell>
          <cell r="F87" t="str">
            <v>177</v>
          </cell>
          <cell r="G87" t="str">
            <v>Valor</v>
          </cell>
          <cell r="H87">
            <v>408.64</v>
          </cell>
        </row>
        <row r="88">
          <cell r="C88" t="str">
            <v>EDILZA SOUZA DE AVIZ</v>
          </cell>
          <cell r="D88" t="str">
            <v>UCI - UNIDADE DE CUIDADOS INTERMEDIARIOS</v>
          </cell>
          <cell r="E88" t="str">
            <v>TEC. ENFERMAGEM</v>
          </cell>
          <cell r="F88" t="str">
            <v>177</v>
          </cell>
          <cell r="G88" t="str">
            <v>Valor</v>
          </cell>
          <cell r="H88">
            <v>583.78</v>
          </cell>
        </row>
        <row r="89">
          <cell r="C89" t="str">
            <v>IRACEMA SOARES LIMA</v>
          </cell>
          <cell r="D89" t="str">
            <v>U.I. CLINICA CIRURGICA OUTROS</v>
          </cell>
          <cell r="E89" t="str">
            <v>TEC. ENFERMAGEM</v>
          </cell>
          <cell r="F89" t="str">
            <v>177</v>
          </cell>
          <cell r="G89" t="str">
            <v>Valor</v>
          </cell>
          <cell r="H89">
            <v>583.78</v>
          </cell>
        </row>
        <row r="90">
          <cell r="C90" t="str">
            <v>FERNANDO RODRIGUES DA SILVA</v>
          </cell>
          <cell r="D90" t="str">
            <v>U.I. CLINICA MEDICA OUTROS</v>
          </cell>
          <cell r="E90" t="str">
            <v>TEC. ENFERMAGEM</v>
          </cell>
          <cell r="F90" t="str">
            <v>177</v>
          </cell>
          <cell r="G90" t="str">
            <v>Valor</v>
          </cell>
          <cell r="H90">
            <v>583.78</v>
          </cell>
        </row>
        <row r="91">
          <cell r="C91" t="str">
            <v>FATIMA PEREIRA DE ALENCAR ALVES</v>
          </cell>
          <cell r="D91" t="str">
            <v>CAF - CENTRAL DE ATEND. FARMACIA</v>
          </cell>
          <cell r="E91" t="str">
            <v>TEC. ENFERMAGEM</v>
          </cell>
          <cell r="F91" t="str">
            <v>177</v>
          </cell>
          <cell r="G91" t="str">
            <v>Valor</v>
          </cell>
          <cell r="H91">
            <v>583.78</v>
          </cell>
        </row>
        <row r="92">
          <cell r="C92" t="str">
            <v>ROMERSON BARROS DUTRA</v>
          </cell>
          <cell r="D92" t="str">
            <v>PRONTO ATENDIMENTO OUTROS</v>
          </cell>
          <cell r="E92" t="str">
            <v>TEC. ENFERMAGEM</v>
          </cell>
          <cell r="F92" t="str">
            <v>177</v>
          </cell>
          <cell r="G92" t="str">
            <v>Valor</v>
          </cell>
          <cell r="H92">
            <v>583.78</v>
          </cell>
        </row>
        <row r="93">
          <cell r="C93" t="str">
            <v>GEOVAR BATISTA DOS SANTOS</v>
          </cell>
          <cell r="D93" t="str">
            <v>U.I. CLINICA PEDIATRICA OUTROS</v>
          </cell>
          <cell r="E93" t="str">
            <v>TEC. ENFERMAGEM</v>
          </cell>
          <cell r="F93" t="str">
            <v>177</v>
          </cell>
          <cell r="G93" t="str">
            <v>Valor</v>
          </cell>
          <cell r="H93">
            <v>583.78</v>
          </cell>
        </row>
        <row r="94">
          <cell r="C94" t="str">
            <v>JONAS VIRGULINO DA CONCEICAO</v>
          </cell>
          <cell r="D94" t="str">
            <v>PRONTO ATENDIMENTO OUTROS</v>
          </cell>
          <cell r="E94" t="str">
            <v>TEC. ENFERMAGEM</v>
          </cell>
          <cell r="F94" t="str">
            <v>177</v>
          </cell>
          <cell r="G94" t="str">
            <v>Valor</v>
          </cell>
          <cell r="H94">
            <v>583.78</v>
          </cell>
        </row>
        <row r="95">
          <cell r="C95" t="str">
            <v>WENDELL RIBEIRO DE LIRA</v>
          </cell>
          <cell r="D95" t="str">
            <v>U.I. CLINICA OBSTETRICA OUTROS</v>
          </cell>
          <cell r="E95" t="str">
            <v>TEC. ENFERMAGEM</v>
          </cell>
          <cell r="F95" t="str">
            <v>177</v>
          </cell>
          <cell r="G95" t="str">
            <v>Valor</v>
          </cell>
          <cell r="H95">
            <v>583.78</v>
          </cell>
        </row>
        <row r="96">
          <cell r="C96" t="str">
            <v>ANDREIA DOS SANTOS COSTA</v>
          </cell>
          <cell r="D96" t="str">
            <v>PRONTO ATENDIMENTO OUTROS</v>
          </cell>
          <cell r="E96" t="str">
            <v>TEC. ENFERMAGEM</v>
          </cell>
          <cell r="F96" t="str">
            <v>177</v>
          </cell>
          <cell r="G96" t="str">
            <v>Valor</v>
          </cell>
          <cell r="H96">
            <v>583.78</v>
          </cell>
        </row>
        <row r="97">
          <cell r="C97" t="str">
            <v>IZABELA DAVID DA SILVA PORTILHO</v>
          </cell>
          <cell r="D97" t="str">
            <v>PRONTO ATENDIMENTO OUTROS</v>
          </cell>
          <cell r="E97" t="str">
            <v>TEC. ENFERMAGEM</v>
          </cell>
          <cell r="F97" t="str">
            <v>177</v>
          </cell>
          <cell r="G97" t="str">
            <v>Valor</v>
          </cell>
          <cell r="H97">
            <v>583.78</v>
          </cell>
        </row>
        <row r="98">
          <cell r="C98" t="str">
            <v>SIMONE LEANDRO NASCIMENTO</v>
          </cell>
          <cell r="D98" t="str">
            <v>U.I. CLINICA PEDIATRICA OUTROS</v>
          </cell>
          <cell r="E98" t="str">
            <v>TEC. ENFERMAGEM</v>
          </cell>
          <cell r="F98" t="str">
            <v>177</v>
          </cell>
          <cell r="G98" t="str">
            <v>Valor</v>
          </cell>
          <cell r="H98">
            <v>583.78</v>
          </cell>
        </row>
        <row r="99">
          <cell r="C99" t="str">
            <v>ERICA MARIA DA SILVA COSTA</v>
          </cell>
          <cell r="D99" t="str">
            <v>PRONTO ATENDIMENTO OUTROS</v>
          </cell>
          <cell r="E99" t="str">
            <v>TEC. ENFERMAGEM</v>
          </cell>
          <cell r="F99" t="str">
            <v>177</v>
          </cell>
          <cell r="G99" t="str">
            <v>Valor</v>
          </cell>
          <cell r="H99">
            <v>583.78</v>
          </cell>
        </row>
        <row r="100">
          <cell r="C100" t="str">
            <v>CLEIDE MARCIA PASSOS FEITOSA</v>
          </cell>
          <cell r="D100" t="str">
            <v>PRONTO ATENDIMENTO OUTROS</v>
          </cell>
          <cell r="E100" t="str">
            <v>TEC. ENFERMAGEM</v>
          </cell>
          <cell r="F100" t="str">
            <v>177</v>
          </cell>
          <cell r="G100" t="str">
            <v>Valor</v>
          </cell>
          <cell r="H100">
            <v>583.78</v>
          </cell>
        </row>
        <row r="101">
          <cell r="C101" t="str">
            <v>ERINEIDE SOUSA PANTOJA</v>
          </cell>
          <cell r="D101" t="str">
            <v>PRONTO ATENDIMENTO OUTROS</v>
          </cell>
          <cell r="E101" t="str">
            <v>TEC. ENFERMAGEM</v>
          </cell>
          <cell r="F101" t="str">
            <v>177</v>
          </cell>
          <cell r="G101" t="str">
            <v>Valor</v>
          </cell>
          <cell r="H101">
            <v>583.78</v>
          </cell>
        </row>
        <row r="102">
          <cell r="C102" t="str">
            <v>SWELLENE LIMA DA SILVA SOUSA</v>
          </cell>
          <cell r="D102" t="str">
            <v>PRONTO ATENDIMENTO OUTROS</v>
          </cell>
          <cell r="E102" t="str">
            <v>TEC. ENFERMAGEM</v>
          </cell>
          <cell r="F102" t="str">
            <v>177</v>
          </cell>
          <cell r="G102" t="str">
            <v>Valor</v>
          </cell>
          <cell r="H102">
            <v>583.78</v>
          </cell>
        </row>
        <row r="104">
          <cell r="H104">
            <v>57615.409999999931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1"/>
    </sheetNames>
    <sheetDataSet>
      <sheetData sheetId="0">
        <row r="2">
          <cell r="C2" t="str">
            <v>Nome</v>
          </cell>
          <cell r="D2" t="str">
            <v>Função</v>
          </cell>
          <cell r="E2" t="str">
            <v>MAT+VERBA</v>
          </cell>
          <cell r="F2" t="str">
            <v>Codigo Verba</v>
          </cell>
          <cell r="G2" t="str">
            <v>Vlr. Lancam.</v>
          </cell>
        </row>
        <row r="3">
          <cell r="C3" t="str">
            <v>ALESSANDRA SANTOS DA SILVA</v>
          </cell>
          <cell r="D3" t="str">
            <v>TEC. ENFERMAGEM</v>
          </cell>
          <cell r="E3" t="str">
            <v>000858178</v>
          </cell>
          <cell r="F3" t="str">
            <v>178</v>
          </cell>
          <cell r="G3">
            <v>583.78</v>
          </cell>
        </row>
        <row r="4">
          <cell r="C4" t="str">
            <v>ANA DE SOUZA VIANA</v>
          </cell>
          <cell r="D4" t="str">
            <v>TEC. ENFERMAGEM</v>
          </cell>
          <cell r="E4" t="str">
            <v>000023178</v>
          </cell>
          <cell r="F4" t="str">
            <v>178</v>
          </cell>
          <cell r="G4">
            <v>583.78</v>
          </cell>
        </row>
        <row r="5">
          <cell r="C5" t="str">
            <v>ANA MARIA LIRA TEIXEIRA</v>
          </cell>
          <cell r="D5" t="str">
            <v>TEC. ENFERMAGEM</v>
          </cell>
          <cell r="E5" t="str">
            <v>000521178</v>
          </cell>
          <cell r="F5" t="str">
            <v>178</v>
          </cell>
          <cell r="G5">
            <v>583.78</v>
          </cell>
        </row>
        <row r="6">
          <cell r="C6" t="str">
            <v>ANA MIRELLA FERREIRA BARBOSA OLIVEIRA</v>
          </cell>
          <cell r="D6" t="str">
            <v>TEC. ENFERMAGEM</v>
          </cell>
          <cell r="E6" t="str">
            <v>000009178</v>
          </cell>
          <cell r="F6" t="str">
            <v>178</v>
          </cell>
          <cell r="G6">
            <v>583.78</v>
          </cell>
        </row>
        <row r="7">
          <cell r="C7" t="str">
            <v>ANDREIA DOS SANTOS COSTA</v>
          </cell>
          <cell r="D7" t="str">
            <v>TEC. ENFERMAGEM</v>
          </cell>
          <cell r="E7" t="str">
            <v>000919178</v>
          </cell>
          <cell r="F7" t="str">
            <v>178</v>
          </cell>
          <cell r="G7">
            <v>583.78</v>
          </cell>
        </row>
        <row r="8">
          <cell r="C8" t="str">
            <v>ANDREZA ALVES FERREIRA</v>
          </cell>
          <cell r="D8" t="str">
            <v>TEC. ENFERMAGEM</v>
          </cell>
          <cell r="E8" t="str">
            <v>000450178</v>
          </cell>
          <cell r="F8" t="str">
            <v>178</v>
          </cell>
          <cell r="G8">
            <v>583.78</v>
          </cell>
        </row>
        <row r="9">
          <cell r="C9" t="str">
            <v>ANGELA MARIA COSTA ROSARIO</v>
          </cell>
          <cell r="D9" t="str">
            <v>TEC. ENFERMAGEM</v>
          </cell>
          <cell r="E9" t="str">
            <v>000550178</v>
          </cell>
          <cell r="F9" t="str">
            <v>178</v>
          </cell>
          <cell r="G9">
            <v>583.78</v>
          </cell>
        </row>
        <row r="10">
          <cell r="C10" t="str">
            <v>ANTONIA FRANCILEIA SANTOS FAUSTINO</v>
          </cell>
          <cell r="D10" t="str">
            <v>TEC. ENFERMAGEM</v>
          </cell>
          <cell r="E10" t="str">
            <v>000552178</v>
          </cell>
          <cell r="F10" t="str">
            <v>178</v>
          </cell>
          <cell r="G10">
            <v>583.78</v>
          </cell>
        </row>
        <row r="11">
          <cell r="C11" t="str">
            <v>BRUNA GRAZIELA NOGUEIRA DE LIMA</v>
          </cell>
          <cell r="D11" t="str">
            <v>TEC. ENFERMAGEM</v>
          </cell>
          <cell r="E11" t="str">
            <v>000543178</v>
          </cell>
          <cell r="F11" t="str">
            <v>178</v>
          </cell>
          <cell r="G11">
            <v>583.78</v>
          </cell>
        </row>
        <row r="12">
          <cell r="C12" t="str">
            <v>CARLA BATISTA DA COSTA</v>
          </cell>
          <cell r="D12" t="str">
            <v>TEC. ENFERMAGEM</v>
          </cell>
          <cell r="E12" t="str">
            <v>000644178</v>
          </cell>
          <cell r="F12" t="str">
            <v>178</v>
          </cell>
          <cell r="G12">
            <v>583.78</v>
          </cell>
        </row>
        <row r="13">
          <cell r="C13" t="str">
            <v>CAROLINA SILVA DA VEIGA</v>
          </cell>
          <cell r="D13" t="str">
            <v>TEC. ENFERMAGEM</v>
          </cell>
          <cell r="E13" t="str">
            <v>000740178</v>
          </cell>
          <cell r="F13" t="str">
            <v>178</v>
          </cell>
          <cell r="G13">
            <v>311.35000000000002</v>
          </cell>
        </row>
        <row r="14">
          <cell r="C14" t="str">
            <v>CLEIDE MARCIA PASSOS FEITOSA</v>
          </cell>
          <cell r="D14" t="str">
            <v>TEC. ENFERMAGEM</v>
          </cell>
          <cell r="E14" t="str">
            <v>000934178</v>
          </cell>
          <cell r="F14" t="str">
            <v>178</v>
          </cell>
          <cell r="G14">
            <v>583.78</v>
          </cell>
        </row>
        <row r="15">
          <cell r="C15" t="str">
            <v>CRISTIANE MARIA CARDOSO LOBATO</v>
          </cell>
          <cell r="D15" t="str">
            <v>TEC. ENFERMAGEM</v>
          </cell>
          <cell r="E15" t="str">
            <v>000817178</v>
          </cell>
          <cell r="F15" t="str">
            <v>178</v>
          </cell>
          <cell r="G15">
            <v>583.78</v>
          </cell>
        </row>
        <row r="16">
          <cell r="C16" t="str">
            <v>DANIELA MIRANDA REIS</v>
          </cell>
          <cell r="D16" t="str">
            <v>TEC. ENFERMAGEM</v>
          </cell>
          <cell r="E16" t="str">
            <v>000677178</v>
          </cell>
          <cell r="F16" t="str">
            <v>178</v>
          </cell>
          <cell r="G16">
            <v>583.78</v>
          </cell>
        </row>
        <row r="17">
          <cell r="C17" t="str">
            <v>DANIELE DA SILVA E SILVA</v>
          </cell>
          <cell r="D17" t="str">
            <v>TEC. ENFERMAGEM</v>
          </cell>
          <cell r="E17" t="str">
            <v>000026178</v>
          </cell>
          <cell r="F17" t="str">
            <v>178</v>
          </cell>
          <cell r="G17">
            <v>583.78</v>
          </cell>
        </row>
        <row r="18">
          <cell r="C18" t="str">
            <v>DARLENE DAS NEVES SANTOS</v>
          </cell>
          <cell r="D18" t="str">
            <v>TEC. ENFERMAGEM</v>
          </cell>
          <cell r="E18" t="str">
            <v>000235178</v>
          </cell>
          <cell r="F18" t="str">
            <v>178</v>
          </cell>
          <cell r="G18">
            <v>583.78</v>
          </cell>
        </row>
        <row r="19">
          <cell r="C19" t="str">
            <v>DEYWID CHAVES FERREIRA</v>
          </cell>
          <cell r="D19" t="str">
            <v>TEC. ENFERMAGEM</v>
          </cell>
          <cell r="E19" t="str">
            <v>000354178</v>
          </cell>
          <cell r="F19" t="str">
            <v>178</v>
          </cell>
          <cell r="G19">
            <v>583.78</v>
          </cell>
        </row>
        <row r="20">
          <cell r="C20" t="str">
            <v>DILMA MARIA DE SOUSA MOURA</v>
          </cell>
          <cell r="D20" t="str">
            <v>TEC. ENFERMAGEM</v>
          </cell>
          <cell r="E20" t="str">
            <v>000355178</v>
          </cell>
          <cell r="F20" t="str">
            <v>178</v>
          </cell>
          <cell r="G20">
            <v>583.78</v>
          </cell>
        </row>
        <row r="21">
          <cell r="C21" t="str">
            <v>EDILENE BRAGA SOUZA</v>
          </cell>
          <cell r="D21" t="str">
            <v>TEC. ENFERMAGEM</v>
          </cell>
          <cell r="E21" t="str">
            <v>000152178</v>
          </cell>
          <cell r="F21" t="str">
            <v>178</v>
          </cell>
          <cell r="G21">
            <v>583.78</v>
          </cell>
        </row>
        <row r="22">
          <cell r="C22" t="str">
            <v>EDILZA SOUZA DE AVIZ</v>
          </cell>
          <cell r="D22" t="str">
            <v>TEC. ENFERMAGEM</v>
          </cell>
          <cell r="E22" t="str">
            <v>000870178</v>
          </cell>
          <cell r="F22" t="str">
            <v>178</v>
          </cell>
          <cell r="G22">
            <v>583.78</v>
          </cell>
        </row>
        <row r="23">
          <cell r="C23" t="str">
            <v>EDSON MOURA SILVA</v>
          </cell>
          <cell r="D23" t="str">
            <v>TEC. ENFERMAGEM</v>
          </cell>
          <cell r="E23" t="str">
            <v>000717178</v>
          </cell>
          <cell r="F23" t="str">
            <v>178</v>
          </cell>
          <cell r="G23">
            <v>583.78</v>
          </cell>
        </row>
        <row r="24">
          <cell r="C24" t="str">
            <v>ELCIONE DE OLIVEIRA SILVA</v>
          </cell>
          <cell r="D24" t="str">
            <v>TEC. ENFERMAGEM</v>
          </cell>
          <cell r="E24" t="str">
            <v>000030178</v>
          </cell>
          <cell r="F24" t="str">
            <v>178</v>
          </cell>
          <cell r="G24">
            <v>86.33</v>
          </cell>
        </row>
        <row r="25">
          <cell r="C25" t="str">
            <v>ELISANDRA SOARES DA COSTA PINHEIRO</v>
          </cell>
          <cell r="D25" t="str">
            <v>TEC. ENFERMAGEM</v>
          </cell>
          <cell r="E25" t="str">
            <v>000497178</v>
          </cell>
          <cell r="F25" t="str">
            <v>178</v>
          </cell>
          <cell r="G25">
            <v>583.78</v>
          </cell>
        </row>
        <row r="26">
          <cell r="C26" t="str">
            <v>ERICA MARIA DA SILVA COSTA</v>
          </cell>
          <cell r="D26" t="str">
            <v>TEC. ENFERMAGEM</v>
          </cell>
          <cell r="E26" t="str">
            <v>000930178</v>
          </cell>
          <cell r="F26" t="str">
            <v>178</v>
          </cell>
          <cell r="G26">
            <v>583.78</v>
          </cell>
        </row>
        <row r="27">
          <cell r="C27" t="str">
            <v>ERINEIDE SOUSA PANTOJA</v>
          </cell>
          <cell r="D27" t="str">
            <v>TEC. ENFERMAGEM</v>
          </cell>
          <cell r="E27" t="str">
            <v>000936178</v>
          </cell>
          <cell r="F27" t="str">
            <v>178</v>
          </cell>
          <cell r="G27">
            <v>583.78</v>
          </cell>
        </row>
        <row r="28">
          <cell r="C28" t="str">
            <v>ESTHEFANI ARAUJO LOPES</v>
          </cell>
          <cell r="D28" t="str">
            <v>TEC. ENFERMAGEM</v>
          </cell>
          <cell r="E28" t="str">
            <v>000726178</v>
          </cell>
          <cell r="F28" t="str">
            <v>178</v>
          </cell>
          <cell r="G28">
            <v>583.78</v>
          </cell>
        </row>
        <row r="29">
          <cell r="C29" t="str">
            <v>EUNICE GAMA DE SOUZA</v>
          </cell>
          <cell r="D29" t="str">
            <v>TEC. ENFERMAGEM</v>
          </cell>
          <cell r="E29" t="str">
            <v>000856174</v>
          </cell>
          <cell r="F29" t="str">
            <v>174</v>
          </cell>
          <cell r="G29">
            <v>583.78</v>
          </cell>
        </row>
        <row r="30">
          <cell r="C30" t="str">
            <v>EUNICE GAMA DE SOUZA</v>
          </cell>
          <cell r="D30" t="str">
            <v>TEC. ENFERMAGEM</v>
          </cell>
          <cell r="E30" t="str">
            <v>000856178</v>
          </cell>
          <cell r="F30" t="str">
            <v>178</v>
          </cell>
          <cell r="G30">
            <v>583.78</v>
          </cell>
        </row>
        <row r="31">
          <cell r="C31" t="str">
            <v>FABRICIA MARINHO MORAES</v>
          </cell>
          <cell r="D31" t="str">
            <v>TEC. ENFERMAGEM</v>
          </cell>
          <cell r="E31" t="str">
            <v>000633178</v>
          </cell>
          <cell r="F31" t="str">
            <v>178</v>
          </cell>
          <cell r="G31">
            <v>583.78</v>
          </cell>
        </row>
        <row r="32">
          <cell r="C32" t="str">
            <v>FABRICIO HUGO SOUSA FARIAS</v>
          </cell>
          <cell r="D32" t="str">
            <v>TEC. ENFERMAGEM</v>
          </cell>
          <cell r="E32" t="str">
            <v>000527178</v>
          </cell>
          <cell r="F32" t="str">
            <v>178</v>
          </cell>
          <cell r="G32">
            <v>583.78</v>
          </cell>
        </row>
        <row r="33">
          <cell r="C33" t="str">
            <v>FATIMA PEREIRA DE ALENCAR ALVES</v>
          </cell>
          <cell r="D33" t="str">
            <v>TEC. ENFERMAGEM</v>
          </cell>
          <cell r="E33" t="str">
            <v>000890178</v>
          </cell>
          <cell r="F33" t="str">
            <v>178</v>
          </cell>
          <cell r="G33">
            <v>194.59</v>
          </cell>
        </row>
        <row r="34">
          <cell r="C34" t="str">
            <v>FERNANDO RODRIGUES DA SILVA</v>
          </cell>
          <cell r="D34" t="str">
            <v>TEC. ENFERMAGEM</v>
          </cell>
          <cell r="E34" t="str">
            <v>000889178</v>
          </cell>
          <cell r="F34" t="str">
            <v>178</v>
          </cell>
          <cell r="G34">
            <v>583.78</v>
          </cell>
        </row>
        <row r="35">
          <cell r="C35" t="str">
            <v>FLAVIA CRISTINA AMORIM RAIOL</v>
          </cell>
          <cell r="D35" t="str">
            <v>TEC. ENFERMAGEM</v>
          </cell>
          <cell r="E35" t="str">
            <v>000547178</v>
          </cell>
          <cell r="F35" t="str">
            <v>178</v>
          </cell>
          <cell r="G35">
            <v>583.78</v>
          </cell>
        </row>
        <row r="36">
          <cell r="C36" t="str">
            <v>FRANCISCO BRUNO OLIVEIRA CAVALCANTE</v>
          </cell>
          <cell r="D36" t="str">
            <v>TEC. ENFERMAGEM</v>
          </cell>
          <cell r="E36" t="str">
            <v>000647178</v>
          </cell>
          <cell r="F36" t="str">
            <v>178</v>
          </cell>
          <cell r="G36">
            <v>583.78</v>
          </cell>
        </row>
        <row r="37">
          <cell r="C37" t="str">
            <v>GEANE DOS SANTOS RODRIGUES</v>
          </cell>
          <cell r="D37" t="str">
            <v>TEC. ENFERMAGEM</v>
          </cell>
          <cell r="E37" t="str">
            <v>000060178</v>
          </cell>
          <cell r="F37" t="str">
            <v>178</v>
          </cell>
          <cell r="G37">
            <v>583.78</v>
          </cell>
        </row>
        <row r="38">
          <cell r="C38" t="str">
            <v>GEOVANIA DE ARAUJO NASCIMENTO</v>
          </cell>
          <cell r="D38" t="str">
            <v>TEC. ENFERMAGEM</v>
          </cell>
          <cell r="E38" t="str">
            <v>000761178</v>
          </cell>
          <cell r="F38" t="str">
            <v>178</v>
          </cell>
          <cell r="G38">
            <v>583.78</v>
          </cell>
        </row>
        <row r="39">
          <cell r="C39" t="str">
            <v>GESIEL SILVA DA SILVA</v>
          </cell>
          <cell r="D39" t="str">
            <v>TEC. ENFERMAGEM</v>
          </cell>
          <cell r="E39" t="str">
            <v>000231178</v>
          </cell>
          <cell r="F39" t="str">
            <v>178</v>
          </cell>
          <cell r="G39">
            <v>583.78</v>
          </cell>
        </row>
        <row r="40">
          <cell r="C40" t="str">
            <v>HELIANA LIMA DE OLIVEIRA</v>
          </cell>
          <cell r="D40" t="str">
            <v>TEC. ENFERMAGEM</v>
          </cell>
          <cell r="E40" t="str">
            <v>000344178</v>
          </cell>
          <cell r="F40" t="str">
            <v>178</v>
          </cell>
          <cell r="G40">
            <v>583.78</v>
          </cell>
        </row>
        <row r="41">
          <cell r="C41" t="str">
            <v>IORRAN VAZ DE OLIVEIRA</v>
          </cell>
          <cell r="D41" t="str">
            <v>TEC. ENFERMAGEM</v>
          </cell>
          <cell r="E41" t="str">
            <v>000716178</v>
          </cell>
          <cell r="F41" t="str">
            <v>178</v>
          </cell>
          <cell r="G41">
            <v>583.78</v>
          </cell>
        </row>
        <row r="42">
          <cell r="C42" t="str">
            <v>IRACEMA SOARES LIMA</v>
          </cell>
          <cell r="D42" t="str">
            <v>TEC. ENFERMAGEM</v>
          </cell>
          <cell r="E42" t="str">
            <v>000875178</v>
          </cell>
          <cell r="F42" t="str">
            <v>178</v>
          </cell>
          <cell r="G42">
            <v>583.78</v>
          </cell>
        </row>
        <row r="43">
          <cell r="C43" t="str">
            <v>IRANETE LIMA BARBOSA NASCIMENTO</v>
          </cell>
          <cell r="D43" t="str">
            <v>TEC. ENFERMAGEM</v>
          </cell>
          <cell r="E43" t="str">
            <v>000393178</v>
          </cell>
          <cell r="F43" t="str">
            <v>178</v>
          </cell>
          <cell r="G43">
            <v>583.78</v>
          </cell>
        </row>
        <row r="44">
          <cell r="C44" t="str">
            <v>IVONE DO SOCORRO DA CUNHA SOUZA</v>
          </cell>
          <cell r="D44" t="str">
            <v>TEC. ENFERMAGEM</v>
          </cell>
          <cell r="E44" t="str">
            <v>000823178</v>
          </cell>
          <cell r="F44" t="str">
            <v>178</v>
          </cell>
          <cell r="G44">
            <v>583.78</v>
          </cell>
        </row>
        <row r="45">
          <cell r="C45" t="str">
            <v>IZABELA DAVID DA SILVA PORTILHO</v>
          </cell>
          <cell r="D45" t="str">
            <v>TEC. ENFERMAGEM</v>
          </cell>
          <cell r="E45" t="str">
            <v>000928178</v>
          </cell>
          <cell r="F45" t="str">
            <v>178</v>
          </cell>
          <cell r="G45">
            <v>583.78</v>
          </cell>
        </row>
        <row r="46">
          <cell r="C46" t="str">
            <v>JEANI SILVA PEREIRA</v>
          </cell>
          <cell r="D46" t="str">
            <v>TEC. ENFERMAGEM</v>
          </cell>
          <cell r="E46" t="str">
            <v>000395178</v>
          </cell>
          <cell r="F46" t="str">
            <v>178</v>
          </cell>
          <cell r="G46">
            <v>583.78</v>
          </cell>
        </row>
        <row r="47">
          <cell r="C47" t="str">
            <v>JHEMISON CARLOS VIEIRA FELIPE</v>
          </cell>
          <cell r="D47" t="str">
            <v>TEC. ENFERMAGEM</v>
          </cell>
          <cell r="E47" t="str">
            <v>000525178</v>
          </cell>
          <cell r="F47" t="str">
            <v>178</v>
          </cell>
          <cell r="G47">
            <v>583.78</v>
          </cell>
        </row>
        <row r="48">
          <cell r="C48" t="str">
            <v>JOAO VICTOR CARNEIRO DA SILVA</v>
          </cell>
          <cell r="D48" t="str">
            <v>TEC. ENFERMAGEM</v>
          </cell>
          <cell r="E48" t="str">
            <v>000743178</v>
          </cell>
          <cell r="F48" t="str">
            <v>178</v>
          </cell>
          <cell r="G48">
            <v>583.78</v>
          </cell>
        </row>
        <row r="49">
          <cell r="C49" t="str">
            <v>JOELMA GONCALVES ALVES</v>
          </cell>
          <cell r="D49" t="str">
            <v>TEC. ENFERMAGEM</v>
          </cell>
          <cell r="E49" t="str">
            <v>000067178</v>
          </cell>
          <cell r="F49" t="str">
            <v>178</v>
          </cell>
          <cell r="G49">
            <v>583.78</v>
          </cell>
        </row>
        <row r="50">
          <cell r="C50" t="str">
            <v>JONAS VIRGULINO DA CONCEICAO</v>
          </cell>
          <cell r="D50" t="str">
            <v>TEC. ENFERMAGEM</v>
          </cell>
          <cell r="E50" t="str">
            <v>000902178</v>
          </cell>
          <cell r="F50" t="str">
            <v>178</v>
          </cell>
          <cell r="G50">
            <v>583.78</v>
          </cell>
        </row>
        <row r="51">
          <cell r="C51" t="str">
            <v>JONISMA ARAUJO RODRIGUES</v>
          </cell>
          <cell r="D51" t="str">
            <v>TEC. ENFERMAGEM</v>
          </cell>
          <cell r="E51" t="str">
            <v>000444178</v>
          </cell>
          <cell r="F51" t="str">
            <v>178</v>
          </cell>
          <cell r="G51">
            <v>583.78</v>
          </cell>
        </row>
        <row r="52">
          <cell r="C52" t="str">
            <v>JOSUE OLIVEIRA MENESES</v>
          </cell>
          <cell r="D52" t="str">
            <v>TEC. ENFERMAGEM</v>
          </cell>
          <cell r="E52" t="str">
            <v>000714178</v>
          </cell>
          <cell r="F52" t="str">
            <v>178</v>
          </cell>
          <cell r="G52">
            <v>583.78</v>
          </cell>
        </row>
        <row r="53">
          <cell r="C53" t="str">
            <v>KEILA SANTOS BRITO</v>
          </cell>
          <cell r="D53" t="str">
            <v>TEC. ENFERMAGEM</v>
          </cell>
          <cell r="E53" t="str">
            <v>000465178</v>
          </cell>
          <cell r="F53" t="str">
            <v>178</v>
          </cell>
          <cell r="G53">
            <v>583.78</v>
          </cell>
        </row>
        <row r="54">
          <cell r="C54" t="str">
            <v>KELLEM MARIA SANTOS COSTA</v>
          </cell>
          <cell r="D54" t="str">
            <v>TEC. ENFERMAGEM</v>
          </cell>
          <cell r="E54" t="str">
            <v>000675178</v>
          </cell>
          <cell r="F54" t="str">
            <v>178</v>
          </cell>
          <cell r="G54">
            <v>583.78</v>
          </cell>
        </row>
        <row r="55">
          <cell r="C55" t="str">
            <v>KRISLANE NASCIMENTO DIAS</v>
          </cell>
          <cell r="D55" t="str">
            <v>TEC. ENFERMAGEM</v>
          </cell>
          <cell r="E55" t="str">
            <v>000663178</v>
          </cell>
          <cell r="F55" t="str">
            <v>178</v>
          </cell>
          <cell r="G55">
            <v>583.78</v>
          </cell>
        </row>
        <row r="56">
          <cell r="C56" t="str">
            <v>LAIZA SOUSA SANTOS</v>
          </cell>
          <cell r="D56" t="str">
            <v>TEC. ENFERMAGEM</v>
          </cell>
          <cell r="E56" t="str">
            <v>000074178</v>
          </cell>
          <cell r="F56" t="str">
            <v>178</v>
          </cell>
          <cell r="G56">
            <v>583.78</v>
          </cell>
        </row>
        <row r="57">
          <cell r="C57" t="str">
            <v>LEONILDO ALVES LIMA</v>
          </cell>
          <cell r="D57" t="str">
            <v>TEC. ENFERMAGEM</v>
          </cell>
          <cell r="E57" t="str">
            <v>000381178</v>
          </cell>
          <cell r="F57" t="str">
            <v>178</v>
          </cell>
          <cell r="G57">
            <v>583.78</v>
          </cell>
        </row>
        <row r="58">
          <cell r="C58" t="str">
            <v>LUANA LEANDRO SARMENTO</v>
          </cell>
          <cell r="D58" t="str">
            <v>TEC. ENFERMAGEM</v>
          </cell>
          <cell r="E58" t="str">
            <v>000076178</v>
          </cell>
          <cell r="F58" t="str">
            <v>178</v>
          </cell>
          <cell r="G58">
            <v>583.78</v>
          </cell>
        </row>
        <row r="59">
          <cell r="C59" t="str">
            <v>LUANNY KETREN SARAIVA RODRIGUES</v>
          </cell>
          <cell r="D59" t="str">
            <v>TEC. ENFERMAGEM</v>
          </cell>
          <cell r="E59" t="str">
            <v>000296178</v>
          </cell>
          <cell r="F59" t="str">
            <v>178</v>
          </cell>
          <cell r="G59">
            <v>583.78</v>
          </cell>
        </row>
        <row r="60">
          <cell r="C60" t="str">
            <v>LUCIENE DIAS DOS SANTOS</v>
          </cell>
          <cell r="D60" t="str">
            <v>TEC. ENFERMAGEM</v>
          </cell>
          <cell r="E60" t="str">
            <v>000369178</v>
          </cell>
          <cell r="F60" t="str">
            <v>178</v>
          </cell>
          <cell r="G60">
            <v>583.78</v>
          </cell>
        </row>
        <row r="61">
          <cell r="C61" t="str">
            <v>LUCINEIA COSTA ALENCAR</v>
          </cell>
          <cell r="D61" t="str">
            <v>TEC. ENFERMAGEM</v>
          </cell>
          <cell r="E61" t="str">
            <v>000670178</v>
          </cell>
          <cell r="F61" t="str">
            <v>178</v>
          </cell>
          <cell r="G61">
            <v>583.78</v>
          </cell>
        </row>
        <row r="62">
          <cell r="C62" t="str">
            <v>LUIS CRUZ AZEVEDO</v>
          </cell>
          <cell r="D62" t="str">
            <v>TEC. ENFERMAGEM</v>
          </cell>
          <cell r="E62" t="str">
            <v>000834178</v>
          </cell>
          <cell r="F62" t="str">
            <v>178</v>
          </cell>
          <cell r="G62">
            <v>583.78</v>
          </cell>
        </row>
        <row r="63">
          <cell r="C63" t="str">
            <v>MARIA APARECIDA DO VALE SILVA</v>
          </cell>
          <cell r="D63" t="str">
            <v>TEC. ENFERMAGEM</v>
          </cell>
          <cell r="E63" t="str">
            <v>000081178</v>
          </cell>
          <cell r="F63" t="str">
            <v>178</v>
          </cell>
          <cell r="G63">
            <v>583.78</v>
          </cell>
        </row>
        <row r="64">
          <cell r="C64" t="str">
            <v>MARIA DE LOURDES HEIENEN</v>
          </cell>
          <cell r="D64" t="str">
            <v>TEC. ENFERMAGEM</v>
          </cell>
          <cell r="E64" t="str">
            <v>000282178</v>
          </cell>
          <cell r="F64" t="str">
            <v>178</v>
          </cell>
          <cell r="G64">
            <v>583.78</v>
          </cell>
        </row>
        <row r="65">
          <cell r="C65" t="str">
            <v>MARIA DO ROSARIO PEREIRA DE SOUSA</v>
          </cell>
          <cell r="D65" t="str">
            <v>TEC. ENFERMAGEM</v>
          </cell>
          <cell r="E65" t="str">
            <v>000297178</v>
          </cell>
          <cell r="F65" t="str">
            <v>178</v>
          </cell>
          <cell r="G65">
            <v>583.78</v>
          </cell>
        </row>
        <row r="66">
          <cell r="C66" t="str">
            <v>MARIA ELIZABETH DA SILVA</v>
          </cell>
          <cell r="D66" t="str">
            <v>TEC. ENFERMAGEM</v>
          </cell>
          <cell r="E66" t="str">
            <v>000445178</v>
          </cell>
          <cell r="F66" t="str">
            <v>178</v>
          </cell>
          <cell r="G66">
            <v>583.78</v>
          </cell>
        </row>
        <row r="67">
          <cell r="C67" t="str">
            <v>MARIA JOSE PAULINO DE SANTANA DAS CHAGAS</v>
          </cell>
          <cell r="D67" t="str">
            <v>TEC. ENFERMAGEM</v>
          </cell>
          <cell r="E67" t="str">
            <v>000466178</v>
          </cell>
          <cell r="F67" t="str">
            <v>178</v>
          </cell>
          <cell r="G67">
            <v>583.78</v>
          </cell>
        </row>
        <row r="68">
          <cell r="C68" t="str">
            <v>MARIA LUIZA OLIVEIRA DE ALMEIDA</v>
          </cell>
          <cell r="D68" t="str">
            <v>ENFERMEIRO</v>
          </cell>
          <cell r="E68" t="str">
            <v>000802178</v>
          </cell>
          <cell r="F68" t="str">
            <v>178</v>
          </cell>
          <cell r="G68">
            <v>583.78</v>
          </cell>
        </row>
        <row r="69">
          <cell r="C69" t="str">
            <v>MARIA TERESA VIEIRA DA HORA</v>
          </cell>
          <cell r="D69" t="str">
            <v>TEC. ENFERMAGEM</v>
          </cell>
          <cell r="E69" t="str">
            <v>000149178</v>
          </cell>
          <cell r="F69" t="str">
            <v>178</v>
          </cell>
          <cell r="G69">
            <v>583.78</v>
          </cell>
        </row>
        <row r="70">
          <cell r="C70" t="str">
            <v>MATHEUS CAMPOS ALVES</v>
          </cell>
          <cell r="D70" t="str">
            <v>TEC. ENFERMAGEM</v>
          </cell>
          <cell r="E70" t="str">
            <v>000783178</v>
          </cell>
          <cell r="F70" t="str">
            <v>178</v>
          </cell>
          <cell r="G70">
            <v>583.78</v>
          </cell>
        </row>
        <row r="71">
          <cell r="C71" t="str">
            <v>MAYCON REIS DOS ANJOS</v>
          </cell>
          <cell r="D71" t="str">
            <v>TEC. ENFERMAGEM</v>
          </cell>
          <cell r="E71" t="str">
            <v>000601178</v>
          </cell>
          <cell r="F71" t="str">
            <v>178</v>
          </cell>
          <cell r="G71">
            <v>583.78</v>
          </cell>
        </row>
        <row r="72">
          <cell r="C72" t="str">
            <v>NIVEATAM DE SOUSA ALVES</v>
          </cell>
          <cell r="D72" t="str">
            <v>TEC. ENFERMAGEM</v>
          </cell>
          <cell r="E72" t="str">
            <v>000315178</v>
          </cell>
          <cell r="F72" t="str">
            <v>178</v>
          </cell>
          <cell r="G72">
            <v>583.78</v>
          </cell>
        </row>
        <row r="73">
          <cell r="C73" t="str">
            <v>OSMARINA LIMA MARQUES</v>
          </cell>
          <cell r="D73" t="str">
            <v>TEC. ENFERMAGEM</v>
          </cell>
          <cell r="E73" t="str">
            <v>000626178</v>
          </cell>
          <cell r="F73" t="str">
            <v>178</v>
          </cell>
          <cell r="G73">
            <v>583.78</v>
          </cell>
        </row>
        <row r="74">
          <cell r="C74" t="str">
            <v>RAIANE TENORIO DOS SANTOS</v>
          </cell>
          <cell r="D74" t="str">
            <v>TEC. ENFERMAGEM</v>
          </cell>
          <cell r="E74" t="str">
            <v>000653178</v>
          </cell>
          <cell r="F74" t="str">
            <v>178</v>
          </cell>
          <cell r="G74">
            <v>583.78</v>
          </cell>
        </row>
        <row r="75">
          <cell r="C75" t="str">
            <v>RAILSON HUMBERTO DA SILVA MENDONCA</v>
          </cell>
          <cell r="D75" t="str">
            <v>TEC. ENFERMAGEM</v>
          </cell>
          <cell r="E75" t="str">
            <v>000471178</v>
          </cell>
          <cell r="F75" t="str">
            <v>178</v>
          </cell>
          <cell r="G75">
            <v>583.78</v>
          </cell>
        </row>
        <row r="76">
          <cell r="C76" t="str">
            <v>RAISSA SOUZA E SOUZA</v>
          </cell>
          <cell r="D76" t="str">
            <v>TEC. ENFERMAGEM</v>
          </cell>
          <cell r="E76" t="str">
            <v>000676178</v>
          </cell>
          <cell r="F76" t="str">
            <v>178</v>
          </cell>
          <cell r="G76">
            <v>583.78</v>
          </cell>
        </row>
        <row r="77">
          <cell r="C77" t="str">
            <v>RAQUEL DOS SANTOS SOUZA</v>
          </cell>
          <cell r="D77" t="str">
            <v>TEC. ENFERMAGEM</v>
          </cell>
          <cell r="E77" t="str">
            <v>000541178</v>
          </cell>
          <cell r="F77" t="str">
            <v>178</v>
          </cell>
          <cell r="G77">
            <v>583.78</v>
          </cell>
        </row>
        <row r="78">
          <cell r="C78" t="str">
            <v>RAYANE BARRETO LIMA</v>
          </cell>
          <cell r="D78" t="str">
            <v>TEC. ENFERMAGEM</v>
          </cell>
          <cell r="E78" t="str">
            <v>000449178</v>
          </cell>
          <cell r="F78" t="str">
            <v>178</v>
          </cell>
          <cell r="G78">
            <v>583.78</v>
          </cell>
        </row>
        <row r="79">
          <cell r="C79" t="str">
            <v>REGINA CARLA CARNEIRO DA SILVA</v>
          </cell>
          <cell r="D79" t="str">
            <v>TEC. ENFERMAGEM</v>
          </cell>
          <cell r="E79" t="str">
            <v>000635178</v>
          </cell>
          <cell r="F79" t="str">
            <v>178</v>
          </cell>
          <cell r="G79">
            <v>583.78</v>
          </cell>
        </row>
        <row r="80">
          <cell r="C80" t="str">
            <v>ROBSON ALMEIDA PONTES</v>
          </cell>
          <cell r="D80" t="str">
            <v>ENFERMEIRO</v>
          </cell>
          <cell r="E80" t="str">
            <v>000719178</v>
          </cell>
          <cell r="F80" t="str">
            <v>178</v>
          </cell>
          <cell r="G80">
            <v>583.78</v>
          </cell>
        </row>
        <row r="81">
          <cell r="C81" t="str">
            <v>ROGERIO REIS DE MOURA</v>
          </cell>
          <cell r="D81" t="str">
            <v>TEC. ENFERMAGEM</v>
          </cell>
          <cell r="E81" t="str">
            <v>000380178</v>
          </cell>
          <cell r="F81" t="str">
            <v>178</v>
          </cell>
          <cell r="G81">
            <v>583.78</v>
          </cell>
        </row>
        <row r="82">
          <cell r="C82" t="str">
            <v>ROMERSON BARROS DUTRA</v>
          </cell>
          <cell r="D82" t="str">
            <v>TEC. ENFERMAGEM</v>
          </cell>
          <cell r="E82" t="str">
            <v>000894178</v>
          </cell>
          <cell r="F82" t="str">
            <v>178</v>
          </cell>
          <cell r="G82">
            <v>583.78</v>
          </cell>
        </row>
        <row r="83">
          <cell r="C83" t="str">
            <v>ROMULO ALVES MATOS</v>
          </cell>
          <cell r="D83" t="str">
            <v>TEC. ENFERMAGEM</v>
          </cell>
          <cell r="E83" t="str">
            <v>000289178</v>
          </cell>
          <cell r="F83" t="str">
            <v>178</v>
          </cell>
          <cell r="G83">
            <v>583.78</v>
          </cell>
        </row>
        <row r="84">
          <cell r="C84" t="str">
            <v>ROSEANE POLVI DE MATOS</v>
          </cell>
          <cell r="D84" t="str">
            <v>TEC. ENFERMAGEM</v>
          </cell>
          <cell r="E84" t="str">
            <v>000313178</v>
          </cell>
          <cell r="F84" t="str">
            <v>178</v>
          </cell>
          <cell r="G84">
            <v>583.78</v>
          </cell>
        </row>
        <row r="85">
          <cell r="C85" t="str">
            <v>ROSIANE DOS SANTOS LIMA</v>
          </cell>
          <cell r="D85" t="str">
            <v>TEC. ENFERMAGEM</v>
          </cell>
          <cell r="E85" t="str">
            <v>000184178</v>
          </cell>
          <cell r="F85" t="str">
            <v>178</v>
          </cell>
          <cell r="G85">
            <v>583.78</v>
          </cell>
        </row>
        <row r="86">
          <cell r="C86" t="str">
            <v>ROSILENE SOUSA SILVA</v>
          </cell>
          <cell r="D86" t="str">
            <v>TEC. ENFERMAGEM</v>
          </cell>
          <cell r="E86" t="str">
            <v>000403178</v>
          </cell>
          <cell r="F86" t="str">
            <v>178</v>
          </cell>
          <cell r="G86">
            <v>583.78</v>
          </cell>
        </row>
        <row r="87">
          <cell r="C87" t="str">
            <v>ROSINETE SANTOS DA SILVA DE SOUZA</v>
          </cell>
          <cell r="D87" t="str">
            <v>TEC. ENFERMAGEM</v>
          </cell>
          <cell r="E87" t="str">
            <v>000600178</v>
          </cell>
          <cell r="F87" t="str">
            <v>178</v>
          </cell>
          <cell r="G87">
            <v>583.78</v>
          </cell>
        </row>
        <row r="88">
          <cell r="C88" t="str">
            <v>ROSIVAN DA SILVA PINTO</v>
          </cell>
          <cell r="D88" t="str">
            <v>TEC. ENFERMAGEM</v>
          </cell>
          <cell r="E88" t="str">
            <v>000421178</v>
          </cell>
          <cell r="F88" t="str">
            <v>178</v>
          </cell>
          <cell r="G88">
            <v>583.78</v>
          </cell>
        </row>
        <row r="89">
          <cell r="C89" t="str">
            <v>SANDRA NERY DA ROCHA</v>
          </cell>
          <cell r="D89" t="str">
            <v>TEC. ENFERMAGEM</v>
          </cell>
          <cell r="E89" t="str">
            <v>000126178</v>
          </cell>
          <cell r="F89" t="str">
            <v>178</v>
          </cell>
          <cell r="G89">
            <v>583.78</v>
          </cell>
        </row>
        <row r="90">
          <cell r="C90" t="str">
            <v>SERGIO COSTA NEVES</v>
          </cell>
          <cell r="D90" t="str">
            <v>TEC. ENFERMAGEM</v>
          </cell>
          <cell r="E90" t="str">
            <v>000337178</v>
          </cell>
          <cell r="F90" t="str">
            <v>178</v>
          </cell>
          <cell r="G90">
            <v>583.78</v>
          </cell>
        </row>
        <row r="91">
          <cell r="C91" t="str">
            <v>SIMONE ARAUJO DE PAIVA AGOSTINHO</v>
          </cell>
          <cell r="D91" t="str">
            <v>TEC. ENFERMAGEM</v>
          </cell>
          <cell r="E91" t="str">
            <v>000245178</v>
          </cell>
          <cell r="F91" t="str">
            <v>178</v>
          </cell>
          <cell r="G91">
            <v>583.78</v>
          </cell>
        </row>
        <row r="92">
          <cell r="C92" t="str">
            <v>SIMONE LEANDRO NASCIMENTO</v>
          </cell>
          <cell r="D92" t="str">
            <v>TEC. ENFERMAGEM</v>
          </cell>
          <cell r="E92" t="str">
            <v>000929178</v>
          </cell>
          <cell r="F92" t="str">
            <v>178</v>
          </cell>
          <cell r="G92">
            <v>583.78</v>
          </cell>
        </row>
        <row r="93">
          <cell r="C93" t="str">
            <v>SWELLENE LIMA DA SILVA SOUSA</v>
          </cell>
          <cell r="D93" t="str">
            <v>TEC. ENFERMAGEM</v>
          </cell>
          <cell r="E93" t="str">
            <v>000938178</v>
          </cell>
          <cell r="F93" t="str">
            <v>178</v>
          </cell>
          <cell r="G93">
            <v>583.78</v>
          </cell>
        </row>
        <row r="94">
          <cell r="C94" t="str">
            <v>THIAGO DO NASCIMENTO MESQUITA</v>
          </cell>
          <cell r="D94" t="str">
            <v>TEC. ENFERMAGEM</v>
          </cell>
          <cell r="E94" t="str">
            <v>000744178</v>
          </cell>
          <cell r="F94" t="str">
            <v>178</v>
          </cell>
          <cell r="G94">
            <v>583.78</v>
          </cell>
        </row>
        <row r="95">
          <cell r="C95" t="str">
            <v>THIZ HER FILOMENA DIAS DA SILVA</v>
          </cell>
          <cell r="D95" t="str">
            <v>TEC. ENFERMAGEM</v>
          </cell>
          <cell r="E95" t="str">
            <v>000841178</v>
          </cell>
          <cell r="F95" t="str">
            <v>178</v>
          </cell>
          <cell r="G95">
            <v>583.78</v>
          </cell>
        </row>
        <row r="96">
          <cell r="C96" t="str">
            <v>VANESSA RODRIGUES RABELO</v>
          </cell>
          <cell r="D96" t="str">
            <v>TEC. ENFERMAGEM</v>
          </cell>
          <cell r="E96" t="str">
            <v>000425178</v>
          </cell>
          <cell r="F96" t="str">
            <v>178</v>
          </cell>
          <cell r="G96">
            <v>583.78</v>
          </cell>
        </row>
        <row r="97">
          <cell r="C97" t="str">
            <v>WANDERSON ANDRE ALVES DA COSTA</v>
          </cell>
          <cell r="D97" t="str">
            <v>TEC. ENFERMAGEM</v>
          </cell>
          <cell r="E97" t="str">
            <v>000801178</v>
          </cell>
          <cell r="F97" t="str">
            <v>178</v>
          </cell>
          <cell r="G97">
            <v>583.78</v>
          </cell>
        </row>
        <row r="98">
          <cell r="C98" t="str">
            <v>WATILA ALMEIDA DA COSTA</v>
          </cell>
          <cell r="D98" t="str">
            <v>TEC. ENFERMAGEM</v>
          </cell>
          <cell r="E98" t="str">
            <v>000756178</v>
          </cell>
          <cell r="F98" t="str">
            <v>178</v>
          </cell>
          <cell r="G98">
            <v>583.78</v>
          </cell>
        </row>
        <row r="99">
          <cell r="C99" t="str">
            <v>WENDELL RIBEIRO DE LIRA</v>
          </cell>
          <cell r="D99" t="str">
            <v>TEC. ENFERMAGEM</v>
          </cell>
          <cell r="E99" t="str">
            <v>000907178</v>
          </cell>
          <cell r="F99" t="str">
            <v>178</v>
          </cell>
          <cell r="G99">
            <v>583.78</v>
          </cell>
        </row>
        <row r="102">
          <cell r="G102">
            <v>55467.589999999931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ANDERSON DIAS DE JESUS" refreshedDate="46093.753884953701" createdVersion="8" refreshedVersion="8" minRefreshableVersion="3" recordCount="4085" xr:uid="{5AB54369-5AA6-40CC-BC14-0D69D29CC483}">
  <cacheSource type="worksheet">
    <worksheetSource name="Tabela1"/>
  </cacheSource>
  <cacheFields count="14">
    <cacheField name="MAT" numFmtId="0">
      <sharedItems containsMixedTypes="1" containsNumber="1" containsInteger="1" minValue="8" maxValue="1105" count="320">
        <n v="8"/>
        <n v="9"/>
        <n v="23"/>
        <n v="26"/>
        <n v="30"/>
        <n v="32"/>
        <n v="60"/>
        <n v="67"/>
        <n v="74"/>
        <n v="76"/>
        <n v="81"/>
        <n v="92"/>
        <n v="94"/>
        <n v="126"/>
        <n v="149"/>
        <n v="152"/>
        <n v="156"/>
        <n v="184"/>
        <n v="223"/>
        <n v="230"/>
        <n v="231"/>
        <n v="235"/>
        <n v="239"/>
        <n v="245"/>
        <n v="268"/>
        <n v="282"/>
        <n v="289"/>
        <n v="296"/>
        <n v="297"/>
        <n v="313"/>
        <n v="315"/>
        <n v="337"/>
        <n v="340"/>
        <n v="344"/>
        <n v="354"/>
        <n v="355"/>
        <n v="369"/>
        <n v="380"/>
        <n v="381"/>
        <n v="391"/>
        <n v="393"/>
        <n v="395"/>
        <n v="403"/>
        <n v="421"/>
        <n v="425"/>
        <n v="431"/>
        <n v="444"/>
        <n v="445"/>
        <n v="449"/>
        <n v="450"/>
        <n v="462"/>
        <n v="465"/>
        <n v="466"/>
        <n v="471"/>
        <n v="488"/>
        <n v="497"/>
        <n v="521"/>
        <n v="525"/>
        <n v="527"/>
        <n v="541"/>
        <n v="542"/>
        <n v="543"/>
        <n v="547"/>
        <n v="550"/>
        <n v="552"/>
        <n v="586"/>
        <n v="600"/>
        <n v="601"/>
        <n v="626"/>
        <n v="633"/>
        <n v="635"/>
        <n v="644"/>
        <n v="653"/>
        <n v="663"/>
        <n v="670"/>
        <n v="675"/>
        <n v="676"/>
        <n v="677"/>
        <n v="682"/>
        <n v="714"/>
        <n v="716"/>
        <n v="717"/>
        <n v="719"/>
        <n v="726"/>
        <n v="740"/>
        <n v="743"/>
        <n v="744"/>
        <n v="756"/>
        <n v="761"/>
        <n v="783"/>
        <n v="801"/>
        <n v="802"/>
        <n v="811"/>
        <n v="817"/>
        <n v="819"/>
        <n v="822"/>
        <n v="823"/>
        <n v="827"/>
        <n v="834"/>
        <n v="841"/>
        <n v="843"/>
        <n v="852"/>
        <n v="856"/>
        <n v="858"/>
        <n v="869"/>
        <n v="870"/>
        <n v="875"/>
        <n v="878"/>
        <n v="647"/>
        <n v="889"/>
        <n v="890"/>
        <n v="424"/>
        <n v="894"/>
        <n v="895"/>
        <n v="898"/>
        <n v="902"/>
        <n v="907"/>
        <n v="919"/>
        <e v="#REF!"/>
        <n v="332"/>
        <n v="132"/>
        <n v="933"/>
        <n v="879"/>
        <n v="620"/>
        <n v="781"/>
        <n v="927"/>
        <n v="946"/>
        <n v="934"/>
        <n v="427"/>
        <n v="972"/>
        <n v="712"/>
        <n v="976"/>
        <n v="807"/>
        <n v="458"/>
        <n v="611"/>
        <n v="789"/>
        <n v="596"/>
        <n v="930"/>
        <n v="936"/>
        <n v="742"/>
        <n v="792"/>
        <n v="970"/>
        <n v="945"/>
        <n v="791"/>
        <n v="651"/>
        <n v="422"/>
        <n v="463"/>
        <n v="338"/>
        <n v="928"/>
        <n v="110"/>
        <n v="14"/>
        <n v="546"/>
        <n v="287"/>
        <n v="657"/>
        <n v="674"/>
        <n v="68"/>
        <n v="886"/>
        <n v="689"/>
        <n v="937"/>
        <n v="943"/>
        <n v="941"/>
        <n v="604"/>
        <n v="968"/>
        <n v="963"/>
        <n v="376"/>
        <n v="643"/>
        <n v="77"/>
        <n v="808"/>
        <n v="873"/>
        <n v="493"/>
        <n v="251"/>
        <n v="303"/>
        <n v="489"/>
        <n v="111"/>
        <n v="757"/>
        <n v="639"/>
        <n v="89"/>
        <n v="842"/>
        <n v="969"/>
        <n v="917"/>
        <n v="695"/>
        <n v="613"/>
        <n v="942"/>
        <n v="920"/>
        <n v="432"/>
        <n v="715"/>
        <n v="844"/>
        <n v="847"/>
        <n v="929"/>
        <n v="545"/>
        <n v="938"/>
        <n v="658"/>
        <n v="981"/>
        <n v="985"/>
        <n v="992"/>
        <n v="774"/>
        <n v="980"/>
        <n v="986"/>
        <n v="991"/>
        <s v="995"/>
        <s v="993"/>
        <s v="994"/>
        <s v="1001"/>
        <n v="1006"/>
        <n v="1008"/>
        <n v="1007"/>
        <n v="1005"/>
        <n v="1015"/>
        <n v="1012"/>
        <n v="1014"/>
        <n v="1010"/>
        <n v="1022"/>
        <n v="1023"/>
        <n v="1041"/>
        <e v="#N/A"/>
        <n v="1061"/>
        <n v="1046"/>
        <n v="1067"/>
        <n v="1045"/>
        <n v="1060"/>
        <n v="1042"/>
        <n v="1043"/>
        <n v="1059"/>
        <n v="1057"/>
        <n v="1047"/>
        <n v="1036"/>
        <n v="1066"/>
        <n v="1074"/>
        <s v="001050"/>
        <s v="001076"/>
        <s v="001034"/>
        <s v="001032"/>
        <s v="001062"/>
        <s v="001077"/>
        <s v="001070"/>
        <s v="001080"/>
        <s v="001079"/>
        <s v="001030"/>
        <s v="001048"/>
        <n v="1037"/>
        <s v="001035"/>
        <s v="001039"/>
        <s v="001072"/>
        <s v="001075"/>
        <s v="001073"/>
        <s v="001063"/>
        <s v="001065"/>
        <s v="001071"/>
        <n v="1058"/>
        <s v="001078"/>
        <s v="001040"/>
        <s v="001068"/>
        <s v="001044"/>
        <s v="001064"/>
        <s v="001038"/>
        <s v="001025"/>
        <s v="001069"/>
        <s v="001049"/>
        <s v="001033"/>
        <s v="001031"/>
        <n v="1075"/>
        <n v="1091"/>
        <n v="1092"/>
        <n v="1102"/>
        <n v="993"/>
        <n v="995"/>
        <n v="1001"/>
        <n v="1025"/>
        <n v="1034"/>
        <n v="1035"/>
        <n v="1039"/>
        <n v="1040"/>
        <n v="1044"/>
        <n v="1048"/>
        <n v="1049"/>
        <n v="1050"/>
        <n v="1062"/>
        <n v="1063"/>
        <n v="1065"/>
        <n v="1068"/>
        <n v="1069"/>
        <n v="1070"/>
        <n v="1071"/>
        <n v="1072"/>
        <n v="1076"/>
        <n v="1077"/>
        <n v="1078"/>
        <n v="1079"/>
        <s v="0000"/>
        <n v="1098"/>
        <n v="1094"/>
        <n v="1104"/>
        <n v="1097"/>
        <n v="1073"/>
        <n v="1099"/>
        <n v="1093"/>
        <n v="1105"/>
        <n v="1064"/>
        <n v="1095"/>
        <n v="1096"/>
        <n v="1090"/>
        <s v="001141"/>
        <s v="001128"/>
        <s v="001140"/>
        <s v="001138"/>
        <s v="001133"/>
        <s v="000830"/>
        <s v="001127"/>
        <s v="001134"/>
        <s v="001132"/>
        <s v="001086"/>
        <s v="001131"/>
        <s v="001139"/>
        <s v="001129"/>
        <s v="001142"/>
        <s v="001137"/>
        <s v="001135"/>
        <s v="001130"/>
        <s v="001085"/>
        <s v="001099"/>
      </sharedItems>
    </cacheField>
    <cacheField name="CPF" numFmtId="0">
      <sharedItems containsMixedTypes="1" containsNumber="1" containsInteger="1" minValue="26008939204" maxValue="98517040244"/>
    </cacheField>
    <cacheField name="H.SEM" numFmtId="0">
      <sharedItems containsDate="1" containsMixedTypes="1" minDate="1899-12-31T01:07:04" maxDate="1900-02-05T00:00:00"/>
    </cacheField>
    <cacheField name="FUNÇÃO" numFmtId="14">
      <sharedItems/>
    </cacheField>
    <cacheField name="REPASSE" numFmtId="0">
      <sharedItems containsMixedTypes="1" containsNumber="1" containsInteger="1" minValue="0" maxValue="0" count="34">
        <s v="1º REPASSE"/>
        <s v="2º REPASSE"/>
        <s v="3º REPASSE"/>
        <s v="4º REPASSE"/>
        <s v="5º REPASSE"/>
        <s v="6º REPASSE"/>
        <s v="7º REPASSE"/>
        <s v="8º REPASSE"/>
        <s v="9º REPASSE"/>
        <s v="10º REPASSE"/>
        <s v="11° REPASSE"/>
        <s v="12° REPASSE"/>
        <s v="13° REPASSE"/>
        <s v="14° REPASSE"/>
        <s v="15° REPASSE"/>
        <s v="16º REPASSE"/>
        <s v="17º REPASSE"/>
        <s v="18º REPASSE"/>
        <s v="19º REPASSE"/>
        <s v="20º REPASSE"/>
        <s v="21º REPASSE"/>
        <s v="22º REPASSE"/>
        <s v="23º REPASSE"/>
        <s v="24º REPASSE"/>
        <s v="25º REPASSE"/>
        <s v="26º REPASSE"/>
        <s v="27º REPASSE"/>
        <s v="28º REPASSE"/>
        <s v="29º REPASSE"/>
        <s v="30º REPASSE"/>
        <s v="31º REPASSE"/>
        <s v="32º REPASSE"/>
        <s v="33º REPASSE"/>
        <n v="0" u="1"/>
      </sharedItems>
    </cacheField>
    <cacheField name="VLR RECEBIDO" numFmtId="44">
      <sharedItems containsString="0" containsBlank="1" containsNumber="1" minValue="0" maxValue="10999.46"/>
    </cacheField>
    <cacheField name="TOTAL PAGO" numFmtId="44">
      <sharedItems containsSemiMixedTypes="0" containsString="0" containsNumber="1" minValue="0" maxValue="3152.4119999999998"/>
    </cacheField>
    <cacheField name="DESPESA" numFmtId="44">
      <sharedItems containsSemiMixedTypes="0" containsString="0" containsNumber="1" minValue="0" maxValue="2918.8999999999996"/>
    </cacheField>
    <cacheField name="FGTS" numFmtId="44">
      <sharedItems containsSemiMixedTypes="0" containsString="0" containsNumber="1" minValue="0" maxValue="233.51199999999997"/>
    </cacheField>
    <cacheField name="A DEVOLVER" numFmtId="44">
      <sharedItems containsSemiMixedTypes="0" containsString="0" containsNumber="1" minValue="-903.69" maxValue="10999.46"/>
    </cacheField>
    <cacheField name="DEVOLVIDO" numFmtId="44">
      <sharedItems containsString="0" containsBlank="1" containsNumber="1" minValue="-630.4799999999999" maxValue="2986.3020000000001"/>
    </cacheField>
    <cacheField name="SALDO" numFmtId="44">
      <sharedItems containsSemiMixedTypes="0" containsString="0" containsNumber="1" minValue="-903.69" maxValue="10999.46"/>
    </cacheField>
    <cacheField name="NOME" numFmtId="44">
      <sharedItems/>
    </cacheField>
    <cacheField name="NOTA" numFmtId="0">
      <sharedItems containsBlank="1"/>
    </cacheField>
  </cacheFields>
  <extLst>
    <ext xmlns:x14="http://schemas.microsoft.com/office/spreadsheetml/2009/9/main" uri="{725AE2AE-9491-48be-B2B4-4EB974FC3084}">
      <x14:pivotCacheDefinition pivotCacheId="1344665386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085">
  <r>
    <x v="0"/>
    <e v="#N/A"/>
    <n v="36"/>
    <s v="TEC. ENFERMAGEM"/>
    <x v="0"/>
    <n v="2728.96"/>
    <n v="2728.9440000000004"/>
    <n v="2526.8000000000002"/>
    <n v="202.14400000000001"/>
    <n v="1.5999999999849024E-2"/>
    <n v="1.5999999999849024E-2"/>
    <n v="0"/>
    <e v="#N/A"/>
    <m/>
  </r>
  <r>
    <x v="1"/>
    <s v="95885773572"/>
    <n v="36"/>
    <s v="TEC. ENFERMAGEM"/>
    <x v="0"/>
    <n v="2728.96"/>
    <n v="2728.9440000000004"/>
    <n v="2526.8000000000002"/>
    <n v="202.14400000000001"/>
    <n v="1.5999999999849024E-2"/>
    <n v="1.5999999999849024E-2"/>
    <n v="0"/>
    <s v="ANA MIRELLA FERREIRA BARBOSA OLIVEIRA"/>
    <m/>
  </r>
  <r>
    <x v="2"/>
    <s v="26008939204"/>
    <n v="36"/>
    <s v="TEC. ENFERMAGEM"/>
    <x v="0"/>
    <n v="2728.96"/>
    <n v="2728.9440000000004"/>
    <n v="2526.8000000000002"/>
    <n v="202.14400000000001"/>
    <n v="1.5999999999849024E-2"/>
    <n v="1.5999999999849024E-2"/>
    <n v="0"/>
    <s v="ANA DE SOUZA VIANA"/>
    <m/>
  </r>
  <r>
    <x v="3"/>
    <s v="01087094267"/>
    <n v="36"/>
    <s v="TEC. ENFERMAGEM"/>
    <x v="0"/>
    <n v="2728.96"/>
    <n v="2728.9440000000004"/>
    <n v="2526.8000000000002"/>
    <n v="202.14400000000001"/>
    <n v="1.5999999999849024E-2"/>
    <n v="1.5999999999849024E-2"/>
    <n v="0"/>
    <s v="DANIELE DA SILVA E SILVA"/>
    <m/>
  </r>
  <r>
    <x v="4"/>
    <s v="63727129204"/>
    <n v="36"/>
    <s v="TEC. ENFERMAGEM"/>
    <x v="0"/>
    <n v="1481.8"/>
    <n v="1481.8032000000001"/>
    <n v="1372.04"/>
    <n v="109.7632"/>
    <n v="-3.200000000006753E-3"/>
    <n v="-3.200000000006753E-3"/>
    <n v="0"/>
    <s v="ELCIONE DE OLIVEIRA SILVA"/>
    <m/>
  </r>
  <r>
    <x v="5"/>
    <s v="86045636287"/>
    <n v="36"/>
    <s v="TEC. ENFERMAGEM"/>
    <x v="0"/>
    <n v="2728.96"/>
    <n v="2728.9440000000004"/>
    <n v="2526.8000000000002"/>
    <n v="202.14400000000001"/>
    <n v="1.5999999999849024E-2"/>
    <n v="1.5999999999849024E-2"/>
    <n v="0"/>
    <s v="ELINOAN DA LUZ DE JESUS"/>
    <m/>
  </r>
  <r>
    <x v="6"/>
    <s v="73779768291"/>
    <n v="36"/>
    <s v="TEC. ENFERMAGEM"/>
    <x v="0"/>
    <n v="2728.96"/>
    <n v="2728.9440000000004"/>
    <n v="2526.8000000000002"/>
    <n v="202.14400000000001"/>
    <n v="1.5999999999849024E-2"/>
    <n v="1.5999999999849024E-2"/>
    <n v="0"/>
    <s v="GEANE DOS SANTOS RODRIGUES"/>
    <m/>
  </r>
  <r>
    <x v="7"/>
    <s v="63594404234"/>
    <n v="36"/>
    <s v="TEC. ENFERMAGEM"/>
    <x v="0"/>
    <n v="2728.96"/>
    <n v="2728.9440000000004"/>
    <n v="2526.8000000000002"/>
    <n v="202.14400000000001"/>
    <n v="1.5999999999849024E-2"/>
    <n v="1.5999999999849024E-2"/>
    <n v="0"/>
    <s v="JOELMA GONCALVES ALVES"/>
    <m/>
  </r>
  <r>
    <x v="8"/>
    <s v="85748960206"/>
    <n v="36"/>
    <s v="TEC. ENFERMAGEM"/>
    <x v="0"/>
    <n v="2728.96"/>
    <n v="2728.9440000000004"/>
    <n v="2526.8000000000002"/>
    <n v="202.14400000000001"/>
    <n v="1.5999999999849024E-2"/>
    <n v="1.5999999999849024E-2"/>
    <n v="0"/>
    <s v="LAIZA SOUSA SANTOS"/>
    <m/>
  </r>
  <r>
    <x v="9"/>
    <s v="00607059222"/>
    <n v="36"/>
    <s v="TEC. ENFERMAGEM"/>
    <x v="0"/>
    <n v="2728.96"/>
    <n v="2728.9440000000004"/>
    <n v="2526.8000000000002"/>
    <n v="202.14400000000001"/>
    <n v="1.5999999999849024E-2"/>
    <n v="1.5999999999849024E-2"/>
    <n v="0"/>
    <s v="LUANA LEANDRO SARMENTO"/>
    <m/>
  </r>
  <r>
    <x v="10"/>
    <s v="74370936268"/>
    <n v="36"/>
    <s v="TEC. ENFERMAGEM"/>
    <x v="0"/>
    <n v="2728.96"/>
    <n v="2728.9440000000004"/>
    <n v="2526.8000000000002"/>
    <n v="202.14400000000001"/>
    <n v="1.5999999999849024E-2"/>
    <n v="1.5999999999849024E-2"/>
    <n v="0"/>
    <s v="MARIA APARECIDA DO VALE SILVA"/>
    <m/>
  </r>
  <r>
    <x v="11"/>
    <s v="88716961234"/>
    <n v="36"/>
    <s v="TEC. ENFERMAGEM"/>
    <x v="0"/>
    <n v="2728.96"/>
    <n v="2728.9440000000004"/>
    <n v="2526.8000000000002"/>
    <n v="202.14400000000001"/>
    <n v="1.5999999999849024E-2"/>
    <n v="1.5999999999849024E-2"/>
    <n v="0"/>
    <s v="ROSELI DE ARAUJO SANTOS"/>
    <m/>
  </r>
  <r>
    <x v="12"/>
    <e v="#N/A"/>
    <n v="36"/>
    <s v="TEC. ENFERMAGEM"/>
    <x v="0"/>
    <n v="2728.96"/>
    <n v="2728.9440000000004"/>
    <n v="2526.8000000000002"/>
    <n v="202.14400000000001"/>
    <n v="1.5999999999849024E-2"/>
    <n v="1.5999999999849024E-2"/>
    <n v="0"/>
    <e v="#N/A"/>
    <m/>
  </r>
  <r>
    <x v="13"/>
    <s v="83721541200"/>
    <n v="36"/>
    <s v="TEC. ENFERMAGEM"/>
    <x v="0"/>
    <n v="2728.96"/>
    <n v="2728.9440000000004"/>
    <n v="2526.8000000000002"/>
    <n v="202.14400000000001"/>
    <n v="1.5999999999849024E-2"/>
    <n v="1.5999999999849024E-2"/>
    <n v="0"/>
    <s v="SANDRA NERY DA ROCHA"/>
    <m/>
  </r>
  <r>
    <x v="14"/>
    <s v="01332625371"/>
    <n v="36"/>
    <s v="TEC. ENFERMAGEM"/>
    <x v="0"/>
    <n v="2728.96"/>
    <n v="2728.9440000000004"/>
    <n v="2526.8000000000002"/>
    <n v="202.14400000000001"/>
    <n v="1.5999999999849024E-2"/>
    <n v="1.5999999999849024E-2"/>
    <n v="0"/>
    <s v="MARIA TERESA VIEIRA DA HORA"/>
    <m/>
  </r>
  <r>
    <x v="15"/>
    <s v="76034925215"/>
    <n v="36"/>
    <s v="TEC. ENFERMAGEM"/>
    <x v="0"/>
    <n v="2728.96"/>
    <n v="2728.9440000000004"/>
    <n v="2526.8000000000002"/>
    <n v="202.14400000000001"/>
    <n v="1.5999999999849024E-2"/>
    <n v="1.5999999999849024E-2"/>
    <n v="0"/>
    <s v="EDILENE BRAGA SOUZA"/>
    <m/>
  </r>
  <r>
    <x v="16"/>
    <s v="26632187234"/>
    <n v="36"/>
    <s v="TEC. ENFERMAGEM"/>
    <x v="0"/>
    <n v="2728.96"/>
    <n v="2728.9440000000004"/>
    <n v="2526.8000000000002"/>
    <n v="202.14400000000001"/>
    <n v="1.5999999999849024E-2"/>
    <n v="1.5999999999849024E-2"/>
    <n v="0"/>
    <s v="EULINA SOUSA LEITE"/>
    <m/>
  </r>
  <r>
    <x v="17"/>
    <s v="82834334234"/>
    <n v="36"/>
    <s v="TEC. ENFERMAGEM"/>
    <x v="0"/>
    <n v="0"/>
    <n v="0"/>
    <n v="0"/>
    <n v="0"/>
    <n v="0"/>
    <n v="0"/>
    <n v="0"/>
    <s v="ROSIANE DOS SANTOS LIMA"/>
    <m/>
  </r>
  <r>
    <x v="18"/>
    <s v="00330309285"/>
    <n v="36"/>
    <s v="TEC. ENFERMAGEM"/>
    <x v="0"/>
    <n v="2751.6"/>
    <n v="2751.5808000000002"/>
    <n v="2547.7600000000002"/>
    <n v="203.82080000000002"/>
    <n v="1.9199999999671036E-2"/>
    <n v="1.9199999999671036E-2"/>
    <n v="0"/>
    <s v="CLAUDILENE DA SILVA"/>
    <m/>
  </r>
  <r>
    <x v="19"/>
    <s v="66864771253"/>
    <n v="36"/>
    <s v="TEC. ENFERMAGEM"/>
    <x v="0"/>
    <n v="2751.6"/>
    <n v="2063.6856000000002"/>
    <n v="1910.8200000000002"/>
    <n v="152.86560000000003"/>
    <n v="687.91439999999966"/>
    <n v="687.91439999999966"/>
    <n v="0"/>
    <s v="CIRLENE SILVERIO DE MORAIS"/>
    <m/>
  </r>
  <r>
    <x v="20"/>
    <s v="95570810234"/>
    <n v="36"/>
    <s v="TEC. ENFERMAGEM"/>
    <x v="0"/>
    <n v="2751.6"/>
    <n v="2751.5808000000002"/>
    <n v="2547.7600000000002"/>
    <n v="203.82080000000002"/>
    <n v="1.9199999999671036E-2"/>
    <n v="1.9199999999671036E-2"/>
    <n v="0"/>
    <s v="GESIEL SILVA DA SILVA"/>
    <m/>
  </r>
  <r>
    <x v="21"/>
    <s v="74239082234"/>
    <n v="36"/>
    <s v="TEC. ENFERMAGEM"/>
    <x v="0"/>
    <n v="2751.6"/>
    <n v="2751.5808000000002"/>
    <n v="2547.7600000000002"/>
    <n v="203.82080000000002"/>
    <n v="1.9199999999671036E-2"/>
    <n v="1.9199999999671036E-2"/>
    <n v="0"/>
    <s v="DARLENE DAS NEVES SANTOS"/>
    <m/>
  </r>
  <r>
    <x v="22"/>
    <s v="85752649234"/>
    <n v="36"/>
    <s v="TEC. ENFERMAGEM"/>
    <x v="0"/>
    <n v="2751.6"/>
    <n v="2751.5808000000002"/>
    <n v="2547.7600000000002"/>
    <n v="203.82080000000002"/>
    <n v="1.9199999999671036E-2"/>
    <n v="1.9199999999671036E-2"/>
    <n v="0"/>
    <s v="SANDRA ALMEIDA COUTINHO"/>
    <m/>
  </r>
  <r>
    <x v="23"/>
    <s v="87004712249"/>
    <n v="36"/>
    <s v="TEC. ENFERMAGEM"/>
    <x v="0"/>
    <n v="2751.6"/>
    <n v="2751.5808000000002"/>
    <n v="2547.7600000000002"/>
    <n v="203.82080000000002"/>
    <n v="1.9199999999671036E-2"/>
    <n v="1.9199999999671036E-2"/>
    <n v="0"/>
    <s v="SIMONE ARAUJO DE PAIVA AGOSTINHO"/>
    <m/>
  </r>
  <r>
    <x v="24"/>
    <s v="70520623304"/>
    <n v="36"/>
    <s v="TEC. ENFERMAGEM"/>
    <x v="0"/>
    <n v="2751.6"/>
    <n v="2751.5808000000002"/>
    <n v="2547.7600000000002"/>
    <n v="203.82080000000002"/>
    <n v="1.9199999999671036E-2"/>
    <n v="1.9199999999671036E-2"/>
    <n v="0"/>
    <s v="JOSE DA CONCEICAO PEREIRA DE SOUSA"/>
    <m/>
  </r>
  <r>
    <x v="25"/>
    <s v="80823173291"/>
    <n v="36"/>
    <s v="TEC. ENFERMAGEM"/>
    <x v="0"/>
    <n v="0"/>
    <n v="0"/>
    <n v="0"/>
    <n v="0"/>
    <n v="0"/>
    <n v="0"/>
    <n v="0"/>
    <s v="MARIA DE LOURDES HEIENEN"/>
    <m/>
  </r>
  <r>
    <x v="26"/>
    <s v="88069672234"/>
    <n v="36"/>
    <s v="TEC. ENFERMAGEM"/>
    <x v="0"/>
    <n v="2751.6"/>
    <n v="2751.5808000000002"/>
    <n v="2547.7600000000002"/>
    <n v="203.82080000000002"/>
    <n v="1.9199999999671036E-2"/>
    <n v="1.9199999999671036E-2"/>
    <n v="0"/>
    <s v="ROMULO ALVES MATOS"/>
    <m/>
  </r>
  <r>
    <x v="27"/>
    <s v="01715937236"/>
    <n v="36"/>
    <s v="TEC. ENFERMAGEM"/>
    <x v="0"/>
    <n v="2751.6"/>
    <n v="2751.5808000000002"/>
    <n v="2547.7600000000002"/>
    <n v="203.82080000000002"/>
    <n v="1.9199999999671036E-2"/>
    <n v="1.9199999999671036E-2"/>
    <n v="0"/>
    <s v="LUANNY KETREN SARAIVA RODRIGUES"/>
    <m/>
  </r>
  <r>
    <x v="28"/>
    <s v="72282835204"/>
    <n v="36"/>
    <s v="TEC. ENFERMAGEM"/>
    <x v="0"/>
    <n v="2751.6"/>
    <n v="2751.5808000000002"/>
    <n v="2547.7600000000002"/>
    <n v="203.82080000000002"/>
    <n v="1.9199999999671036E-2"/>
    <n v="1.9199999999671036E-2"/>
    <n v="0"/>
    <s v="MARIA DO ROSARIO PEREIRA DE SOUSA"/>
    <m/>
  </r>
  <r>
    <x v="29"/>
    <s v="01197420207"/>
    <n v="36"/>
    <s v="TEC. ENFERMAGEM"/>
    <x v="0"/>
    <n v="2751.6"/>
    <n v="2751.5808000000002"/>
    <n v="2547.7600000000002"/>
    <n v="203.82080000000002"/>
    <n v="1.9199999999671036E-2"/>
    <n v="1.9199999999671036E-2"/>
    <n v="0"/>
    <s v="ROSEANE POLVI DE MATOS"/>
    <m/>
  </r>
  <r>
    <x v="30"/>
    <s v="03097941452"/>
    <n v="36"/>
    <s v="TEC. ENFERMAGEM"/>
    <x v="0"/>
    <n v="2751.6"/>
    <n v="2751.5808000000002"/>
    <n v="2547.7600000000002"/>
    <n v="203.82080000000002"/>
    <n v="1.9199999999671036E-2"/>
    <n v="1.9199999999671036E-2"/>
    <n v="0"/>
    <s v="NIVEATAM DE SOUSA ALVES"/>
    <m/>
  </r>
  <r>
    <x v="31"/>
    <s v="01074481224"/>
    <n v="36"/>
    <s v="TEC. ENFERMAGEM"/>
    <x v="0"/>
    <n v="2774.28"/>
    <n v="2774.2608"/>
    <n v="2568.7599999999998"/>
    <n v="205.5008"/>
    <n v="1.9200000000438422E-2"/>
    <n v="1.9200000000438422E-2"/>
    <n v="0"/>
    <s v="SERGIO COSTA NEVES"/>
    <m/>
  </r>
  <r>
    <x v="32"/>
    <e v="#N/A"/>
    <n v="36"/>
    <s v="TEC. ENFERMAGEM"/>
    <x v="0"/>
    <n v="0"/>
    <n v="0"/>
    <n v="0"/>
    <n v="0"/>
    <n v="0"/>
    <n v="0"/>
    <n v="0"/>
    <e v="#N/A"/>
    <m/>
  </r>
  <r>
    <x v="33"/>
    <s v="85022381249"/>
    <n v="36"/>
    <s v="TEC. ENFERMAGEM"/>
    <x v="0"/>
    <n v="2774.28"/>
    <n v="2774.2608"/>
    <n v="2568.7599999999998"/>
    <n v="205.5008"/>
    <n v="1.9200000000438422E-2"/>
    <n v="1.9200000000438422E-2"/>
    <n v="0"/>
    <s v="HELIANA LIMA DE OLIVEIRA"/>
    <m/>
  </r>
  <r>
    <x v="34"/>
    <s v="00975131214"/>
    <n v="36"/>
    <s v="TEC. ENFERMAGEM"/>
    <x v="0"/>
    <n v="2774.28"/>
    <n v="2774.2608"/>
    <n v="2568.7599999999998"/>
    <n v="205.5008"/>
    <n v="1.9200000000438422E-2"/>
    <n v="1.9200000000438422E-2"/>
    <n v="0"/>
    <s v="DEYWID CHAVES FERREIRA"/>
    <m/>
  </r>
  <r>
    <x v="35"/>
    <s v="69478260200"/>
    <n v="36"/>
    <s v="TEC. ENFERMAGEM"/>
    <x v="0"/>
    <n v="0"/>
    <n v="0"/>
    <n v="0"/>
    <n v="0"/>
    <n v="0"/>
    <n v="0"/>
    <n v="0"/>
    <s v="DILMA MARIA DE SOUSA MOURA"/>
    <m/>
  </r>
  <r>
    <x v="36"/>
    <s v="00586033289"/>
    <n v="36"/>
    <s v="TEC. ENFERMAGEM"/>
    <x v="0"/>
    <n v="2774.28"/>
    <n v="2774.2608"/>
    <n v="2568.7599999999998"/>
    <n v="205.5008"/>
    <n v="1.9200000000438422E-2"/>
    <n v="1.9200000000438422E-2"/>
    <n v="0"/>
    <s v="LUCIENE DIAS DOS SANTOS"/>
    <m/>
  </r>
  <r>
    <x v="37"/>
    <s v="68990405220"/>
    <n v="36"/>
    <s v="TEC. ENFERMAGEM"/>
    <x v="0"/>
    <n v="0"/>
    <n v="0"/>
    <n v="0"/>
    <n v="0"/>
    <n v="0"/>
    <n v="0"/>
    <n v="0"/>
    <s v="ROGERIO REIS DE MOURA"/>
    <m/>
  </r>
  <r>
    <x v="38"/>
    <s v="90114035253"/>
    <n v="36"/>
    <s v="TEC. ENFERMAGEM"/>
    <x v="0"/>
    <n v="2774.28"/>
    <n v="2774.2608"/>
    <n v="2568.7599999999998"/>
    <n v="205.5008"/>
    <n v="1.9200000000438422E-2"/>
    <n v="1.9200000000438422E-2"/>
    <n v="0"/>
    <s v="LEONILDO ALVES LIMA"/>
    <m/>
  </r>
  <r>
    <x v="39"/>
    <e v="#N/A"/>
    <n v="36"/>
    <s v="TEC. ENFERMAGEM"/>
    <x v="0"/>
    <n v="2796.92"/>
    <n v="2796.9408000000003"/>
    <n v="2589.7600000000002"/>
    <n v="207.18080000000003"/>
    <n v="-2.0800000000178898E-2"/>
    <n v="-2.0800000000178898E-2"/>
    <n v="0"/>
    <e v="#N/A"/>
    <m/>
  </r>
  <r>
    <x v="40"/>
    <s v="78679362204"/>
    <n v="36"/>
    <s v="TEC. ENFERMAGEM"/>
    <x v="0"/>
    <n v="2796.92"/>
    <n v="2796.9408000000003"/>
    <n v="2589.7600000000002"/>
    <n v="207.18080000000003"/>
    <n v="-2.0800000000178898E-2"/>
    <n v="-2.0800000000178898E-2"/>
    <n v="0"/>
    <s v="IRANETE LIMA BARBOSA NASCIMENTO"/>
    <m/>
  </r>
  <r>
    <x v="41"/>
    <n v="82492182215"/>
    <n v="36"/>
    <s v="TEC. ENFERMAGEM"/>
    <x v="0"/>
    <n v="2796.92"/>
    <n v="2796.9408000000003"/>
    <n v="2589.7600000000002"/>
    <n v="207.18080000000003"/>
    <n v="-2.0800000000178898E-2"/>
    <n v="-2.0800000000178898E-2"/>
    <n v="0"/>
    <s v="JEANI SILVA PEREIRA"/>
    <m/>
  </r>
  <r>
    <x v="42"/>
    <s v="85744824200"/>
    <n v="36"/>
    <s v="TEC. ENFERMAGEM"/>
    <x v="0"/>
    <n v="2796.92"/>
    <n v="2796.9408000000003"/>
    <n v="2589.7600000000002"/>
    <n v="207.18080000000003"/>
    <n v="-2.0800000000178898E-2"/>
    <n v="-2.0800000000178898E-2"/>
    <n v="0"/>
    <s v="ROSILENE SOUSA SILVA"/>
    <m/>
  </r>
  <r>
    <x v="43"/>
    <s v="01064235255"/>
    <n v="36"/>
    <s v="TEC. ENFERMAGEM"/>
    <x v="0"/>
    <n v="2796.92"/>
    <n v="2796.9408000000003"/>
    <n v="2589.7600000000002"/>
    <n v="207.18080000000003"/>
    <n v="-2.0800000000178898E-2"/>
    <n v="-2.0800000000178898E-2"/>
    <n v="0"/>
    <s v="ROSIVAN DA SILVA PINTO"/>
    <m/>
  </r>
  <r>
    <x v="44"/>
    <s v="01715936264"/>
    <n v="36"/>
    <s v="TEC. ENFERMAGEM"/>
    <x v="0"/>
    <n v="2796.92"/>
    <n v="2796.9408000000003"/>
    <n v="2589.7600000000002"/>
    <n v="207.18080000000003"/>
    <n v="-2.0800000000178898E-2"/>
    <n v="-2.0800000000178898E-2"/>
    <n v="0"/>
    <s v="VANESSA RODRIGUES RABELO"/>
    <m/>
  </r>
  <r>
    <x v="45"/>
    <e v="#N/A"/>
    <n v="36"/>
    <s v="TEC. ENFERMAGEM"/>
    <x v="0"/>
    <n v="0"/>
    <n v="0"/>
    <n v="0"/>
    <n v="0"/>
    <n v="0"/>
    <n v="0"/>
    <n v="0"/>
    <e v="#N/A"/>
    <m/>
  </r>
  <r>
    <x v="46"/>
    <s v="70134089219"/>
    <n v="36"/>
    <s v="TEC. ENFERMAGEM"/>
    <x v="0"/>
    <n v="2819.56"/>
    <n v="2819.5775999999996"/>
    <n v="2610.7199999999993"/>
    <n v="208.85759999999996"/>
    <n v="-1.7599999999362126E-2"/>
    <n v="-1.7599999999362126E-2"/>
    <n v="0"/>
    <s v="JONISMA ARAUJO RODRIGUES"/>
    <m/>
  </r>
  <r>
    <x v="47"/>
    <s v="82941238204"/>
    <n v="36"/>
    <s v="TEC. ENFERMAGEM"/>
    <x v="0"/>
    <n v="2819.56"/>
    <n v="2819.5775999999996"/>
    <n v="2610.7199999999993"/>
    <n v="208.85759999999996"/>
    <n v="-1.7599999999362126E-2"/>
    <n v="-1.7599999999362126E-2"/>
    <n v="0"/>
    <s v="MARIA ELIZABETH DA SILVA"/>
    <m/>
  </r>
  <r>
    <x v="48"/>
    <s v="02278662236"/>
    <n v="36"/>
    <s v="TEC. ENFERMAGEM"/>
    <x v="0"/>
    <n v="2819.56"/>
    <n v="2819.5775999999996"/>
    <n v="2610.7199999999993"/>
    <n v="208.85759999999996"/>
    <n v="-1.7599999999362126E-2"/>
    <n v="-1.7599999999362126E-2"/>
    <n v="0"/>
    <s v="RAYANE BARRETO LIMA"/>
    <m/>
  </r>
  <r>
    <x v="49"/>
    <s v="73733148215"/>
    <n v="36"/>
    <s v="TEC. ENFERMAGEM"/>
    <x v="0"/>
    <n v="2819.56"/>
    <n v="2819.5775999999996"/>
    <n v="2610.7199999999993"/>
    <n v="208.85759999999996"/>
    <n v="-1.7599999999362126E-2"/>
    <n v="-1.7599999999362126E-2"/>
    <n v="0"/>
    <s v="ANDREZA ALVES FERREIRA"/>
    <m/>
  </r>
  <r>
    <x v="50"/>
    <s v="03402699362"/>
    <n v="36"/>
    <s v="TEC. ENFERMAGEM"/>
    <x v="0"/>
    <n v="2819.56"/>
    <n v="2819.5775999999996"/>
    <n v="2610.7199999999993"/>
    <n v="208.85759999999996"/>
    <n v="-1.7599999999362126E-2"/>
    <n v="-1.7599999999362126E-2"/>
    <n v="0"/>
    <s v="DYONES ALVES DA ROCHA SERRA"/>
    <m/>
  </r>
  <r>
    <x v="51"/>
    <s v="01616891246"/>
    <n v="36"/>
    <s v="TEC. ENFERMAGEM"/>
    <x v="0"/>
    <n v="2819.56"/>
    <n v="2819.5775999999996"/>
    <n v="2610.7199999999993"/>
    <n v="208.85759999999996"/>
    <n v="-1.7599999999362126E-2"/>
    <n v="-1.7599999999362126E-2"/>
    <n v="0"/>
    <s v="KEILA SANTOS BRITO"/>
    <m/>
  </r>
  <r>
    <x v="52"/>
    <s v="30137284268"/>
    <n v="36"/>
    <s v="TEC. ENFERMAGEM"/>
    <x v="0"/>
    <n v="2819.56"/>
    <n v="2819.5775999999996"/>
    <n v="2610.7199999999993"/>
    <n v="208.85759999999996"/>
    <n v="-1.7599999999362126E-2"/>
    <n v="-1.7599999999362126E-2"/>
    <n v="0"/>
    <s v="MARIA JOSE PAULINO DE SANTANA DAS CHAGAS"/>
    <m/>
  </r>
  <r>
    <x v="53"/>
    <s v="02137140276"/>
    <n v="36"/>
    <s v="TEC. ENFERMAGEM"/>
    <x v="0"/>
    <n v="2842.24"/>
    <n v="2842.2575999999999"/>
    <n v="2631.72"/>
    <n v="210.5376"/>
    <n v="-1.7600000000015825E-2"/>
    <n v="-1.7600000000015825E-2"/>
    <n v="0"/>
    <s v="RAILSON HUMBERTO DA SILVA MENDONCA"/>
    <m/>
  </r>
  <r>
    <x v="54"/>
    <e v="#N/A"/>
    <n v="36"/>
    <s v="TEC. ENFERMAGEM"/>
    <x v="0"/>
    <n v="3473.84"/>
    <n v="3115.0008000000003"/>
    <n v="2884.26"/>
    <n v="230.74080000000004"/>
    <n v="358.83919999999989"/>
    <n v="358.83919999999989"/>
    <n v="0"/>
    <e v="#N/A"/>
    <m/>
  </r>
  <r>
    <x v="55"/>
    <s v="02879742277"/>
    <n v="36"/>
    <s v="TEC. ENFERMAGEM"/>
    <x v="0"/>
    <n v="2842.24"/>
    <n v="2842.2575999999999"/>
    <n v="2631.72"/>
    <n v="210.5376"/>
    <n v="-1.7600000000015825E-2"/>
    <n v="-1.7600000000015825E-2"/>
    <n v="0"/>
    <s v="ELISANDRA SOARES DA COSTA PINHEIRO"/>
    <m/>
  </r>
  <r>
    <x v="56"/>
    <s v="01221844245"/>
    <n v="36"/>
    <s v="TEC. ENFERMAGEM"/>
    <x v="0"/>
    <n v="2842.24"/>
    <n v="2842.2575999999999"/>
    <n v="2631.72"/>
    <n v="210.5376"/>
    <n v="-1.7600000000015825E-2"/>
    <n v="-1.7600000000015825E-2"/>
    <n v="0"/>
    <s v="ANA MARIA LIRA TEIXEIRA"/>
    <m/>
  </r>
  <r>
    <x v="57"/>
    <s v="01724194259"/>
    <n v="36"/>
    <s v="TEC. ENFERMAGEM"/>
    <x v="0"/>
    <n v="2842.24"/>
    <n v="2842.2575999999999"/>
    <n v="2631.72"/>
    <n v="210.5376"/>
    <n v="-1.7600000000015825E-2"/>
    <n v="-1.7600000000015825E-2"/>
    <n v="0"/>
    <s v="JHEMISON CARLOS VIEIRA FELIPE"/>
    <m/>
  </r>
  <r>
    <x v="58"/>
    <s v="70143241281"/>
    <n v="36"/>
    <s v="TEC. ENFERMAGEM"/>
    <x v="0"/>
    <n v="2842.24"/>
    <n v="2842.2575999999999"/>
    <n v="2631.72"/>
    <n v="210.5376"/>
    <n v="-1.7600000000015825E-2"/>
    <n v="-1.7600000000015825E-2"/>
    <n v="0"/>
    <s v="FABRICIO HUGO SOUSA FARIAS"/>
    <m/>
  </r>
  <r>
    <x v="59"/>
    <s v="02563935245"/>
    <n v="36"/>
    <s v="TEC. ENFERMAGEM"/>
    <x v="0"/>
    <n v="2864.88"/>
    <n v="2864.8943999999997"/>
    <n v="2652.6799999999994"/>
    <n v="212.21439999999996"/>
    <n v="-1.4399999999227475E-2"/>
    <n v="-1.4399999999227475E-2"/>
    <n v="0"/>
    <s v="RAQUEL DOS SANTOS SOUZA"/>
    <m/>
  </r>
  <r>
    <x v="60"/>
    <e v="#N/A"/>
    <n v="36"/>
    <s v="TEC. ENFERMAGEM"/>
    <x v="0"/>
    <n v="2864.88"/>
    <n v="1933.2107999999998"/>
    <n v="1790.0099999999998"/>
    <n v="143.20079999999999"/>
    <n v="931.66920000000039"/>
    <n v="931.66920000000039"/>
    <n v="0"/>
    <e v="#N/A"/>
    <m/>
  </r>
  <r>
    <x v="61"/>
    <s v="01797916211"/>
    <n v="36"/>
    <s v="TEC. ENFERMAGEM"/>
    <x v="0"/>
    <n v="2864.88"/>
    <n v="2864.8943999999997"/>
    <n v="2652.6799999999994"/>
    <n v="212.21439999999996"/>
    <n v="-1.4399999999227475E-2"/>
    <n v="-1.4399999999227475E-2"/>
    <n v="0"/>
    <s v="BRUNA GRAZIELA NOGUEIRA DE LIMA"/>
    <m/>
  </r>
  <r>
    <x v="62"/>
    <s v="85754110200"/>
    <n v="36"/>
    <s v="TEC. ENFERMAGEM"/>
    <x v="0"/>
    <n v="2864.88"/>
    <n v="2864.8943999999997"/>
    <n v="2652.6799999999994"/>
    <n v="212.21439999999996"/>
    <n v="-1.4399999999227475E-2"/>
    <n v="-1.4399999999227475E-2"/>
    <n v="0"/>
    <s v="FLAVIA CRISTINA AMORIM RAIOL"/>
    <m/>
  </r>
  <r>
    <x v="63"/>
    <s v="94273626268"/>
    <n v="36"/>
    <s v="TEC. ENFERMAGEM"/>
    <x v="0"/>
    <n v="2864.88"/>
    <n v="2864.8943999999997"/>
    <n v="2652.6799999999994"/>
    <n v="212.21439999999996"/>
    <n v="-1.4399999999227475E-2"/>
    <n v="-1.4399999999227475E-2"/>
    <n v="0"/>
    <s v="ANGELA MARIA COSTA ROSARIO"/>
    <m/>
  </r>
  <r>
    <x v="64"/>
    <s v="03351903243"/>
    <n v="36"/>
    <s v="TEC. ENFERMAGEM"/>
    <x v="0"/>
    <n v="2864.88"/>
    <n v="2864.8943999999997"/>
    <n v="2652.6799999999994"/>
    <n v="212.21439999999996"/>
    <n v="-1.4399999999227475E-2"/>
    <n v="-1.4399999999227475E-2"/>
    <n v="0"/>
    <s v="ANTONIA FRANCILEIA SANTOS FAUSTINO"/>
    <m/>
  </r>
  <r>
    <x v="65"/>
    <s v="02025421222"/>
    <n v="36"/>
    <s v="TEC. ENFERMAGEM"/>
    <x v="0"/>
    <n v="2864.88"/>
    <n v="2864.8943999999997"/>
    <n v="2652.6799999999994"/>
    <n v="212.21439999999996"/>
    <n v="-1.4399999999227475E-2"/>
    <n v="-1.4399999999227475E-2"/>
    <n v="0"/>
    <s v="ADRIANA DA CONCEICAO VIANA"/>
    <m/>
  </r>
  <r>
    <x v="66"/>
    <s v="01068691247"/>
    <n v="36"/>
    <s v="TEC. ENFERMAGEM"/>
    <x v="0"/>
    <n v="2887.56"/>
    <n v="2887.5744"/>
    <n v="2673.68"/>
    <n v="213.89439999999999"/>
    <n v="-1.4399999999881175E-2"/>
    <n v="-1.4399999999881175E-2"/>
    <n v="0"/>
    <s v="ROSINETE SANTOS DA SILVA DE SOUZA"/>
    <m/>
  </r>
  <r>
    <x v="67"/>
    <s v="03419017251"/>
    <n v="36"/>
    <s v="TEC. ENFERMAGEM"/>
    <x v="0"/>
    <n v="2283"/>
    <n v="2282.9904000000001"/>
    <n v="2113.88"/>
    <n v="169.1104"/>
    <n v="9.5999999998923613E-3"/>
    <n v="9.5999999998923613E-3"/>
    <n v="0"/>
    <s v="MAYCON REIS DOS ANJOS"/>
    <m/>
  </r>
  <r>
    <x v="68"/>
    <s v="30087767287"/>
    <n v="36"/>
    <s v="TEC. ENFERMAGEM"/>
    <x v="0"/>
    <n v="2887.56"/>
    <n v="2887.5744"/>
    <n v="2673.68"/>
    <n v="213.89439999999999"/>
    <n v="-1.4399999999881175E-2"/>
    <n v="-1.4399999999881175E-2"/>
    <n v="0"/>
    <s v="OSMARINA LIMA MARQUES"/>
    <m/>
  </r>
  <r>
    <x v="69"/>
    <s v="00954727207"/>
    <n v="36"/>
    <s v="TEC. ENFERMAGEM"/>
    <x v="0"/>
    <n v="2887.56"/>
    <n v="2887.5744"/>
    <n v="2673.68"/>
    <n v="213.89439999999999"/>
    <n v="-1.4399999999881175E-2"/>
    <n v="-1.4399999999881175E-2"/>
    <n v="0"/>
    <s v="FABRICIA MARINHO MORAES"/>
    <m/>
  </r>
  <r>
    <x v="70"/>
    <s v="02827501260"/>
    <n v="36"/>
    <s v="TEC. ENFERMAGEM"/>
    <x v="0"/>
    <n v="2887.56"/>
    <n v="2887.5744"/>
    <n v="2673.68"/>
    <n v="213.89439999999999"/>
    <n v="-1.4399999999881175E-2"/>
    <n v="-1.4399999999881175E-2"/>
    <n v="0"/>
    <s v="REGINA CARLA CARNEIRO DA SILVA"/>
    <m/>
  </r>
  <r>
    <x v="71"/>
    <s v="02760353214"/>
    <n v="36"/>
    <s v="TEC. ENFERMAGEM"/>
    <x v="0"/>
    <n v="2887.56"/>
    <n v="2887.5744"/>
    <n v="2673.68"/>
    <n v="213.89439999999999"/>
    <n v="-1.4399999999881175E-2"/>
    <n v="-1.4399999999881175E-2"/>
    <n v="0"/>
    <s v="CARLA BATISTA DA COSTA"/>
    <m/>
  </r>
  <r>
    <x v="72"/>
    <s v="04490243260"/>
    <n v="36"/>
    <s v="TEC. ENFERMAGEM"/>
    <x v="0"/>
    <n v="2910.2"/>
    <n v="2910.2111999999997"/>
    <n v="2694.6399999999994"/>
    <n v="215.57119999999995"/>
    <n v="-1.1199999999547572E-2"/>
    <n v="-1.1199999999547572E-2"/>
    <n v="0"/>
    <s v="RAIANE TENORIO DOS SANTOS"/>
    <m/>
  </r>
  <r>
    <x v="73"/>
    <s v="03974195203"/>
    <n v="36"/>
    <s v="TEC. ENFERMAGEM"/>
    <x v="0"/>
    <n v="2910.2"/>
    <n v="2910.2111999999997"/>
    <n v="2694.6399999999994"/>
    <n v="215.57119999999995"/>
    <n v="-1.1199999999547572E-2"/>
    <n v="-1.1199999999547572E-2"/>
    <n v="0"/>
    <s v="KRISLANE NASCIMENTO DIAS"/>
    <m/>
  </r>
  <r>
    <x v="74"/>
    <n v="84245603291"/>
    <n v="36"/>
    <s v="TEC. ENFERMAGEM"/>
    <x v="0"/>
    <n v="2910.2"/>
    <n v="2910.2111999999997"/>
    <n v="2694.6399999999994"/>
    <n v="215.57119999999995"/>
    <n v="-1.1199999999547572E-2"/>
    <n v="-1.1199999999547572E-2"/>
    <n v="0"/>
    <s v="LUCINEIA COSTA ALENCAR"/>
    <m/>
  </r>
  <r>
    <x v="75"/>
    <s v="03439131270"/>
    <n v="36"/>
    <s v="TEC. ENFERMAGEM"/>
    <x v="0"/>
    <n v="2910.2"/>
    <n v="2667.6864"/>
    <n v="2470.08"/>
    <n v="197.60640000000001"/>
    <n v="242.51359999999988"/>
    <n v="242.51359999999988"/>
    <n v="0"/>
    <s v="KELLEM MARIA SANTOS COSTA"/>
    <m/>
  </r>
  <r>
    <x v="76"/>
    <s v="70143238221"/>
    <n v="36"/>
    <s v="TEC. ENFERMAGEM"/>
    <x v="0"/>
    <n v="2910.2"/>
    <n v="2910.2111999999997"/>
    <n v="2694.6399999999994"/>
    <n v="215.57119999999995"/>
    <n v="-1.1199999999547572E-2"/>
    <n v="-1.1199999999547572E-2"/>
    <n v="0"/>
    <s v="RAISSA SOUZA E SOUZA"/>
    <m/>
  </r>
  <r>
    <x v="77"/>
    <s v="02029051284"/>
    <n v="36"/>
    <s v="TEC. ENFERMAGEM"/>
    <x v="0"/>
    <n v="2910.2"/>
    <n v="2910.2111999999997"/>
    <n v="2694.6399999999994"/>
    <n v="215.57119999999995"/>
    <n v="-1.1199999999547572E-2"/>
    <n v="-1.1199999999547572E-2"/>
    <n v="0"/>
    <s v="DANIELA MIRANDA REIS"/>
    <m/>
  </r>
  <r>
    <x v="78"/>
    <e v="#N/A"/>
    <n v="36"/>
    <s v="TEC. ENFERMAGEM"/>
    <x v="0"/>
    <n v="2910.2"/>
    <n v="2910.2111999999997"/>
    <n v="2694.6399999999994"/>
    <n v="215.57119999999995"/>
    <n v="-1.1199999999547572E-2"/>
    <n v="-1.1199999999547572E-2"/>
    <n v="0"/>
    <e v="#N/A"/>
    <m/>
  </r>
  <r>
    <x v="79"/>
    <s v="02884225200"/>
    <n v="36"/>
    <s v="TEC. ENFERMAGEM"/>
    <x v="0"/>
    <n v="2932.84"/>
    <n v="2932.848"/>
    <n v="2715.6"/>
    <n v="217.24799999999999"/>
    <n v="-7.9999999997539817E-3"/>
    <n v="-7.9999999997539817E-3"/>
    <n v="0"/>
    <s v="JOSUE OLIVEIRA MENESES"/>
    <m/>
  </r>
  <r>
    <x v="80"/>
    <s v="11576141675"/>
    <n v="36"/>
    <s v="TEC. ENFERMAGEM"/>
    <x v="0"/>
    <n v="2932.84"/>
    <n v="2932.848"/>
    <n v="2715.6"/>
    <n v="217.24799999999999"/>
    <n v="-7.9999999997539817E-3"/>
    <n v="-7.9999999997539817E-3"/>
    <n v="0"/>
    <s v="IORRAN VAZ DE OLIVEIRA"/>
    <m/>
  </r>
  <r>
    <x v="81"/>
    <s v="04625535239"/>
    <n v="36"/>
    <s v="TEC. ENFERMAGEM"/>
    <x v="0"/>
    <n v="2932.84"/>
    <n v="2932.848"/>
    <n v="2715.6"/>
    <n v="217.24799999999999"/>
    <n v="-7.9999999997539817E-3"/>
    <n v="-7.9999999997539817E-3"/>
    <n v="0"/>
    <s v="EDSON MOURA SILVA"/>
    <m/>
  </r>
  <r>
    <x v="82"/>
    <s v="01834811279"/>
    <n v="36"/>
    <s v="TEC. ENFERMAGEM"/>
    <x v="0"/>
    <n v="2932.84"/>
    <n v="2932.848"/>
    <n v="2715.6"/>
    <n v="217.24799999999999"/>
    <n v="-7.9999999997539817E-3"/>
    <n v="-7.9999999997539817E-3"/>
    <n v="0"/>
    <s v="ROBSON ALMEIDA PONTES"/>
    <m/>
  </r>
  <r>
    <x v="83"/>
    <s v="04716356264"/>
    <n v="36"/>
    <s v="TEC. ENFERMAGEM"/>
    <x v="0"/>
    <n v="2932.84"/>
    <n v="2932.848"/>
    <n v="2715.6"/>
    <n v="217.24799999999999"/>
    <n v="-7.9999999997539817E-3"/>
    <n v="-7.9999999997539817E-3"/>
    <n v="0"/>
    <s v="ESTHEFANI ARAUJO LOPES"/>
    <m/>
  </r>
  <r>
    <x v="84"/>
    <s v="02821318251"/>
    <n v="36"/>
    <s v="TEC. ENFERMAGEM"/>
    <x v="0"/>
    <n v="2932.84"/>
    <n v="2932.84"/>
    <n v="2715.5925925925926"/>
    <n v="217.24740740740742"/>
    <n v="0"/>
    <n v="0"/>
    <n v="0"/>
    <s v="CAROLINA SILVA DA VEIGA"/>
    <m/>
  </r>
  <r>
    <x v="85"/>
    <s v="05274326285"/>
    <n v="36"/>
    <s v="TEC. ENFERMAGEM"/>
    <x v="0"/>
    <n v="2932.84"/>
    <n v="2932.84"/>
    <n v="2715.5925925925926"/>
    <n v="217.24740740740742"/>
    <n v="0"/>
    <n v="0"/>
    <n v="0"/>
    <s v="JOAO VICTOR CARNEIRO DA SILVA"/>
    <m/>
  </r>
  <r>
    <x v="86"/>
    <s v="05036435214"/>
    <n v="36"/>
    <s v="TEC. ENFERMAGEM"/>
    <x v="0"/>
    <n v="2932.84"/>
    <n v="2932.84"/>
    <n v="2715.5925925925926"/>
    <n v="217.24740740740742"/>
    <n v="0"/>
    <n v="0"/>
    <n v="0"/>
    <s v="THIAGO DO NASCIMENTO MESQUITA"/>
    <m/>
  </r>
  <r>
    <x v="87"/>
    <s v="02771484218"/>
    <n v="36"/>
    <s v="TEC. ENFERMAGEM"/>
    <x v="0"/>
    <n v="2932.84"/>
    <n v="2932.848"/>
    <n v="2715.6"/>
    <n v="217.24799999999999"/>
    <n v="-7.9999999997539817E-3"/>
    <n v="-7.9999999997539817E-3"/>
    <n v="0"/>
    <s v="WATILA ALMEIDA DA COSTA"/>
    <m/>
  </r>
  <r>
    <x v="88"/>
    <s v="88808882268"/>
    <n v="36"/>
    <s v="TEC. ENFERMAGEM"/>
    <x v="0"/>
    <n v="2955.48"/>
    <n v="2955.4848000000002"/>
    <n v="2736.56"/>
    <n v="218.9248"/>
    <n v="-4.7999999999319698E-3"/>
    <n v="-4.7999999999319698E-3"/>
    <n v="0"/>
    <s v="GEOVANIA DE ARAUJO NASCIMENTO"/>
    <m/>
  </r>
  <r>
    <x v="89"/>
    <s v="02598633270"/>
    <n v="36"/>
    <s v="TEC. ENFERMAGEM"/>
    <x v="0"/>
    <n v="0"/>
    <n v="0"/>
    <n v="0"/>
    <n v="0"/>
    <n v="0"/>
    <n v="0"/>
    <n v="0"/>
    <s v="MATHEUS CAMPOS ALVES"/>
    <m/>
  </r>
  <r>
    <x v="90"/>
    <s v="03468651236"/>
    <n v="36"/>
    <s v="TEC. ENFERMAGEM"/>
    <x v="0"/>
    <n v="2955.48"/>
    <n v="2955.4848000000002"/>
    <n v="2736.56"/>
    <n v="218.9248"/>
    <n v="-4.7999999999319698E-3"/>
    <n v="-4.7999999999319698E-3"/>
    <n v="0"/>
    <s v="WANDERSON ANDRE ALVES DA COSTA"/>
    <m/>
  </r>
  <r>
    <x v="91"/>
    <s v="01497762251"/>
    <n v="36"/>
    <s v="TEC. ENFERMAGEM"/>
    <x v="0"/>
    <n v="2955.48"/>
    <n v="2955.4848000000002"/>
    <n v="2736.56"/>
    <n v="218.9248"/>
    <n v="-4.7999999999319698E-3"/>
    <n v="-4.7999999999319698E-3"/>
    <n v="0"/>
    <s v="MARIA LUIZA OLIVEIRA DE ALMEIDA"/>
    <m/>
  </r>
  <r>
    <x v="92"/>
    <e v="#N/A"/>
    <n v="36"/>
    <s v="TEC. ENFERMAGEM"/>
    <x v="0"/>
    <n v="2955.48"/>
    <n v="2955.4848000000002"/>
    <n v="2736.56"/>
    <n v="218.9248"/>
    <n v="-4.7999999999319698E-3"/>
    <n v="-4.7999999999319698E-3"/>
    <n v="0"/>
    <e v="#N/A"/>
    <m/>
  </r>
  <r>
    <x v="93"/>
    <s v="00564772283"/>
    <n v="36"/>
    <s v="TEC. ENFERMAGEM"/>
    <x v="0"/>
    <n v="2955.48"/>
    <n v="2955.4848000000002"/>
    <n v="2736.56"/>
    <n v="218.9248"/>
    <n v="-4.7999999999319698E-3"/>
    <n v="-4.7999999999319698E-3"/>
    <n v="0"/>
    <s v="CRISTIANE MARIA CARDOSO LOBATO"/>
    <m/>
  </r>
  <r>
    <x v="94"/>
    <s v="04263734211"/>
    <n v="36"/>
    <s v="TEC. ENFERMAGEM"/>
    <x v="0"/>
    <n v="2955.48"/>
    <n v="2955.4848000000002"/>
    <n v="2736.56"/>
    <n v="218.9248"/>
    <n v="-4.7999999999319698E-3"/>
    <n v="-4.7999999999319698E-3"/>
    <n v="0"/>
    <s v="NAYARA FORO FRANCO"/>
    <m/>
  </r>
  <r>
    <x v="95"/>
    <e v="#N/A"/>
    <n v="36"/>
    <s v="TEC. ENFERMAGEM"/>
    <x v="0"/>
    <n v="2955.48"/>
    <n v="2955.4848000000002"/>
    <n v="2736.56"/>
    <n v="218.9248"/>
    <n v="-4.7999999999319698E-3"/>
    <n v="-4.7999999999319698E-3"/>
    <n v="0"/>
    <e v="#N/A"/>
    <m/>
  </r>
  <r>
    <x v="96"/>
    <n v="98517040244"/>
    <n v="36"/>
    <s v="TEC. ENFERMAGEM"/>
    <x v="0"/>
    <n v="2955.48"/>
    <n v="2955.4848000000002"/>
    <n v="2736.56"/>
    <n v="218.9248"/>
    <n v="-4.7999999999319698E-3"/>
    <n v="-4.7999999999319698E-3"/>
    <n v="0"/>
    <s v="IVONE DO SOCORRO DA CUNHA SOUZA"/>
    <m/>
  </r>
  <r>
    <x v="97"/>
    <e v="#N/A"/>
    <n v="36"/>
    <s v="TEC. ENFERMAGEM"/>
    <x v="0"/>
    <n v="2955.48"/>
    <n v="2955.4848000000002"/>
    <n v="2736.56"/>
    <n v="218.9248"/>
    <n v="-4.7999999999319698E-3"/>
    <n v="-4.7999999999319698E-3"/>
    <n v="0"/>
    <e v="#N/A"/>
    <m/>
  </r>
  <r>
    <x v="98"/>
    <s v="03659449202"/>
    <n v="36"/>
    <s v="TEC. ENFERMAGEM"/>
    <x v="0"/>
    <n v="2955.48"/>
    <n v="2955.4848000000002"/>
    <n v="2736.56"/>
    <n v="218.9248"/>
    <n v="-4.7999999999319698E-3"/>
    <n v="-4.7999999999319698E-3"/>
    <n v="0"/>
    <s v="LUIS CRUZ AZEVEDO"/>
    <m/>
  </r>
  <r>
    <x v="99"/>
    <s v="49072145291"/>
    <n v="36"/>
    <s v="TEC. ENFERMAGEM"/>
    <x v="0"/>
    <n v="2955.48"/>
    <n v="2955.4848000000002"/>
    <n v="2736.56"/>
    <n v="218.9248"/>
    <n v="-4.7999999999319698E-3"/>
    <n v="-4.7999999999319698E-3"/>
    <n v="0"/>
    <s v="THIZ HER FILOMENA DIAS DA SILVA"/>
    <m/>
  </r>
  <r>
    <x v="100"/>
    <e v="#N/A"/>
    <n v="36"/>
    <s v="TEC. ENFERMAGEM"/>
    <x v="0"/>
    <n v="2955.48"/>
    <n v="2955.4848000000002"/>
    <n v="2736.56"/>
    <n v="218.9248"/>
    <n v="-4.7999999999319698E-3"/>
    <n v="-4.7999999999319698E-3"/>
    <n v="0"/>
    <e v="#N/A"/>
    <m/>
  </r>
  <r>
    <x v="101"/>
    <e v="#N/A"/>
    <n v="36"/>
    <s v="TEC. ENFERMAGEM"/>
    <x v="0"/>
    <n v="0"/>
    <n v="0"/>
    <n v="0"/>
    <n v="0"/>
    <n v="0"/>
    <n v="0"/>
    <n v="0"/>
    <e v="#N/A"/>
    <m/>
  </r>
  <r>
    <x v="102"/>
    <s v="03284143289"/>
    <n v="36"/>
    <s v="TEC. ENFERMAGEM"/>
    <x v="0"/>
    <n v="0"/>
    <n v="0"/>
    <n v="0"/>
    <n v="0"/>
    <n v="0"/>
    <n v="0"/>
    <n v="0"/>
    <s v="EUNICE GAMA DE SOUZA"/>
    <m/>
  </r>
  <r>
    <x v="103"/>
    <s v="01531119255"/>
    <n v="36"/>
    <s v="TEC. ENFERMAGEM"/>
    <x v="0"/>
    <n v="0"/>
    <n v="0"/>
    <n v="0"/>
    <n v="0"/>
    <n v="0"/>
    <n v="0"/>
    <n v="0"/>
    <s v="KATIA REGINA SANTOS DA SILVA"/>
    <m/>
  </r>
  <r>
    <x v="104"/>
    <e v="#N/A"/>
    <n v="36"/>
    <s v="TEC. ENFERMAGEM"/>
    <x v="0"/>
    <n v="0"/>
    <n v="0"/>
    <n v="0"/>
    <n v="0"/>
    <n v="0"/>
    <n v="0"/>
    <n v="0"/>
    <e v="#N/A"/>
    <m/>
  </r>
  <r>
    <x v="105"/>
    <s v="02726631231"/>
    <n v="36"/>
    <s v="TEC. ENFERMAGEM"/>
    <x v="0"/>
    <n v="0"/>
    <n v="0"/>
    <n v="0"/>
    <n v="0"/>
    <n v="0"/>
    <n v="0"/>
    <n v="0"/>
    <s v="EDILZA SOUZA DE AVIZ"/>
    <m/>
  </r>
  <r>
    <x v="106"/>
    <s v="02957511347"/>
    <n v="36"/>
    <s v="TEC. ENFERMAGEM"/>
    <x v="0"/>
    <n v="0"/>
    <n v="0"/>
    <n v="0"/>
    <n v="0"/>
    <n v="0"/>
    <n v="0"/>
    <n v="0"/>
    <s v="IRACEMA SOARES LIMA"/>
    <m/>
  </r>
  <r>
    <x v="0"/>
    <e v="#N/A"/>
    <n v="36"/>
    <s v="TEC. ENFERMAGEM"/>
    <x v="1"/>
    <n v="423.44"/>
    <n v="423.43560000000002"/>
    <n v="392.07"/>
    <n v="31.365600000000001"/>
    <n v="4.4000000000039563E-3"/>
    <n v="4.4000000000039563E-3"/>
    <n v="0"/>
    <e v="#N/A"/>
    <m/>
  </r>
  <r>
    <x v="1"/>
    <s v="95885773572"/>
    <n v="36"/>
    <s v="TEC. ENFERMAGEM"/>
    <x v="1"/>
    <n v="965.39"/>
    <n v="965.3904"/>
    <n v="893.88"/>
    <n v="71.510400000000004"/>
    <n v="-4.0000000001327862E-4"/>
    <n v="-4.0000000001327862E-4"/>
    <n v="0"/>
    <s v="ANA MIRELLA FERREIRA BARBOSA OLIVEIRA"/>
    <m/>
  </r>
  <r>
    <x v="2"/>
    <s v="26008939204"/>
    <n v="36"/>
    <s v="TEC. ENFERMAGEM"/>
    <x v="1"/>
    <n v="423.44"/>
    <n v="423.43560000000002"/>
    <n v="392.07"/>
    <n v="31.365600000000001"/>
    <n v="4.4000000000039563E-3"/>
    <n v="4.4000000000039563E-3"/>
    <n v="0"/>
    <s v="ANA DE SOUZA VIANA"/>
    <m/>
  </r>
  <r>
    <x v="3"/>
    <s v="01087094267"/>
    <n v="36"/>
    <s v="TEC. ENFERMAGEM"/>
    <x v="1"/>
    <n v="423.44"/>
    <n v="423.43560000000002"/>
    <n v="392.07"/>
    <n v="31.365600000000001"/>
    <n v="4.4000000000039563E-3"/>
    <n v="4.4000000000039563E-3"/>
    <n v="0"/>
    <s v="DANIELE DA SILVA E SILVA"/>
    <m/>
  </r>
  <r>
    <x v="4"/>
    <s v="63727129204"/>
    <n v="36"/>
    <s v="TEC. ENFERMAGEM"/>
    <x v="1"/>
    <n v="72.099999999999994"/>
    <n v="72.100800000000007"/>
    <n v="66.760000000000005"/>
    <n v="5.3408000000000007"/>
    <n v="-8.0000000001145821E-4"/>
    <n v="-8.0000000001145821E-4"/>
    <n v="0"/>
    <s v="ELCIONE DE OLIVEIRA SILVA"/>
    <m/>
  </r>
  <r>
    <x v="5"/>
    <s v="86045636287"/>
    <n v="36"/>
    <s v="TEC. ENFERMAGEM"/>
    <x v="1"/>
    <n v="423.44"/>
    <n v="423.43560000000002"/>
    <n v="392.07"/>
    <n v="31.365600000000001"/>
    <n v="4.4000000000039563E-3"/>
    <n v="4.4000000000039563E-3"/>
    <n v="0"/>
    <s v="ELINOAN DA LUZ DE JESUS"/>
    <m/>
  </r>
  <r>
    <x v="6"/>
    <s v="73779768291"/>
    <n v="36"/>
    <s v="TEC. ENFERMAGEM"/>
    <x v="1"/>
    <n v="423.44"/>
    <n v="423.43560000000002"/>
    <n v="392.07"/>
    <n v="31.365600000000001"/>
    <n v="4.4000000000039563E-3"/>
    <n v="4.4000000000039563E-3"/>
    <n v="0"/>
    <s v="GEANE DOS SANTOS RODRIGUES"/>
    <m/>
  </r>
  <r>
    <x v="7"/>
    <s v="63594404234"/>
    <n v="36"/>
    <s v="TEC. ENFERMAGEM"/>
    <x v="1"/>
    <n v="423.44"/>
    <n v="423.43560000000002"/>
    <n v="392.07"/>
    <n v="31.365600000000001"/>
    <n v="4.4000000000039563E-3"/>
    <n v="4.4000000000039563E-3"/>
    <n v="0"/>
    <s v="JOELMA GONCALVES ALVES"/>
    <m/>
  </r>
  <r>
    <x v="8"/>
    <s v="85748960206"/>
    <n v="36"/>
    <s v="TEC. ENFERMAGEM"/>
    <x v="1"/>
    <n v="423.44"/>
    <n v="423.43560000000002"/>
    <n v="392.07"/>
    <n v="31.365600000000001"/>
    <n v="4.4000000000039563E-3"/>
    <n v="4.4000000000039563E-3"/>
    <n v="0"/>
    <s v="LAIZA SOUSA SANTOS"/>
    <m/>
  </r>
  <r>
    <x v="9"/>
    <s v="00607059222"/>
    <n v="36"/>
    <s v="TEC. ENFERMAGEM"/>
    <x v="1"/>
    <n v="423.44"/>
    <n v="423.43560000000002"/>
    <n v="392.07"/>
    <n v="31.365600000000001"/>
    <n v="4.4000000000039563E-3"/>
    <n v="4.4000000000039563E-3"/>
    <n v="0"/>
    <s v="LUANA LEANDRO SARMENTO"/>
    <m/>
  </r>
  <r>
    <x v="10"/>
    <s v="74370936268"/>
    <n v="36"/>
    <s v="TEC. ENFERMAGEM"/>
    <x v="1"/>
    <n v="423.44"/>
    <n v="423.43560000000002"/>
    <n v="392.07"/>
    <n v="31.365600000000001"/>
    <n v="4.4000000000039563E-3"/>
    <n v="4.4000000000039563E-3"/>
    <n v="0"/>
    <s v="MARIA APARECIDA DO VALE SILVA"/>
    <m/>
  </r>
  <r>
    <x v="11"/>
    <s v="88716961234"/>
    <n v="36"/>
    <s v="TEC. ENFERMAGEM"/>
    <x v="1"/>
    <n v="423.44"/>
    <n v="423.43560000000002"/>
    <n v="392.07"/>
    <n v="31.365600000000001"/>
    <n v="4.4000000000039563E-3"/>
    <n v="4.4000000000039563E-3"/>
    <n v="0"/>
    <s v="ROSELI DE ARAUJO SANTOS"/>
    <m/>
  </r>
  <r>
    <x v="12"/>
    <e v="#N/A"/>
    <n v="36"/>
    <s v="TEC. ENFERMAGEM"/>
    <x v="1"/>
    <n v="423.44"/>
    <n v="423.43560000000002"/>
    <n v="392.07"/>
    <n v="31.365600000000001"/>
    <n v="4.4000000000039563E-3"/>
    <n v="4.4000000000039563E-3"/>
    <n v="0"/>
    <e v="#N/A"/>
    <m/>
  </r>
  <r>
    <x v="13"/>
    <s v="83721541200"/>
    <n v="36"/>
    <s v="TEC. ENFERMAGEM"/>
    <x v="1"/>
    <n v="423.44"/>
    <n v="423.43560000000002"/>
    <n v="392.07"/>
    <n v="31.365600000000001"/>
    <n v="4.4000000000039563E-3"/>
    <n v="4.4000000000039563E-3"/>
    <n v="0"/>
    <s v="SANDRA NERY DA ROCHA"/>
    <m/>
  </r>
  <r>
    <x v="14"/>
    <s v="01332625371"/>
    <n v="36"/>
    <s v="TEC. ENFERMAGEM"/>
    <x v="1"/>
    <n v="423.44"/>
    <n v="423.43560000000002"/>
    <n v="392.07"/>
    <n v="31.365600000000001"/>
    <n v="4.4000000000039563E-3"/>
    <n v="4.4000000000039563E-3"/>
    <n v="0"/>
    <s v="MARIA TERESA VIEIRA DA HORA"/>
    <m/>
  </r>
  <r>
    <x v="15"/>
    <s v="76034925215"/>
    <n v="36"/>
    <s v="TEC. ENFERMAGEM"/>
    <x v="1"/>
    <n v="423.44"/>
    <n v="423.43560000000002"/>
    <n v="392.07"/>
    <n v="31.365600000000001"/>
    <n v="4.4000000000039563E-3"/>
    <n v="4.4000000000039563E-3"/>
    <n v="0"/>
    <s v="EDILENE BRAGA SOUZA"/>
    <m/>
  </r>
  <r>
    <x v="16"/>
    <s v="26632187234"/>
    <n v="36"/>
    <s v="TEC. ENFERMAGEM"/>
    <x v="1"/>
    <n v="423.44"/>
    <n v="423.43560000000002"/>
    <n v="392.07"/>
    <n v="31.365600000000001"/>
    <n v="4.4000000000039563E-3"/>
    <n v="4.4000000000039563E-3"/>
    <n v="0"/>
    <s v="EULINA SOUSA LEITE"/>
    <m/>
  </r>
  <r>
    <x v="17"/>
    <s v="82834334234"/>
    <n v="36"/>
    <s v="TEC. ENFERMAGEM"/>
    <x v="1"/>
    <n v="3152.4"/>
    <n v="3152.4119999999998"/>
    <n v="2918.8999999999996"/>
    <n v="233.51199999999997"/>
    <n v="-1.1999999999517286E-2"/>
    <n v="-1.1999999999517286E-2"/>
    <n v="0"/>
    <s v="ROSIANE DOS SANTOS LIMA"/>
    <m/>
  </r>
  <r>
    <x v="18"/>
    <s v="00330309285"/>
    <n v="36"/>
    <s v="TEC. ENFERMAGEM"/>
    <x v="1"/>
    <n v="942.75"/>
    <n v="0"/>
    <n v="0"/>
    <n v="0"/>
    <n v="942.75"/>
    <n v="942.75"/>
    <n v="0"/>
    <s v="CLAUDILENE DA SILVA"/>
    <m/>
  </r>
  <r>
    <x v="19"/>
    <s v="66864771253"/>
    <n v="36"/>
    <s v="TEC. ENFERMAGEM"/>
    <x v="1"/>
    <n v="942.75"/>
    <n v="0"/>
    <n v="0"/>
    <n v="0"/>
    <n v="942.75"/>
    <n v="942.75"/>
    <n v="0"/>
    <s v="CIRLENE SILVERIO DE MORAIS"/>
    <m/>
  </r>
  <r>
    <x v="20"/>
    <s v="95570810234"/>
    <n v="36"/>
    <s v="TEC. ENFERMAGEM"/>
    <x v="1"/>
    <n v="400.8"/>
    <n v="400.79880000000003"/>
    <n v="371.11"/>
    <n v="29.688800000000001"/>
    <n v="1.1999999999972033E-3"/>
    <n v="1.1999999999972033E-3"/>
    <n v="0"/>
    <s v="GESIEL SILVA DA SILVA"/>
    <m/>
  </r>
  <r>
    <x v="21"/>
    <s v="74239082234"/>
    <n v="36"/>
    <s v="TEC. ENFERMAGEM"/>
    <x v="1"/>
    <n v="400.8"/>
    <n v="400.79880000000003"/>
    <n v="371.11"/>
    <n v="29.688800000000001"/>
    <n v="1.1999999999972033E-3"/>
    <n v="1.1999999999972033E-3"/>
    <n v="0"/>
    <s v="DARLENE DAS NEVES SANTOS"/>
    <m/>
  </r>
  <r>
    <x v="22"/>
    <s v="85752649234"/>
    <n v="36"/>
    <s v="TEC. ENFERMAGEM"/>
    <x v="1"/>
    <n v="400.8"/>
    <n v="400.79880000000003"/>
    <n v="371.11"/>
    <n v="29.688800000000001"/>
    <n v="1.1999999999972033E-3"/>
    <n v="1.1999999999972033E-3"/>
    <n v="0"/>
    <s v="SANDRA ALMEIDA COUTINHO"/>
    <m/>
  </r>
  <r>
    <x v="23"/>
    <s v="87004712249"/>
    <n v="36"/>
    <s v="TEC. ENFERMAGEM"/>
    <x v="1"/>
    <n v="400.8"/>
    <n v="400.79880000000003"/>
    <n v="371.11"/>
    <n v="29.688800000000001"/>
    <n v="1.1999999999972033E-3"/>
    <n v="1.1999999999972033E-3"/>
    <n v="0"/>
    <s v="SIMONE ARAUJO DE PAIVA AGOSTINHO"/>
    <m/>
  </r>
  <r>
    <x v="24"/>
    <s v="70520623304"/>
    <n v="36"/>
    <s v="TEC. ENFERMAGEM"/>
    <x v="1"/>
    <n v="400.8"/>
    <n v="400.79880000000003"/>
    <n v="371.11"/>
    <n v="29.688800000000001"/>
    <n v="1.1999999999972033E-3"/>
    <n v="1.1999999999972033E-3"/>
    <n v="0"/>
    <s v="JOSE DA CONCEICAO PEREIRA DE SOUSA"/>
    <m/>
  </r>
  <r>
    <x v="25"/>
    <s v="80823173291"/>
    <n v="36"/>
    <s v="TEC. ENFERMAGEM"/>
    <x v="1"/>
    <n v="3152.4"/>
    <n v="3152.4119999999998"/>
    <n v="2918.8999999999996"/>
    <n v="233.51199999999997"/>
    <n v="-1.1999999999517286E-2"/>
    <n v="-1.1999999999517286E-2"/>
    <n v="0"/>
    <s v="MARIA DE LOURDES HEIENEN"/>
    <m/>
  </r>
  <r>
    <x v="26"/>
    <s v="88069672234"/>
    <n v="36"/>
    <s v="TEC. ENFERMAGEM"/>
    <x v="1"/>
    <n v="400.8"/>
    <n v="400.79880000000003"/>
    <n v="371.11"/>
    <n v="29.688800000000001"/>
    <n v="1.1999999999972033E-3"/>
    <n v="1.1999999999972033E-3"/>
    <n v="0"/>
    <s v="ROMULO ALVES MATOS"/>
    <m/>
  </r>
  <r>
    <x v="27"/>
    <s v="01715937236"/>
    <n v="36"/>
    <s v="TEC. ENFERMAGEM"/>
    <x v="1"/>
    <n v="400.8"/>
    <n v="400.79880000000003"/>
    <n v="371.11"/>
    <n v="29.688800000000001"/>
    <n v="1.1999999999972033E-3"/>
    <n v="1.1999999999972033E-3"/>
    <n v="0"/>
    <s v="LUANNY KETREN SARAIVA RODRIGUES"/>
    <m/>
  </r>
  <r>
    <x v="28"/>
    <s v="72282835204"/>
    <n v="36"/>
    <s v="TEC. ENFERMAGEM"/>
    <x v="1"/>
    <n v="400.8"/>
    <n v="400.79880000000003"/>
    <n v="371.11"/>
    <n v="29.688800000000001"/>
    <n v="1.1999999999972033E-3"/>
    <n v="1.1999999999972033E-3"/>
    <n v="0"/>
    <s v="MARIA DO ROSARIO PEREIRA DE SOUSA"/>
    <m/>
  </r>
  <r>
    <x v="29"/>
    <s v="01197420207"/>
    <n v="36"/>
    <s v="TEC. ENFERMAGEM"/>
    <x v="1"/>
    <n v="400.8"/>
    <n v="400.79880000000003"/>
    <n v="371.11"/>
    <n v="29.688800000000001"/>
    <n v="1.1999999999972033E-3"/>
    <n v="1.1999999999972033E-3"/>
    <n v="0"/>
    <s v="ROSEANE POLVI DE MATOS"/>
    <m/>
  </r>
  <r>
    <x v="30"/>
    <s v="03097941452"/>
    <n v="36"/>
    <s v="TEC. ENFERMAGEM"/>
    <x v="1"/>
    <n v="400.8"/>
    <n v="400.79880000000003"/>
    <n v="371.11"/>
    <n v="29.688800000000001"/>
    <n v="1.1999999999972033E-3"/>
    <n v="1.1999999999972033E-3"/>
    <n v="0"/>
    <s v="NIVEATAM DE SOUSA ALVES"/>
    <m/>
  </r>
  <r>
    <x v="31"/>
    <s v="01074481224"/>
    <n v="36"/>
    <s v="TEC. ENFERMAGEM"/>
    <x v="1"/>
    <n v="378.12"/>
    <n v="378.11880000000002"/>
    <n v="350.11"/>
    <n v="28.008800000000001"/>
    <n v="1.1999999999900979E-3"/>
    <n v="1.1999999999900979E-3"/>
    <n v="0"/>
    <s v="SERGIO COSTA NEVES"/>
    <m/>
  </r>
  <r>
    <x v="32"/>
    <e v="#N/A"/>
    <n v="36"/>
    <s v="TEC. ENFERMAGEM"/>
    <x v="1"/>
    <n v="3694.35"/>
    <n v="730.17720000000008"/>
    <n v="676.09"/>
    <n v="54.087200000000003"/>
    <n v="2964.1727999999998"/>
    <n v="2964.1727999999998"/>
    <n v="0"/>
    <e v="#N/A"/>
    <m/>
  </r>
  <r>
    <x v="33"/>
    <s v="85022381249"/>
    <n v="36"/>
    <s v="TEC. ENFERMAGEM"/>
    <x v="1"/>
    <n v="378.12"/>
    <n v="378.11880000000002"/>
    <n v="350.11"/>
    <n v="28.008800000000001"/>
    <n v="1.1999999999900979E-3"/>
    <n v="1.1999999999900979E-3"/>
    <n v="0"/>
    <s v="HELIANA LIMA DE OLIVEIRA"/>
    <m/>
  </r>
  <r>
    <x v="34"/>
    <s v="00975131214"/>
    <n v="36"/>
    <s v="TEC. ENFERMAGEM"/>
    <x v="1"/>
    <n v="378.12"/>
    <n v="378.11880000000002"/>
    <n v="350.11"/>
    <n v="28.008800000000001"/>
    <n v="1.1999999999900979E-3"/>
    <n v="1.1999999999900979E-3"/>
    <n v="0"/>
    <s v="DEYWID CHAVES FERREIRA"/>
    <m/>
  </r>
  <r>
    <x v="35"/>
    <s v="69478260200"/>
    <n v="36"/>
    <s v="TEC. ENFERMAGEM"/>
    <x v="1"/>
    <n v="3152.4"/>
    <n v="3152.4119999999998"/>
    <n v="2918.8999999999996"/>
    <n v="233.51199999999997"/>
    <n v="-1.1999999999517286E-2"/>
    <n v="-1.1999999999517286E-2"/>
    <n v="0"/>
    <s v="DILMA MARIA DE SOUSA MOURA"/>
    <m/>
  </r>
  <r>
    <x v="36"/>
    <s v="00586033289"/>
    <n v="36"/>
    <s v="TEC. ENFERMAGEM"/>
    <x v="1"/>
    <n v="378.12"/>
    <n v="378.11880000000002"/>
    <n v="350.11"/>
    <n v="28.008800000000001"/>
    <n v="1.1999999999900979E-3"/>
    <n v="1.1999999999900979E-3"/>
    <n v="0"/>
    <s v="LUCIENE DIAS DOS SANTOS"/>
    <m/>
  </r>
  <r>
    <x v="37"/>
    <s v="68990405220"/>
    <n v="36"/>
    <s v="TEC. ENFERMAGEM"/>
    <x v="1"/>
    <n v="3152.4"/>
    <n v="3152.4119999999998"/>
    <n v="2918.8999999999996"/>
    <n v="233.51199999999997"/>
    <n v="-1.1999999999517286E-2"/>
    <n v="-1.1999999999517286E-2"/>
    <n v="0"/>
    <s v="ROGERIO REIS DE MOURA"/>
    <m/>
  </r>
  <r>
    <x v="38"/>
    <s v="90114035253"/>
    <n v="36"/>
    <s v="TEC. ENFERMAGEM"/>
    <x v="1"/>
    <n v="378.12"/>
    <n v="378.11880000000002"/>
    <n v="350.11"/>
    <n v="28.008800000000001"/>
    <n v="1.1999999999900979E-3"/>
    <n v="1.1999999999900979E-3"/>
    <n v="0"/>
    <s v="LEONILDO ALVES LIMA"/>
    <m/>
  </r>
  <r>
    <x v="39"/>
    <e v="#N/A"/>
    <n v="36"/>
    <s v="TEC. ENFERMAGEM"/>
    <x v="1"/>
    <n v="355.48"/>
    <n v="355.48199999999997"/>
    <n v="329.15"/>
    <n v="26.331999999999997"/>
    <n v="-1.999999999956259E-3"/>
    <n v="-1.999999999956259E-3"/>
    <n v="0"/>
    <e v="#N/A"/>
    <m/>
  </r>
  <r>
    <x v="40"/>
    <s v="78679362204"/>
    <n v="36"/>
    <s v="TEC. ENFERMAGEM"/>
    <x v="1"/>
    <n v="355.48"/>
    <n v="355.48199999999997"/>
    <n v="329.15"/>
    <n v="26.331999999999997"/>
    <n v="-1.999999999956259E-3"/>
    <n v="-1.999999999956259E-3"/>
    <n v="0"/>
    <s v="IRANETE LIMA BARBOSA NASCIMENTO"/>
    <m/>
  </r>
  <r>
    <x v="41"/>
    <n v="82492182215"/>
    <n v="36"/>
    <s v="TEC. ENFERMAGEM"/>
    <x v="1"/>
    <n v="355.48"/>
    <n v="355.48199999999997"/>
    <n v="329.15"/>
    <n v="26.331999999999997"/>
    <n v="-1.999999999956259E-3"/>
    <n v="-1.999999999956259E-3"/>
    <n v="0"/>
    <s v="JEANI SILVA PEREIRA"/>
    <m/>
  </r>
  <r>
    <x v="42"/>
    <s v="85744824200"/>
    <n v="36"/>
    <s v="TEC. ENFERMAGEM"/>
    <x v="1"/>
    <n v="355.48"/>
    <n v="355.48199999999997"/>
    <n v="329.15"/>
    <n v="26.331999999999997"/>
    <n v="-1.999999999956259E-3"/>
    <n v="-1.999999999956259E-3"/>
    <n v="0"/>
    <s v="ROSILENE SOUSA SILVA"/>
    <m/>
  </r>
  <r>
    <x v="43"/>
    <s v="01064235255"/>
    <n v="36"/>
    <s v="TEC. ENFERMAGEM"/>
    <x v="1"/>
    <n v="355.48"/>
    <n v="355.48199999999997"/>
    <n v="329.15"/>
    <n v="26.331999999999997"/>
    <n v="-1.999999999956259E-3"/>
    <n v="-1.999999999956259E-3"/>
    <n v="0"/>
    <s v="ROSIVAN DA SILVA PINTO"/>
    <m/>
  </r>
  <r>
    <x v="44"/>
    <s v="01715936264"/>
    <n v="36"/>
    <s v="TEC. ENFERMAGEM"/>
    <x v="1"/>
    <n v="355.48"/>
    <n v="355.48199999999997"/>
    <n v="329.15"/>
    <n v="26.331999999999997"/>
    <n v="-1.999999999956259E-3"/>
    <n v="-1.999999999956259E-3"/>
    <n v="0"/>
    <s v="VANESSA RODRIGUES RABELO"/>
    <m/>
  </r>
  <r>
    <x v="45"/>
    <e v="#N/A"/>
    <n v="36"/>
    <s v="TEC. ENFERMAGEM"/>
    <x v="1"/>
    <n v="3694.35"/>
    <n v="708.04799999999989"/>
    <n v="655.59999999999991"/>
    <n v="52.447999999999993"/>
    <n v="2986.3020000000001"/>
    <n v="2986.3020000000001"/>
    <n v="0"/>
    <e v="#N/A"/>
    <m/>
  </r>
  <r>
    <x v="46"/>
    <s v="70134089219"/>
    <n v="36"/>
    <s v="TEC. ENFERMAGEM"/>
    <x v="1"/>
    <n v="332.84"/>
    <n v="332.84519999999998"/>
    <n v="308.18999999999994"/>
    <n v="24.655199999999997"/>
    <n v="-5.199999999963012E-3"/>
    <n v="-5.199999999963012E-3"/>
    <n v="0"/>
    <s v="JONISMA ARAUJO RODRIGUES"/>
    <m/>
  </r>
  <r>
    <x v="47"/>
    <s v="82941238204"/>
    <n v="36"/>
    <s v="TEC. ENFERMAGEM"/>
    <x v="1"/>
    <n v="874.79"/>
    <n v="874.78920000000005"/>
    <n v="809.99"/>
    <n v="64.799199999999999"/>
    <n v="7.9999999995550297E-4"/>
    <n v="7.9999999995550297E-4"/>
    <n v="0"/>
    <s v="MARIA ELIZABETH DA SILVA"/>
    <m/>
  </r>
  <r>
    <x v="48"/>
    <s v="02278662236"/>
    <n v="36"/>
    <s v="TEC. ENFERMAGEM"/>
    <x v="1"/>
    <n v="332.84"/>
    <n v="332.84519999999998"/>
    <n v="308.18999999999994"/>
    <n v="24.655199999999997"/>
    <n v="-5.199999999963012E-3"/>
    <n v="-5.199999999963012E-3"/>
    <n v="0"/>
    <s v="RAYANE BARRETO LIMA"/>
    <m/>
  </r>
  <r>
    <x v="49"/>
    <s v="73733148215"/>
    <n v="36"/>
    <s v="TEC. ENFERMAGEM"/>
    <x v="1"/>
    <n v="332.84"/>
    <n v="332.84519999999998"/>
    <n v="308.18999999999994"/>
    <n v="24.655199999999997"/>
    <n v="-5.199999999963012E-3"/>
    <n v="-5.199999999963012E-3"/>
    <n v="0"/>
    <s v="ANDREZA ALVES FERREIRA"/>
    <m/>
  </r>
  <r>
    <x v="50"/>
    <s v="03402699362"/>
    <n v="36"/>
    <s v="TEC. ENFERMAGEM"/>
    <x v="1"/>
    <n v="332.84"/>
    <n v="332.84519999999998"/>
    <n v="308.18999999999994"/>
    <n v="24.655199999999997"/>
    <n v="-5.199999999963012E-3"/>
    <n v="-5.199999999963012E-3"/>
    <n v="0"/>
    <s v="DYONES ALVES DA ROCHA SERRA"/>
    <m/>
  </r>
  <r>
    <x v="51"/>
    <s v="01616891246"/>
    <n v="36"/>
    <s v="TEC. ENFERMAGEM"/>
    <x v="1"/>
    <n v="332.84"/>
    <n v="332.84519999999998"/>
    <n v="308.18999999999994"/>
    <n v="24.655199999999997"/>
    <n v="-5.199999999963012E-3"/>
    <n v="-5.199999999963012E-3"/>
    <n v="0"/>
    <s v="KEILA SANTOS BRITO"/>
    <m/>
  </r>
  <r>
    <x v="52"/>
    <s v="30137284268"/>
    <n v="36"/>
    <s v="TEC. ENFERMAGEM"/>
    <x v="1"/>
    <n v="332.84"/>
    <n v="332.84519999999998"/>
    <n v="308.18999999999994"/>
    <n v="24.655199999999997"/>
    <n v="-5.199999999963012E-3"/>
    <n v="-5.199999999963012E-3"/>
    <n v="0"/>
    <s v="MARIA JOSE PAULINO DE SANTANA DAS CHAGAS"/>
    <m/>
  </r>
  <r>
    <x v="53"/>
    <s v="02137140276"/>
    <n v="36"/>
    <s v="TEC. ENFERMAGEM"/>
    <x v="1"/>
    <n v="310.16000000000003"/>
    <n v="310.16520000000003"/>
    <n v="287.19"/>
    <n v="22.975200000000001"/>
    <n v="-5.1999999999736701E-3"/>
    <n v="-5.1999999999736701E-3"/>
    <n v="0"/>
    <s v="RAILSON HUMBERTO DA SILVA MENDONCA"/>
    <m/>
  </r>
  <r>
    <x v="54"/>
    <e v="#N/A"/>
    <n v="36"/>
    <s v="TEC. ENFERMAGEM"/>
    <x v="1"/>
    <n v="379.16"/>
    <n v="475.21080000000001"/>
    <n v="440.01"/>
    <n v="35.200800000000001"/>
    <n v="-96.050799999999967"/>
    <n v="-96.050799999999967"/>
    <n v="0"/>
    <e v="#N/A"/>
    <m/>
  </r>
  <r>
    <x v="55"/>
    <s v="02879742277"/>
    <n v="36"/>
    <s v="TEC. ENFERMAGEM"/>
    <x v="1"/>
    <n v="310.16000000000003"/>
    <n v="310.16520000000003"/>
    <n v="287.19"/>
    <n v="22.975200000000001"/>
    <n v="-5.1999999999736701E-3"/>
    <n v="-5.1999999999736701E-3"/>
    <n v="0"/>
    <s v="ELISANDRA SOARES DA COSTA PINHEIRO"/>
    <m/>
  </r>
  <r>
    <x v="56"/>
    <s v="01221844245"/>
    <n v="36"/>
    <s v="TEC. ENFERMAGEM"/>
    <x v="1"/>
    <n v="310.16000000000003"/>
    <n v="310.16520000000003"/>
    <n v="287.19"/>
    <n v="22.975200000000001"/>
    <n v="-5.1999999999736701E-3"/>
    <n v="-5.1999999999736701E-3"/>
    <n v="0"/>
    <s v="ANA MARIA LIRA TEIXEIRA"/>
    <m/>
  </r>
  <r>
    <x v="57"/>
    <s v="01724194259"/>
    <n v="36"/>
    <s v="TEC. ENFERMAGEM"/>
    <x v="1"/>
    <n v="310.16000000000003"/>
    <n v="310.16520000000003"/>
    <n v="287.19"/>
    <n v="22.975200000000001"/>
    <n v="-5.1999999999736701E-3"/>
    <n v="-5.1999999999736701E-3"/>
    <n v="0"/>
    <s v="JHEMISON CARLOS VIEIRA FELIPE"/>
    <m/>
  </r>
  <r>
    <x v="58"/>
    <s v="70143241281"/>
    <n v="36"/>
    <s v="TEC. ENFERMAGEM"/>
    <x v="1"/>
    <n v="310.16000000000003"/>
    <n v="310.16520000000003"/>
    <n v="287.19"/>
    <n v="22.975200000000001"/>
    <n v="-5.1999999999736701E-3"/>
    <n v="-5.1999999999736701E-3"/>
    <n v="0"/>
    <s v="FABRICIO HUGO SOUSA FARIAS"/>
    <m/>
  </r>
  <r>
    <x v="59"/>
    <s v="02563935245"/>
    <n v="36"/>
    <s v="TEC. ENFERMAGEM"/>
    <x v="1"/>
    <n v="287.52"/>
    <n v="284.51519999999999"/>
    <n v="263.44"/>
    <n v="21.075199999999999"/>
    <n v="3.0047999999999853"/>
    <n v="3.0047999999999853"/>
    <n v="0"/>
    <s v="RAQUEL DOS SANTOS SOUZA"/>
    <m/>
  </r>
  <r>
    <x v="60"/>
    <e v="#N/A"/>
    <n v="36"/>
    <s v="TEC. ENFERMAGEM"/>
    <x v="1"/>
    <n v="287.52"/>
    <n v="0"/>
    <n v="0"/>
    <n v="0"/>
    <n v="287.52"/>
    <n v="287.52"/>
    <n v="0"/>
    <e v="#N/A"/>
    <m/>
  </r>
  <r>
    <x v="61"/>
    <s v="01797916211"/>
    <n v="36"/>
    <s v="TEC. ENFERMAGEM"/>
    <x v="1"/>
    <n v="287.52"/>
    <n v="287.51760000000002"/>
    <n v="266.21999999999997"/>
    <n v="21.297599999999999"/>
    <n v="2.4000000000121702E-3"/>
    <n v="2.4000000000121702E-3"/>
    <n v="0"/>
    <s v="BRUNA GRAZIELA NOGUEIRA DE LIMA"/>
    <m/>
  </r>
  <r>
    <x v="62"/>
    <s v="85754110200"/>
    <n v="36"/>
    <s v="TEC. ENFERMAGEM"/>
    <x v="1"/>
    <n v="287.52"/>
    <n v="287.51760000000002"/>
    <n v="266.21999999999997"/>
    <n v="21.297599999999999"/>
    <n v="2.4000000000121702E-3"/>
    <n v="2.4000000000121702E-3"/>
    <n v="0"/>
    <s v="FLAVIA CRISTINA AMORIM RAIOL"/>
    <m/>
  </r>
  <r>
    <x v="63"/>
    <s v="94273626268"/>
    <n v="36"/>
    <s v="TEC. ENFERMAGEM"/>
    <x v="1"/>
    <n v="287.52"/>
    <n v="287.51760000000002"/>
    <n v="266.21999999999997"/>
    <n v="21.297599999999999"/>
    <n v="2.4000000000121702E-3"/>
    <n v="2.4000000000121702E-3"/>
    <n v="0"/>
    <s v="ANGELA MARIA COSTA ROSARIO"/>
    <m/>
  </r>
  <r>
    <x v="64"/>
    <s v="03351903243"/>
    <n v="36"/>
    <s v="TEC. ENFERMAGEM"/>
    <x v="1"/>
    <n v="287.52"/>
    <n v="287.51760000000002"/>
    <n v="266.21999999999997"/>
    <n v="21.297599999999999"/>
    <n v="2.4000000000121702E-3"/>
    <n v="2.4000000000121702E-3"/>
    <n v="0"/>
    <s v="ANTONIA FRANCILEIA SANTOS FAUSTINO"/>
    <m/>
  </r>
  <r>
    <x v="65"/>
    <s v="02025421222"/>
    <n v="36"/>
    <s v="TEC. ENFERMAGEM"/>
    <x v="1"/>
    <n v="287.52"/>
    <n v="287.51760000000002"/>
    <n v="266.21999999999997"/>
    <n v="21.297599999999999"/>
    <n v="2.4000000000121702E-3"/>
    <n v="2.4000000000121702E-3"/>
    <n v="0"/>
    <s v="ADRIANA DA CONCEICAO VIANA"/>
    <m/>
  </r>
  <r>
    <x v="66"/>
    <s v="01068691247"/>
    <n v="36"/>
    <s v="TEC. ENFERMAGEM"/>
    <x v="1"/>
    <n v="264.83999999999997"/>
    <n v="264.83760000000001"/>
    <n v="245.22"/>
    <n v="19.617599999999999"/>
    <n v="2.399999999976643E-3"/>
    <n v="2.399999999976643E-3"/>
    <n v="0"/>
    <s v="ROSINETE SANTOS DA SILVA DE SOUZA"/>
    <m/>
  </r>
  <r>
    <x v="67"/>
    <s v="03419017251"/>
    <n v="36"/>
    <s v="TEC. ENFERMAGEM"/>
    <x v="1"/>
    <n v="869.4"/>
    <n v="869.4"/>
    <n v="804.99999999999989"/>
    <n v="64.399999999999991"/>
    <n v="0"/>
    <n v="0"/>
    <n v="0"/>
    <s v="MAYCON REIS DOS ANJOS"/>
    <m/>
  </r>
  <r>
    <x v="68"/>
    <s v="30087767287"/>
    <n v="36"/>
    <s v="TEC. ENFERMAGEM"/>
    <x v="1"/>
    <n v="264.83999999999997"/>
    <n v="264.83760000000001"/>
    <n v="245.22"/>
    <n v="19.617599999999999"/>
    <n v="2.399999999976643E-3"/>
    <n v="2.399999999976643E-3"/>
    <n v="0"/>
    <s v="OSMARINA LIMA MARQUES"/>
    <m/>
  </r>
  <r>
    <x v="69"/>
    <s v="00954727207"/>
    <n v="36"/>
    <s v="TEC. ENFERMAGEM"/>
    <x v="1"/>
    <n v="264.83999999999997"/>
    <n v="264.83760000000001"/>
    <n v="245.22"/>
    <n v="19.617599999999999"/>
    <n v="2.399999999976643E-3"/>
    <n v="2.399999999976643E-3"/>
    <n v="0"/>
    <s v="FABRICIA MARINHO MORAES"/>
    <m/>
  </r>
  <r>
    <x v="70"/>
    <s v="02827501260"/>
    <n v="36"/>
    <s v="TEC. ENFERMAGEM"/>
    <x v="1"/>
    <n v="264.83999999999997"/>
    <n v="264.83760000000001"/>
    <n v="245.22"/>
    <n v="19.617599999999999"/>
    <n v="2.399999999976643E-3"/>
    <n v="2.399999999976643E-3"/>
    <n v="0"/>
    <s v="REGINA CARLA CARNEIRO DA SILVA"/>
    <m/>
  </r>
  <r>
    <x v="71"/>
    <s v="02760353214"/>
    <n v="36"/>
    <s v="TEC. ENFERMAGEM"/>
    <x v="1"/>
    <n v="264.83999999999997"/>
    <n v="264.83760000000001"/>
    <n v="245.22"/>
    <n v="19.617599999999999"/>
    <n v="2.399999999976643E-3"/>
    <n v="2.399999999976643E-3"/>
    <n v="0"/>
    <s v="CARLA BATISTA DA COSTA"/>
    <m/>
  </r>
  <r>
    <x v="72"/>
    <s v="04490243260"/>
    <n v="36"/>
    <s v="TEC. ENFERMAGEM"/>
    <x v="1"/>
    <n v="242.2"/>
    <n v="242.20079999999999"/>
    <n v="224.25999999999996"/>
    <n v="17.940799999999996"/>
    <n v="-7.9999999996971383E-4"/>
    <n v="-7.9999999996971383E-4"/>
    <n v="0"/>
    <s v="RAIANE TENORIO DOS SANTOS"/>
    <m/>
  </r>
  <r>
    <x v="73"/>
    <s v="03974195203"/>
    <n v="36"/>
    <s v="TEC. ENFERMAGEM"/>
    <x v="1"/>
    <n v="242.2"/>
    <n v="242.20079999999999"/>
    <n v="224.25999999999996"/>
    <n v="17.940799999999996"/>
    <n v="-7.9999999996971383E-4"/>
    <n v="-7.9999999996971383E-4"/>
    <n v="0"/>
    <s v="KRISLANE NASCIMENTO DIAS"/>
    <m/>
  </r>
  <r>
    <x v="74"/>
    <n v="84245603291"/>
    <n v="36"/>
    <s v="TEC. ENFERMAGEM"/>
    <x v="1"/>
    <n v="242.2"/>
    <n v="242.20079999999999"/>
    <n v="224.25999999999996"/>
    <n v="17.940799999999996"/>
    <n v="-7.9999999996971383E-4"/>
    <n v="-7.9999999996971383E-4"/>
    <n v="0"/>
    <s v="LUCINEIA COSTA ALENCAR"/>
    <m/>
  </r>
  <r>
    <x v="75"/>
    <s v="03439131270"/>
    <n v="36"/>
    <s v="TEC. ENFERMAGEM"/>
    <x v="1"/>
    <n v="242.2"/>
    <n v="242.20079999999999"/>
    <n v="224.25999999999996"/>
    <n v="17.940799999999996"/>
    <n v="-7.9999999996971383E-4"/>
    <n v="-7.9999999996971383E-4"/>
    <n v="0"/>
    <s v="KELLEM MARIA SANTOS COSTA"/>
    <m/>
  </r>
  <r>
    <x v="76"/>
    <s v="70143238221"/>
    <n v="36"/>
    <s v="TEC. ENFERMAGEM"/>
    <x v="1"/>
    <n v="242.2"/>
    <n v="242.20079999999999"/>
    <n v="224.25999999999996"/>
    <n v="17.940799999999996"/>
    <n v="-7.9999999996971383E-4"/>
    <n v="-7.9999999996971383E-4"/>
    <n v="0"/>
    <s v="RAISSA SOUZA E SOUZA"/>
    <m/>
  </r>
  <r>
    <x v="77"/>
    <s v="02029051284"/>
    <n v="36"/>
    <s v="TEC. ENFERMAGEM"/>
    <x v="1"/>
    <n v="242.2"/>
    <n v="242.20079999999999"/>
    <n v="224.25999999999996"/>
    <n v="17.940799999999996"/>
    <n v="-7.9999999996971383E-4"/>
    <n v="-7.9999999996971383E-4"/>
    <n v="0"/>
    <s v="DANIELA MIRANDA REIS"/>
    <m/>
  </r>
  <r>
    <x v="78"/>
    <e v="#N/A"/>
    <n v="36"/>
    <s v="TEC. ENFERMAGEM"/>
    <x v="1"/>
    <n v="242.2"/>
    <n v="242.20079999999999"/>
    <n v="224.25999999999996"/>
    <n v="17.940799999999996"/>
    <n v="-7.9999999996971383E-4"/>
    <n v="-7.9999999996971383E-4"/>
    <n v="0"/>
    <e v="#N/A"/>
    <m/>
  </r>
  <r>
    <x v="79"/>
    <s v="02884225200"/>
    <n v="36"/>
    <s v="TEC. ENFERMAGEM"/>
    <x v="1"/>
    <n v="219.56"/>
    <n v="219.56400000000002"/>
    <n v="203.3"/>
    <n v="16.264000000000003"/>
    <n v="-4.000000000011994E-3"/>
    <n v="-4.000000000011994E-3"/>
    <n v="0"/>
    <s v="JOSUE OLIVEIRA MENESES"/>
    <m/>
  </r>
  <r>
    <x v="80"/>
    <s v="11576141675"/>
    <n v="36"/>
    <s v="TEC. ENFERMAGEM"/>
    <x v="1"/>
    <n v="219.56"/>
    <n v="219.56400000000002"/>
    <n v="203.3"/>
    <n v="16.264000000000003"/>
    <n v="-4.000000000011994E-3"/>
    <n v="-4.000000000011994E-3"/>
    <n v="0"/>
    <s v="IORRAN VAZ DE OLIVEIRA"/>
    <m/>
  </r>
  <r>
    <x v="81"/>
    <s v="04625535239"/>
    <n v="36"/>
    <s v="TEC. ENFERMAGEM"/>
    <x v="1"/>
    <n v="219.56"/>
    <n v="219.56400000000002"/>
    <n v="203.3"/>
    <n v="16.264000000000003"/>
    <n v="-4.000000000011994E-3"/>
    <n v="-4.000000000011994E-3"/>
    <n v="0"/>
    <s v="EDSON MOURA SILVA"/>
    <m/>
  </r>
  <r>
    <x v="82"/>
    <s v="01834811279"/>
    <n v="36"/>
    <s v="TEC. ENFERMAGEM"/>
    <x v="1"/>
    <n v="219.56"/>
    <n v="219.56400000000002"/>
    <n v="203.3"/>
    <n v="16.264000000000003"/>
    <n v="-4.000000000011994E-3"/>
    <n v="-4.000000000011994E-3"/>
    <n v="0"/>
    <s v="ROBSON ALMEIDA PONTES"/>
    <m/>
  </r>
  <r>
    <x v="83"/>
    <s v="04716356264"/>
    <n v="36"/>
    <s v="TEC. ENFERMAGEM"/>
    <x v="1"/>
    <n v="219.56"/>
    <n v="219.56400000000002"/>
    <n v="203.3"/>
    <n v="16.264000000000003"/>
    <n v="-4.000000000011994E-3"/>
    <n v="-4.000000000011994E-3"/>
    <n v="0"/>
    <s v="ESTHEFANI ARAUJO LOPES"/>
    <m/>
  </r>
  <r>
    <x v="84"/>
    <s v="02821318251"/>
    <n v="36"/>
    <s v="TEC. ENFERMAGEM"/>
    <x v="1"/>
    <n v="219.56"/>
    <n v="219.56400000000002"/>
    <n v="203.3"/>
    <n v="16.264000000000003"/>
    <n v="-4.000000000011994E-3"/>
    <n v="-4.000000000011994E-3"/>
    <n v="0"/>
    <s v="CAROLINA SILVA DA VEIGA"/>
    <m/>
  </r>
  <r>
    <x v="85"/>
    <s v="05274326285"/>
    <n v="36"/>
    <s v="TEC. ENFERMAGEM"/>
    <x v="1"/>
    <n v="219.56"/>
    <n v="219.56400000000002"/>
    <n v="203.3"/>
    <n v="16.264000000000003"/>
    <n v="-4.000000000011994E-3"/>
    <n v="-4.000000000011994E-3"/>
    <n v="0"/>
    <s v="JOAO VICTOR CARNEIRO DA SILVA"/>
    <m/>
  </r>
  <r>
    <x v="86"/>
    <s v="05036435214"/>
    <n v="36"/>
    <s v="TEC. ENFERMAGEM"/>
    <x v="1"/>
    <n v="219.56"/>
    <n v="219.56400000000002"/>
    <n v="203.3"/>
    <n v="16.264000000000003"/>
    <n v="-4.000000000011994E-3"/>
    <n v="-4.000000000011994E-3"/>
    <n v="0"/>
    <s v="THIAGO DO NASCIMENTO MESQUITA"/>
    <m/>
  </r>
  <r>
    <x v="87"/>
    <s v="02771484218"/>
    <n v="36"/>
    <s v="TEC. ENFERMAGEM"/>
    <x v="1"/>
    <n v="219.56"/>
    <n v="219.56400000000002"/>
    <n v="203.3"/>
    <n v="16.264000000000003"/>
    <n v="-4.000000000011994E-3"/>
    <n v="-4.000000000011994E-3"/>
    <n v="0"/>
    <s v="WATILA ALMEIDA DA COSTA"/>
    <m/>
  </r>
  <r>
    <x v="88"/>
    <s v="88808882268"/>
    <n v="36"/>
    <s v="TEC. ENFERMAGEM"/>
    <x v="1"/>
    <n v="196.92"/>
    <n v="196.91640000000001"/>
    <n v="182.32999999999998"/>
    <n v="14.586399999999999"/>
    <n v="3.6000000000040444E-3"/>
    <n v="3.6000000000040444E-3"/>
    <n v="0"/>
    <s v="GEOVANIA DE ARAUJO NASCIMENTO"/>
    <m/>
  </r>
  <r>
    <x v="89"/>
    <s v="02598633270"/>
    <n v="36"/>
    <s v="TEC. ENFERMAGEM"/>
    <x v="1"/>
    <n v="0"/>
    <n v="0"/>
    <n v="0"/>
    <n v="0"/>
    <n v="0"/>
    <n v="0"/>
    <n v="0"/>
    <s v="MATHEUS CAMPOS ALVES"/>
    <m/>
  </r>
  <r>
    <x v="90"/>
    <s v="03468651236"/>
    <n v="36"/>
    <s v="TEC. ENFERMAGEM"/>
    <x v="1"/>
    <n v="196.92"/>
    <n v="196.91640000000001"/>
    <n v="182.32999999999998"/>
    <n v="14.586399999999999"/>
    <n v="3.6000000000040444E-3"/>
    <n v="3.6000000000040444E-3"/>
    <n v="0"/>
    <s v="WANDERSON ANDRE ALVES DA COSTA"/>
    <m/>
  </r>
  <r>
    <x v="91"/>
    <s v="01497762251"/>
    <n v="36"/>
    <s v="TEC. ENFERMAGEM"/>
    <x v="1"/>
    <n v="196.92"/>
    <n v="196.91640000000001"/>
    <n v="182.32999999999998"/>
    <n v="14.586399999999999"/>
    <n v="3.6000000000040444E-3"/>
    <n v="3.6000000000040444E-3"/>
    <n v="0"/>
    <s v="MARIA LUIZA OLIVEIRA DE ALMEIDA"/>
    <m/>
  </r>
  <r>
    <x v="92"/>
    <e v="#N/A"/>
    <n v="36"/>
    <s v="TEC. ENFERMAGEM"/>
    <x v="1"/>
    <n v="196.92"/>
    <n v="196.91640000000001"/>
    <n v="182.32999999999998"/>
    <n v="14.586399999999999"/>
    <n v="3.6000000000040444E-3"/>
    <n v="3.6000000000040444E-3"/>
    <n v="0"/>
    <e v="#N/A"/>
    <m/>
  </r>
  <r>
    <x v="93"/>
    <s v="00564772283"/>
    <n v="36"/>
    <s v="TEC. ENFERMAGEM"/>
    <x v="1"/>
    <n v="196.92"/>
    <n v="196.91640000000001"/>
    <n v="182.32999999999998"/>
    <n v="14.586399999999999"/>
    <n v="3.6000000000040444E-3"/>
    <n v="3.6000000000040444E-3"/>
    <n v="0"/>
    <s v="CRISTIANE MARIA CARDOSO LOBATO"/>
    <m/>
  </r>
  <r>
    <x v="94"/>
    <s v="04263734211"/>
    <n v="36"/>
    <s v="TEC. ENFERMAGEM"/>
    <x v="1"/>
    <n v="196.92"/>
    <n v="196.91640000000001"/>
    <n v="182.32999999999998"/>
    <n v="14.586399999999999"/>
    <n v="3.6000000000040444E-3"/>
    <n v="3.6000000000040444E-3"/>
    <n v="0"/>
    <s v="NAYARA FORO FRANCO"/>
    <m/>
  </r>
  <r>
    <x v="95"/>
    <e v="#N/A"/>
    <n v="36"/>
    <s v="TEC. ENFERMAGEM"/>
    <x v="1"/>
    <n v="196.92"/>
    <n v="196.91640000000001"/>
    <n v="182.32999999999998"/>
    <n v="14.586399999999999"/>
    <n v="3.6000000000040444E-3"/>
    <n v="3.6000000000040444E-3"/>
    <n v="0"/>
    <e v="#N/A"/>
    <m/>
  </r>
  <r>
    <x v="96"/>
    <n v="98517040244"/>
    <n v="36"/>
    <s v="TEC. ENFERMAGEM"/>
    <x v="1"/>
    <n v="196.92"/>
    <n v="196.91640000000001"/>
    <n v="182.32999999999998"/>
    <n v="14.586399999999999"/>
    <n v="3.6000000000040444E-3"/>
    <n v="3.6000000000040444E-3"/>
    <n v="0"/>
    <s v="IVONE DO SOCORRO DA CUNHA SOUZA"/>
    <m/>
  </r>
  <r>
    <x v="97"/>
    <e v="#N/A"/>
    <n v="36"/>
    <s v="TEC. ENFERMAGEM"/>
    <x v="1"/>
    <n v="196.92"/>
    <n v="196.91640000000001"/>
    <n v="182.32999999999998"/>
    <n v="14.586399999999999"/>
    <n v="3.6000000000040444E-3"/>
    <n v="3.6000000000040444E-3"/>
    <n v="0"/>
    <e v="#N/A"/>
    <m/>
  </r>
  <r>
    <x v="98"/>
    <s v="03659449202"/>
    <n v="36"/>
    <s v="TEC. ENFERMAGEM"/>
    <x v="1"/>
    <n v="196.92"/>
    <n v="196.91640000000001"/>
    <n v="182.32999999999998"/>
    <n v="14.586399999999999"/>
    <n v="3.6000000000040444E-3"/>
    <n v="3.6000000000040444E-3"/>
    <n v="0"/>
    <s v="LUIS CRUZ AZEVEDO"/>
    <m/>
  </r>
  <r>
    <x v="99"/>
    <s v="49072145291"/>
    <n v="36"/>
    <s v="TEC. ENFERMAGEM"/>
    <x v="1"/>
    <n v="196.92"/>
    <n v="196.91640000000001"/>
    <n v="182.32999999999998"/>
    <n v="14.586399999999999"/>
    <n v="3.6000000000040444E-3"/>
    <n v="3.6000000000040444E-3"/>
    <n v="0"/>
    <s v="THIZ HER FILOMENA DIAS DA SILVA"/>
    <m/>
  </r>
  <r>
    <x v="100"/>
    <e v="#N/A"/>
    <n v="36"/>
    <s v="TEC. ENFERMAGEM"/>
    <x v="1"/>
    <n v="196.92"/>
    <n v="196.91640000000001"/>
    <n v="182.32999999999998"/>
    <n v="14.586399999999999"/>
    <n v="3.6000000000040444E-3"/>
    <n v="3.6000000000040444E-3"/>
    <n v="0"/>
    <e v="#N/A"/>
    <m/>
  </r>
  <r>
    <x v="101"/>
    <e v="#N/A"/>
    <n v="36"/>
    <s v="TEC. ENFERMAGEM"/>
    <x v="1"/>
    <n v="3152.4"/>
    <n v="1659.96"/>
    <n v="1537"/>
    <n v="122.96000000000001"/>
    <n v="1492.44"/>
    <n v="1492.44"/>
    <n v="0"/>
    <e v="#N/A"/>
    <m/>
  </r>
  <r>
    <x v="102"/>
    <s v="03284143289"/>
    <n v="36"/>
    <s v="TEC. ENFERMAGEM"/>
    <x v="1"/>
    <n v="3152.4"/>
    <n v="1029.7908"/>
    <n v="953.50999999999988"/>
    <n v="76.280799999999985"/>
    <n v="2122.6092000000003"/>
    <n v="2122.6092000000003"/>
    <n v="0"/>
    <s v="EUNICE GAMA DE SOUZA"/>
    <m/>
  </r>
  <r>
    <x v="103"/>
    <s v="01531119255"/>
    <n v="36"/>
    <s v="TEC. ENFERMAGEM"/>
    <x v="1"/>
    <n v="0"/>
    <n v="0"/>
    <n v="0"/>
    <n v="0"/>
    <n v="0"/>
    <n v="0"/>
    <n v="0"/>
    <s v="KATIA REGINA SANTOS DA SILVA"/>
    <m/>
  </r>
  <r>
    <x v="104"/>
    <e v="#N/A"/>
    <n v="36"/>
    <s v="TEC. ENFERMAGEM"/>
    <x v="1"/>
    <n v="0"/>
    <n v="0"/>
    <n v="0"/>
    <n v="0"/>
    <n v="0"/>
    <n v="0"/>
    <n v="0"/>
    <e v="#N/A"/>
    <m/>
  </r>
  <r>
    <x v="105"/>
    <s v="02726631231"/>
    <n v="36"/>
    <s v="TEC. ENFERMAGEM"/>
    <x v="1"/>
    <n v="0"/>
    <n v="0"/>
    <n v="0"/>
    <n v="0"/>
    <n v="0"/>
    <n v="0"/>
    <n v="0"/>
    <s v="EDILZA SOUZA DE AVIZ"/>
    <m/>
  </r>
  <r>
    <x v="106"/>
    <s v="02957511347"/>
    <n v="36"/>
    <s v="TEC. ENFERMAGEM"/>
    <x v="1"/>
    <n v="0"/>
    <n v="0"/>
    <n v="0"/>
    <n v="0"/>
    <n v="0"/>
    <n v="0"/>
    <n v="0"/>
    <s v="IRACEMA SOARES LIMA"/>
    <m/>
  </r>
  <r>
    <x v="0"/>
    <e v="#N/A"/>
    <n v="36"/>
    <s v="TEC. ENFERMAGEM"/>
    <x v="2"/>
    <n v="630.48"/>
    <n v="0"/>
    <n v="0"/>
    <n v="0"/>
    <n v="630.48"/>
    <n v="630.48"/>
    <n v="0"/>
    <e v="#N/A"/>
    <m/>
  </r>
  <r>
    <x v="1"/>
    <s v="95885773572"/>
    <n v="36"/>
    <s v="TEC. ENFERMAGEM"/>
    <x v="2"/>
    <n v="738.87"/>
    <n v="738.87120000000004"/>
    <n v="684.14"/>
    <n v="54.731200000000001"/>
    <n v="-1.1999999999829924E-3"/>
    <n v="-1.1999999999829924E-3"/>
    <n v="0"/>
    <s v="ANA MIRELLA FERREIRA BARBOSA OLIVEIRA"/>
    <m/>
  </r>
  <r>
    <x v="2"/>
    <s v="26008939204"/>
    <n v="36"/>
    <s v="TEC. ENFERMAGEM"/>
    <x v="2"/>
    <n v="630.48"/>
    <n v="630.48239999999998"/>
    <n v="583.78"/>
    <n v="46.702399999999997"/>
    <n v="-2.399999999951774E-3"/>
    <n v="-2.399999999951774E-3"/>
    <n v="0"/>
    <s v="ANA DE SOUZA VIANA"/>
    <m/>
  </r>
  <r>
    <x v="3"/>
    <s v="01087094267"/>
    <n v="36"/>
    <s v="TEC. ENFERMAGEM"/>
    <x v="2"/>
    <n v="630.48"/>
    <n v="630.48239999999998"/>
    <n v="583.78"/>
    <n v="46.702399999999997"/>
    <n v="-2.399999999951774E-3"/>
    <n v="-2.399999999951774E-3"/>
    <n v="0"/>
    <s v="DANIELE DA SILVA E SILVA"/>
    <m/>
  </r>
  <r>
    <x v="4"/>
    <s v="63727129204"/>
    <n v="36"/>
    <s v="TEC. ENFERMAGEM"/>
    <x v="2"/>
    <n v="310.77999999999997"/>
    <n v="310.7808"/>
    <n v="287.76"/>
    <n v="23.020800000000001"/>
    <n v="-8.0000000001945182E-4"/>
    <n v="-8.0000000001945182E-4"/>
    <n v="0"/>
    <s v="ELCIONE DE OLIVEIRA SILVA"/>
    <m/>
  </r>
  <r>
    <x v="5"/>
    <s v="86045636287"/>
    <n v="36"/>
    <s v="TEC. ENFERMAGEM"/>
    <x v="2"/>
    <n v="630.48"/>
    <n v="630.48239999999998"/>
    <n v="583.78"/>
    <n v="46.702399999999997"/>
    <n v="-2.399999999951774E-3"/>
    <n v="-2.399999999951774E-3"/>
    <n v="0"/>
    <s v="ELINOAN DA LUZ DE JESUS"/>
    <m/>
  </r>
  <r>
    <x v="6"/>
    <s v="73779768291"/>
    <n v="36"/>
    <s v="TEC. ENFERMAGEM"/>
    <x v="2"/>
    <n v="630.48"/>
    <n v="630.48239999999998"/>
    <n v="583.78"/>
    <n v="46.702399999999997"/>
    <n v="-2.399999999951774E-3"/>
    <n v="-2.399999999951774E-3"/>
    <n v="0"/>
    <s v="GEANE DOS SANTOS RODRIGUES"/>
    <m/>
  </r>
  <r>
    <x v="7"/>
    <s v="63594404234"/>
    <n v="36"/>
    <s v="TEC. ENFERMAGEM"/>
    <x v="2"/>
    <n v="630.48"/>
    <n v="630.48239999999998"/>
    <n v="583.78"/>
    <n v="46.702399999999997"/>
    <n v="-2.399999999951774E-3"/>
    <n v="-2.399999999951774E-3"/>
    <n v="0"/>
    <s v="JOELMA GONCALVES ALVES"/>
    <m/>
  </r>
  <r>
    <x v="8"/>
    <s v="85748960206"/>
    <n v="36"/>
    <s v="TEC. ENFERMAGEM"/>
    <x v="2"/>
    <n v="630.48"/>
    <n v="630.48239999999998"/>
    <n v="583.78"/>
    <n v="46.702399999999997"/>
    <n v="-2.399999999951774E-3"/>
    <n v="-2.399999999951774E-3"/>
    <n v="0"/>
    <s v="LAIZA SOUSA SANTOS"/>
    <m/>
  </r>
  <r>
    <x v="9"/>
    <s v="00607059222"/>
    <n v="36"/>
    <s v="TEC. ENFERMAGEM"/>
    <x v="2"/>
    <n v="630.48"/>
    <n v="630.48239999999998"/>
    <n v="583.78"/>
    <n v="46.702399999999997"/>
    <n v="-2.399999999951774E-3"/>
    <n v="-2.399999999951774E-3"/>
    <n v="0"/>
    <s v="LUANA LEANDRO SARMENTO"/>
    <m/>
  </r>
  <r>
    <x v="10"/>
    <s v="74370936268"/>
    <n v="36"/>
    <s v="TEC. ENFERMAGEM"/>
    <x v="2"/>
    <n v="630.48"/>
    <n v="630.48239999999998"/>
    <n v="583.78"/>
    <n v="46.702399999999997"/>
    <n v="-2.399999999951774E-3"/>
    <n v="-2.399999999951774E-3"/>
    <n v="0"/>
    <s v="MARIA APARECIDA DO VALE SILVA"/>
    <m/>
  </r>
  <r>
    <x v="11"/>
    <s v="88716961234"/>
    <n v="36"/>
    <s v="TEC. ENFERMAGEM"/>
    <x v="2"/>
    <n v="630.48"/>
    <n v="630.48239999999998"/>
    <n v="583.78"/>
    <n v="46.702399999999997"/>
    <n v="-2.399999999951774E-3"/>
    <n v="-2.399999999951774E-3"/>
    <n v="0"/>
    <s v="ROSELI DE ARAUJO SANTOS"/>
    <m/>
  </r>
  <r>
    <x v="12"/>
    <e v="#N/A"/>
    <n v="36"/>
    <s v="TEC. ENFERMAGEM"/>
    <x v="2"/>
    <n v="630.48"/>
    <n v="630.48239999999998"/>
    <n v="583.78"/>
    <n v="46.702399999999997"/>
    <n v="-2.399999999951774E-3"/>
    <n v="-2.399999999951774E-3"/>
    <n v="0"/>
    <e v="#N/A"/>
    <m/>
  </r>
  <r>
    <x v="13"/>
    <s v="83721541200"/>
    <n v="36"/>
    <s v="TEC. ENFERMAGEM"/>
    <x v="2"/>
    <n v="630.48"/>
    <n v="630.48239999999998"/>
    <n v="583.78"/>
    <n v="46.702399999999997"/>
    <n v="-2.399999999951774E-3"/>
    <n v="-2.399999999951774E-3"/>
    <n v="0"/>
    <s v="SANDRA NERY DA ROCHA"/>
    <m/>
  </r>
  <r>
    <x v="14"/>
    <s v="01332625371"/>
    <n v="36"/>
    <s v="TEC. ENFERMAGEM"/>
    <x v="2"/>
    <n v="630.48"/>
    <n v="630.48239999999998"/>
    <n v="583.78"/>
    <n v="46.702399999999997"/>
    <n v="-2.399999999951774E-3"/>
    <n v="-2.399999999951774E-3"/>
    <n v="0"/>
    <s v="MARIA TERESA VIEIRA DA HORA"/>
    <m/>
  </r>
  <r>
    <x v="15"/>
    <s v="76034925215"/>
    <n v="36"/>
    <s v="TEC. ENFERMAGEM"/>
    <x v="2"/>
    <n v="630.48"/>
    <n v="630.48239999999998"/>
    <n v="583.78"/>
    <n v="46.702399999999997"/>
    <n v="-2.399999999951774E-3"/>
    <n v="-2.399999999951774E-3"/>
    <n v="0"/>
    <s v="EDILENE BRAGA SOUZA"/>
    <m/>
  </r>
  <r>
    <x v="16"/>
    <s v="26632187234"/>
    <n v="36"/>
    <s v="TEC. ENFERMAGEM"/>
    <x v="2"/>
    <n v="630.48"/>
    <n v="630.48239999999998"/>
    <n v="583.78"/>
    <n v="46.702399999999997"/>
    <n v="-2.399999999951774E-3"/>
    <n v="-2.399999999951774E-3"/>
    <n v="0"/>
    <s v="EULINA SOUSA LEITE"/>
    <m/>
  </r>
  <r>
    <x v="17"/>
    <s v="82834334234"/>
    <n v="36"/>
    <s v="TEC. ENFERMAGEM"/>
    <x v="2"/>
    <n v="630.48"/>
    <n v="630.48239999999998"/>
    <n v="583.78"/>
    <n v="46.702399999999997"/>
    <n v="-2.399999999951774E-3"/>
    <n v="-2.399999999951774E-3"/>
    <n v="0"/>
    <s v="ROSIANE DOS SANTOS LIMA"/>
    <m/>
  </r>
  <r>
    <x v="18"/>
    <s v="00330309285"/>
    <n v="36"/>
    <s v="TEC. ENFERMAGEM"/>
    <x v="2"/>
    <n v="738.87"/>
    <n v="0"/>
    <n v="0"/>
    <n v="0"/>
    <n v="738.87"/>
    <n v="738.87"/>
    <n v="0"/>
    <s v="CLAUDILENE DA SILVA"/>
    <m/>
  </r>
  <r>
    <x v="19"/>
    <s v="66864771253"/>
    <n v="36"/>
    <s v="TEC. ENFERMAGEM"/>
    <x v="2"/>
    <n v="738.87"/>
    <n v="0"/>
    <n v="0"/>
    <n v="0"/>
    <n v="738.87"/>
    <n v="738.87"/>
    <n v="0"/>
    <s v="CIRLENE SILVERIO DE MORAIS"/>
    <m/>
  </r>
  <r>
    <x v="20"/>
    <s v="95570810234"/>
    <n v="36"/>
    <s v="TEC. ENFERMAGEM"/>
    <x v="2"/>
    <n v="630.48"/>
    <n v="630.48239999999998"/>
    <n v="583.78"/>
    <n v="46.702399999999997"/>
    <n v="-2.399999999951774E-3"/>
    <n v="-2.399999999951774E-3"/>
    <n v="0"/>
    <s v="GESIEL SILVA DA SILVA"/>
    <m/>
  </r>
  <r>
    <x v="21"/>
    <s v="74239082234"/>
    <n v="36"/>
    <s v="TEC. ENFERMAGEM"/>
    <x v="2"/>
    <n v="630.48"/>
    <n v="630.48239999999998"/>
    <n v="583.78"/>
    <n v="46.702399999999997"/>
    <n v="-2.399999999951774E-3"/>
    <n v="-2.399999999951774E-3"/>
    <n v="0"/>
    <s v="DARLENE DAS NEVES SANTOS"/>
    <m/>
  </r>
  <r>
    <x v="22"/>
    <s v="85752649234"/>
    <n v="36"/>
    <s v="TEC. ENFERMAGEM"/>
    <x v="2"/>
    <n v="630.48"/>
    <n v="630.48239999999998"/>
    <n v="583.78"/>
    <n v="46.702399999999997"/>
    <n v="-2.399999999951774E-3"/>
    <n v="-2.399999999951774E-3"/>
    <n v="0"/>
    <s v="SANDRA ALMEIDA COUTINHO"/>
    <m/>
  </r>
  <r>
    <x v="23"/>
    <s v="87004712249"/>
    <n v="36"/>
    <s v="TEC. ENFERMAGEM"/>
    <x v="2"/>
    <n v="630.48"/>
    <n v="630.48239999999998"/>
    <n v="583.78"/>
    <n v="46.702399999999997"/>
    <n v="-2.399999999951774E-3"/>
    <n v="-2.399999999951774E-3"/>
    <n v="0"/>
    <s v="SIMONE ARAUJO DE PAIVA AGOSTINHO"/>
    <m/>
  </r>
  <r>
    <x v="24"/>
    <s v="70520623304"/>
    <n v="36"/>
    <s v="TEC. ENFERMAGEM"/>
    <x v="2"/>
    <n v="630.48"/>
    <n v="630.48239999999998"/>
    <n v="583.78"/>
    <n v="46.702399999999997"/>
    <n v="-2.399999999951774E-3"/>
    <n v="-2.399999999951774E-3"/>
    <n v="0"/>
    <s v="JOSE DA CONCEICAO PEREIRA DE SOUSA"/>
    <m/>
  </r>
  <r>
    <x v="25"/>
    <s v="80823173291"/>
    <n v="36"/>
    <s v="TEC. ENFERMAGEM"/>
    <x v="2"/>
    <n v="630.48"/>
    <n v="630.48239999999998"/>
    <n v="583.78"/>
    <n v="46.702399999999997"/>
    <n v="-2.399999999951774E-3"/>
    <n v="-2.399999999951774E-3"/>
    <n v="0"/>
    <s v="MARIA DE LOURDES HEIENEN"/>
    <m/>
  </r>
  <r>
    <x v="26"/>
    <s v="88069672234"/>
    <n v="36"/>
    <s v="TEC. ENFERMAGEM"/>
    <x v="2"/>
    <n v="630.48"/>
    <n v="630.48239999999998"/>
    <n v="583.78"/>
    <n v="46.702399999999997"/>
    <n v="-2.399999999951774E-3"/>
    <n v="-2.399999999951774E-3"/>
    <n v="0"/>
    <s v="ROMULO ALVES MATOS"/>
    <m/>
  </r>
  <r>
    <x v="27"/>
    <s v="01715937236"/>
    <n v="36"/>
    <s v="TEC. ENFERMAGEM"/>
    <x v="2"/>
    <n v="630.48"/>
    <n v="630.48239999999998"/>
    <n v="583.78"/>
    <n v="46.702399999999997"/>
    <n v="-2.399999999951774E-3"/>
    <n v="-2.399999999951774E-3"/>
    <n v="0"/>
    <s v="LUANNY KETREN SARAIVA RODRIGUES"/>
    <m/>
  </r>
  <r>
    <x v="28"/>
    <s v="72282835204"/>
    <n v="36"/>
    <s v="TEC. ENFERMAGEM"/>
    <x v="2"/>
    <n v="630.48"/>
    <n v="630.48239999999998"/>
    <n v="583.78"/>
    <n v="46.702399999999997"/>
    <n v="-2.399999999951774E-3"/>
    <n v="-2.399999999951774E-3"/>
    <n v="0"/>
    <s v="MARIA DO ROSARIO PEREIRA DE SOUSA"/>
    <m/>
  </r>
  <r>
    <x v="29"/>
    <s v="01197420207"/>
    <n v="36"/>
    <s v="TEC. ENFERMAGEM"/>
    <x v="2"/>
    <n v="630.48"/>
    <n v="630.48239999999998"/>
    <n v="583.78"/>
    <n v="46.702399999999997"/>
    <n v="-2.399999999951774E-3"/>
    <n v="-2.399999999951774E-3"/>
    <n v="0"/>
    <s v="ROSEANE POLVI DE MATOS"/>
    <m/>
  </r>
  <r>
    <x v="30"/>
    <s v="03097941452"/>
    <n v="36"/>
    <s v="TEC. ENFERMAGEM"/>
    <x v="2"/>
    <n v="630.48"/>
    <n v="630.48239999999998"/>
    <n v="583.78"/>
    <n v="46.702399999999997"/>
    <n v="-2.399999999951774E-3"/>
    <n v="-2.399999999951774E-3"/>
    <n v="0"/>
    <s v="NIVEATAM DE SOUSA ALVES"/>
    <m/>
  </r>
  <r>
    <x v="31"/>
    <s v="01074481224"/>
    <n v="36"/>
    <s v="TEC. ENFERMAGEM"/>
    <x v="2"/>
    <n v="630.48"/>
    <n v="630.48239999999998"/>
    <n v="583.78"/>
    <n v="46.702399999999997"/>
    <n v="-2.399999999951774E-3"/>
    <n v="-2.399999999951774E-3"/>
    <n v="0"/>
    <s v="SERGIO COSTA NEVES"/>
    <m/>
  </r>
  <r>
    <x v="32"/>
    <e v="#N/A"/>
    <n v="36"/>
    <s v="TEC. ENFERMAGEM"/>
    <x v="2"/>
    <n v="738.87"/>
    <n v="0"/>
    <n v="0"/>
    <n v="0"/>
    <n v="738.87"/>
    <n v="738.87"/>
    <n v="0"/>
    <e v="#N/A"/>
    <m/>
  </r>
  <r>
    <x v="33"/>
    <s v="85022381249"/>
    <n v="36"/>
    <s v="TEC. ENFERMAGEM"/>
    <x v="2"/>
    <n v="630.48"/>
    <n v="630.48239999999998"/>
    <n v="583.78"/>
    <n v="46.702399999999997"/>
    <n v="-2.399999999951774E-3"/>
    <n v="-2.399999999951774E-3"/>
    <n v="0"/>
    <s v="HELIANA LIMA DE OLIVEIRA"/>
    <m/>
  </r>
  <r>
    <x v="34"/>
    <s v="00975131214"/>
    <n v="36"/>
    <s v="TEC. ENFERMAGEM"/>
    <x v="2"/>
    <n v="630.48"/>
    <n v="630.48239999999998"/>
    <n v="583.78"/>
    <n v="46.702399999999997"/>
    <n v="-2.399999999951774E-3"/>
    <n v="-2.399999999951774E-3"/>
    <n v="0"/>
    <s v="DEYWID CHAVES FERREIRA"/>
    <m/>
  </r>
  <r>
    <x v="35"/>
    <s v="69478260200"/>
    <n v="36"/>
    <s v="TEC. ENFERMAGEM"/>
    <x v="2"/>
    <n v="630.48"/>
    <n v="630.48239999999998"/>
    <n v="583.78"/>
    <n v="46.702399999999997"/>
    <n v="-2.399999999951774E-3"/>
    <n v="-2.399999999951774E-3"/>
    <n v="0"/>
    <s v="DILMA MARIA DE SOUSA MOURA"/>
    <m/>
  </r>
  <r>
    <x v="36"/>
    <s v="00586033289"/>
    <n v="36"/>
    <s v="TEC. ENFERMAGEM"/>
    <x v="2"/>
    <n v="630.48"/>
    <n v="630.48239999999998"/>
    <n v="583.78"/>
    <n v="46.702399999999997"/>
    <n v="-2.399999999951774E-3"/>
    <n v="-2.399999999951774E-3"/>
    <n v="0"/>
    <s v="LUCIENE DIAS DOS SANTOS"/>
    <m/>
  </r>
  <r>
    <x v="37"/>
    <s v="68990405220"/>
    <n v="36"/>
    <s v="TEC. ENFERMAGEM"/>
    <x v="2"/>
    <n v="630.48"/>
    <n v="630.48239999999998"/>
    <n v="583.78"/>
    <n v="46.702399999999997"/>
    <n v="-2.399999999951774E-3"/>
    <n v="-2.399999999951774E-3"/>
    <n v="0"/>
    <s v="ROGERIO REIS DE MOURA"/>
    <m/>
  </r>
  <r>
    <x v="38"/>
    <s v="90114035253"/>
    <n v="36"/>
    <s v="TEC. ENFERMAGEM"/>
    <x v="2"/>
    <n v="630.48"/>
    <n v="630.48239999999998"/>
    <n v="583.78"/>
    <n v="46.702399999999997"/>
    <n v="-2.399999999951774E-3"/>
    <n v="-2.399999999951774E-3"/>
    <n v="0"/>
    <s v="LEONILDO ALVES LIMA"/>
    <m/>
  </r>
  <r>
    <x v="39"/>
    <e v="#N/A"/>
    <n v="36"/>
    <s v="TEC. ENFERMAGEM"/>
    <x v="2"/>
    <n v="630.48"/>
    <n v="630.48239999999998"/>
    <n v="583.78"/>
    <n v="46.702399999999997"/>
    <n v="-2.399999999951774E-3"/>
    <n v="-2.399999999951774E-3"/>
    <n v="0"/>
    <e v="#N/A"/>
    <m/>
  </r>
  <r>
    <x v="40"/>
    <s v="78679362204"/>
    <n v="36"/>
    <s v="TEC. ENFERMAGEM"/>
    <x v="2"/>
    <n v="630.48"/>
    <n v="630.48239999999998"/>
    <n v="583.78"/>
    <n v="46.702399999999997"/>
    <n v="-2.399999999951774E-3"/>
    <n v="-2.399999999951774E-3"/>
    <n v="0"/>
    <s v="IRANETE LIMA BARBOSA NASCIMENTO"/>
    <m/>
  </r>
  <r>
    <x v="41"/>
    <n v="82492182215"/>
    <n v="36"/>
    <s v="TEC. ENFERMAGEM"/>
    <x v="2"/>
    <n v="630.48"/>
    <n v="630.48239999999998"/>
    <n v="583.78"/>
    <n v="46.702399999999997"/>
    <n v="-2.399999999951774E-3"/>
    <n v="-2.399999999951774E-3"/>
    <n v="0"/>
    <s v="JEANI SILVA PEREIRA"/>
    <m/>
  </r>
  <r>
    <x v="42"/>
    <s v="85744824200"/>
    <n v="36"/>
    <s v="TEC. ENFERMAGEM"/>
    <x v="2"/>
    <n v="630.48"/>
    <n v="630.48239999999998"/>
    <n v="583.78"/>
    <n v="46.702399999999997"/>
    <n v="-2.399999999951774E-3"/>
    <n v="-2.399999999951774E-3"/>
    <n v="0"/>
    <s v="ROSILENE SOUSA SILVA"/>
    <m/>
  </r>
  <r>
    <x v="43"/>
    <s v="01064235255"/>
    <n v="36"/>
    <s v="TEC. ENFERMAGEM"/>
    <x v="2"/>
    <n v="630.48"/>
    <n v="630.48239999999998"/>
    <n v="583.78"/>
    <n v="46.702399999999997"/>
    <n v="-2.399999999951774E-3"/>
    <n v="-2.399999999951774E-3"/>
    <n v="0"/>
    <s v="ROSIVAN DA SILVA PINTO"/>
    <m/>
  </r>
  <r>
    <x v="44"/>
    <s v="01715936264"/>
    <n v="36"/>
    <s v="TEC. ENFERMAGEM"/>
    <x v="2"/>
    <n v="630.48"/>
    <n v="630.48239999999998"/>
    <n v="583.78"/>
    <n v="46.702399999999997"/>
    <n v="-2.399999999951774E-3"/>
    <n v="-2.399999999951774E-3"/>
    <n v="0"/>
    <s v="VANESSA RODRIGUES RABELO"/>
    <m/>
  </r>
  <r>
    <x v="45"/>
    <e v="#N/A"/>
    <n v="36"/>
    <s v="TEC. ENFERMAGEM"/>
    <x v="2"/>
    <n v="738.87"/>
    <n v="0"/>
    <n v="0"/>
    <n v="0"/>
    <n v="738.87"/>
    <n v="738.87"/>
    <n v="0"/>
    <e v="#N/A"/>
    <m/>
  </r>
  <r>
    <x v="46"/>
    <s v="70134089219"/>
    <n v="36"/>
    <s v="TEC. ENFERMAGEM"/>
    <x v="2"/>
    <n v="630.48"/>
    <n v="630.48239999999998"/>
    <n v="583.78"/>
    <n v="46.702399999999997"/>
    <n v="-2.399999999951774E-3"/>
    <n v="-2.399999999951774E-3"/>
    <n v="0"/>
    <s v="JONISMA ARAUJO RODRIGUES"/>
    <m/>
  </r>
  <r>
    <x v="47"/>
    <s v="82941238204"/>
    <n v="36"/>
    <s v="TEC. ENFERMAGEM"/>
    <x v="2"/>
    <n v="738.87"/>
    <n v="738.87120000000004"/>
    <n v="684.14"/>
    <n v="54.731200000000001"/>
    <n v="-1.1999999999829924E-3"/>
    <n v="-1.1999999999829924E-3"/>
    <n v="0"/>
    <s v="MARIA ELIZABETH DA SILVA"/>
    <m/>
  </r>
  <r>
    <x v="48"/>
    <s v="02278662236"/>
    <n v="36"/>
    <s v="TEC. ENFERMAGEM"/>
    <x v="2"/>
    <n v="630.48"/>
    <n v="630.48239999999998"/>
    <n v="583.78"/>
    <n v="46.702399999999997"/>
    <n v="-2.399999999951774E-3"/>
    <n v="-2.399999999951774E-3"/>
    <n v="0"/>
    <s v="RAYANE BARRETO LIMA"/>
    <m/>
  </r>
  <r>
    <x v="49"/>
    <s v="73733148215"/>
    <n v="36"/>
    <s v="TEC. ENFERMAGEM"/>
    <x v="2"/>
    <n v="630.48"/>
    <n v="630.48239999999998"/>
    <n v="583.78"/>
    <n v="46.702399999999997"/>
    <n v="-2.399999999951774E-3"/>
    <n v="-2.399999999951774E-3"/>
    <n v="0"/>
    <s v="ANDREZA ALVES FERREIRA"/>
    <m/>
  </r>
  <r>
    <x v="50"/>
    <s v="03402699362"/>
    <n v="36"/>
    <s v="TEC. ENFERMAGEM"/>
    <x v="2"/>
    <n v="630.48"/>
    <n v="630.48239999999998"/>
    <n v="583.78"/>
    <n v="46.702399999999997"/>
    <n v="-2.399999999951774E-3"/>
    <n v="-2.399999999951774E-3"/>
    <n v="0"/>
    <s v="DYONES ALVES DA ROCHA SERRA"/>
    <m/>
  </r>
  <r>
    <x v="51"/>
    <s v="01616891246"/>
    <n v="36"/>
    <s v="TEC. ENFERMAGEM"/>
    <x v="2"/>
    <n v="630.48"/>
    <n v="630.48239999999998"/>
    <n v="583.78"/>
    <n v="46.702399999999997"/>
    <n v="-2.399999999951774E-3"/>
    <n v="-2.399999999951774E-3"/>
    <n v="0"/>
    <s v="KEILA SANTOS BRITO"/>
    <m/>
  </r>
  <r>
    <x v="52"/>
    <s v="30137284268"/>
    <n v="36"/>
    <s v="TEC. ENFERMAGEM"/>
    <x v="2"/>
    <n v="630.48"/>
    <n v="630.48239999999998"/>
    <n v="583.78"/>
    <n v="46.702399999999997"/>
    <n v="-2.399999999951774E-3"/>
    <n v="-2.399999999951774E-3"/>
    <n v="0"/>
    <s v="MARIA JOSE PAULINO DE SANTANA DAS CHAGAS"/>
    <m/>
  </r>
  <r>
    <x v="53"/>
    <s v="02137140276"/>
    <n v="36"/>
    <s v="TEC. ENFERMAGEM"/>
    <x v="2"/>
    <n v="630.48"/>
    <n v="630.48239999999998"/>
    <n v="583.78"/>
    <n v="46.702399999999997"/>
    <n v="-2.399999999951774E-3"/>
    <n v="-2.399999999951774E-3"/>
    <n v="0"/>
    <s v="RAILSON HUMBERTO DA SILVA MENDONCA"/>
    <m/>
  </r>
  <r>
    <x v="54"/>
    <e v="#N/A"/>
    <n v="36"/>
    <s v="TEC. ENFERMAGEM"/>
    <x v="2"/>
    <n v="770.6"/>
    <n v="0"/>
    <n v="0"/>
    <n v="0"/>
    <n v="770.6"/>
    <n v="770.6"/>
    <n v="0"/>
    <e v="#N/A"/>
    <m/>
  </r>
  <r>
    <x v="55"/>
    <s v="02879742277"/>
    <n v="36"/>
    <s v="TEC. ENFERMAGEM"/>
    <x v="2"/>
    <n v="630.48"/>
    <n v="630.48239999999998"/>
    <n v="583.78"/>
    <n v="46.702399999999997"/>
    <n v="-2.399999999951774E-3"/>
    <n v="-2.399999999951774E-3"/>
    <n v="0"/>
    <s v="ELISANDRA SOARES DA COSTA PINHEIRO"/>
    <m/>
  </r>
  <r>
    <x v="56"/>
    <s v="01221844245"/>
    <n v="36"/>
    <s v="TEC. ENFERMAGEM"/>
    <x v="2"/>
    <n v="630.48"/>
    <n v="630.48239999999998"/>
    <n v="583.78"/>
    <n v="46.702399999999997"/>
    <n v="-2.399999999951774E-3"/>
    <n v="-2.399999999951774E-3"/>
    <n v="0"/>
    <s v="ANA MARIA LIRA TEIXEIRA"/>
    <m/>
  </r>
  <r>
    <x v="57"/>
    <s v="01724194259"/>
    <n v="36"/>
    <s v="TEC. ENFERMAGEM"/>
    <x v="2"/>
    <n v="630.48"/>
    <n v="630.48239999999998"/>
    <n v="583.78"/>
    <n v="46.702399999999997"/>
    <n v="-2.399999999951774E-3"/>
    <n v="-2.399999999951774E-3"/>
    <n v="0"/>
    <s v="JHEMISON CARLOS VIEIRA FELIPE"/>
    <m/>
  </r>
  <r>
    <x v="58"/>
    <s v="70143241281"/>
    <n v="36"/>
    <s v="TEC. ENFERMAGEM"/>
    <x v="2"/>
    <n v="630.48"/>
    <n v="630.48239999999998"/>
    <n v="583.78"/>
    <n v="46.702399999999997"/>
    <n v="-2.399999999951774E-3"/>
    <n v="-2.399999999951774E-3"/>
    <n v="0"/>
    <s v="FABRICIO HUGO SOUSA FARIAS"/>
    <m/>
  </r>
  <r>
    <x v="59"/>
    <s v="02563935245"/>
    <n v="36"/>
    <s v="TEC. ENFERMAGEM"/>
    <x v="2"/>
    <n v="630.48"/>
    <n v="630.48239999999998"/>
    <n v="583.78"/>
    <n v="46.702399999999997"/>
    <n v="-2.399999999951774E-3"/>
    <n v="-2.399999999951774E-3"/>
    <n v="0"/>
    <s v="RAQUEL DOS SANTOS SOUZA"/>
    <m/>
  </r>
  <r>
    <x v="60"/>
    <e v="#N/A"/>
    <n v="36"/>
    <s v="TEC. ENFERMAGEM"/>
    <x v="2"/>
    <n v="630.48"/>
    <n v="0"/>
    <n v="0"/>
    <n v="0"/>
    <n v="630.48"/>
    <n v="630.48"/>
    <n v="0"/>
    <e v="#N/A"/>
    <m/>
  </r>
  <r>
    <x v="61"/>
    <s v="01797916211"/>
    <n v="36"/>
    <s v="TEC. ENFERMAGEM"/>
    <x v="2"/>
    <n v="630.48"/>
    <n v="630.48239999999998"/>
    <n v="583.78"/>
    <n v="46.702399999999997"/>
    <n v="-2.399999999951774E-3"/>
    <n v="-2.399999999951774E-3"/>
    <n v="0"/>
    <s v="BRUNA GRAZIELA NOGUEIRA DE LIMA"/>
    <m/>
  </r>
  <r>
    <x v="62"/>
    <s v="85754110200"/>
    <n v="36"/>
    <s v="TEC. ENFERMAGEM"/>
    <x v="2"/>
    <n v="630.48"/>
    <n v="630.48239999999998"/>
    <n v="583.78"/>
    <n v="46.702399999999997"/>
    <n v="-2.399999999951774E-3"/>
    <n v="-2.399999999951774E-3"/>
    <n v="0"/>
    <s v="FLAVIA CRISTINA AMORIM RAIOL"/>
    <m/>
  </r>
  <r>
    <x v="63"/>
    <s v="94273626268"/>
    <n v="36"/>
    <s v="TEC. ENFERMAGEM"/>
    <x v="2"/>
    <n v="630.48"/>
    <n v="630.48239999999998"/>
    <n v="583.78"/>
    <n v="46.702399999999997"/>
    <n v="-2.399999999951774E-3"/>
    <n v="-2.399999999951774E-3"/>
    <n v="0"/>
    <s v="ANGELA MARIA COSTA ROSARIO"/>
    <m/>
  </r>
  <r>
    <x v="64"/>
    <s v="03351903243"/>
    <n v="36"/>
    <s v="TEC. ENFERMAGEM"/>
    <x v="2"/>
    <n v="630.48"/>
    <n v="630.48239999999998"/>
    <n v="583.78"/>
    <n v="46.702399999999997"/>
    <n v="-2.399999999951774E-3"/>
    <n v="-2.399999999951774E-3"/>
    <n v="0"/>
    <s v="ANTONIA FRANCILEIA SANTOS FAUSTINO"/>
    <m/>
  </r>
  <r>
    <x v="65"/>
    <s v="02025421222"/>
    <n v="36"/>
    <s v="TEC. ENFERMAGEM"/>
    <x v="2"/>
    <n v="630.48"/>
    <n v="630.48239999999998"/>
    <n v="583.78"/>
    <n v="46.702399999999997"/>
    <n v="-2.399999999951774E-3"/>
    <n v="-2.399999999951774E-3"/>
    <n v="0"/>
    <s v="ADRIANA DA CONCEICAO VIANA"/>
    <m/>
  </r>
  <r>
    <x v="66"/>
    <s v="01068691247"/>
    <n v="36"/>
    <s v="TEC. ENFERMAGEM"/>
    <x v="2"/>
    <n v="630.48"/>
    <n v="630.48239999999998"/>
    <n v="583.78"/>
    <n v="46.702399999999997"/>
    <n v="-2.399999999951774E-3"/>
    <n v="-2.399999999951774E-3"/>
    <n v="0"/>
    <s v="ROSINETE SANTOS DA SILVA DE SOUZA"/>
    <m/>
  </r>
  <r>
    <x v="67"/>
    <s v="03419017251"/>
    <n v="36"/>
    <s v="TEC. ENFERMAGEM"/>
    <x v="2"/>
    <n v="630.48"/>
    <n v="630.48239999999998"/>
    <n v="583.78"/>
    <n v="46.702399999999997"/>
    <n v="-2.399999999951774E-3"/>
    <n v="-2.399999999951774E-3"/>
    <n v="0"/>
    <s v="MAYCON REIS DOS ANJOS"/>
    <m/>
  </r>
  <r>
    <x v="68"/>
    <s v="30087767287"/>
    <n v="36"/>
    <s v="TEC. ENFERMAGEM"/>
    <x v="2"/>
    <n v="630.48"/>
    <n v="630.48239999999998"/>
    <n v="583.78"/>
    <n v="46.702399999999997"/>
    <n v="-2.399999999951774E-3"/>
    <n v="-2.399999999951774E-3"/>
    <n v="0"/>
    <s v="OSMARINA LIMA MARQUES"/>
    <m/>
  </r>
  <r>
    <x v="69"/>
    <s v="00954727207"/>
    <n v="36"/>
    <s v="TEC. ENFERMAGEM"/>
    <x v="2"/>
    <n v="630.48"/>
    <n v="630.48239999999998"/>
    <n v="583.78"/>
    <n v="46.702399999999997"/>
    <n v="-2.399999999951774E-3"/>
    <n v="-2.399999999951774E-3"/>
    <n v="0"/>
    <s v="FABRICIA MARINHO MORAES"/>
    <m/>
  </r>
  <r>
    <x v="70"/>
    <s v="02827501260"/>
    <n v="36"/>
    <s v="TEC. ENFERMAGEM"/>
    <x v="2"/>
    <n v="630.48"/>
    <n v="630.48239999999998"/>
    <n v="583.78"/>
    <n v="46.702399999999997"/>
    <n v="-2.399999999951774E-3"/>
    <n v="-2.399999999951774E-3"/>
    <n v="0"/>
    <s v="REGINA CARLA CARNEIRO DA SILVA"/>
    <m/>
  </r>
  <r>
    <x v="71"/>
    <s v="02760353214"/>
    <n v="36"/>
    <s v="TEC. ENFERMAGEM"/>
    <x v="2"/>
    <n v="630.48"/>
    <n v="630.48239999999998"/>
    <n v="583.78"/>
    <n v="46.702399999999997"/>
    <n v="-2.399999999951774E-3"/>
    <n v="-2.399999999951774E-3"/>
    <n v="0"/>
    <s v="CARLA BATISTA DA COSTA"/>
    <m/>
  </r>
  <r>
    <x v="72"/>
    <s v="04490243260"/>
    <n v="36"/>
    <s v="TEC. ENFERMAGEM"/>
    <x v="2"/>
    <n v="630.48"/>
    <n v="630.48239999999998"/>
    <n v="583.78"/>
    <n v="46.702399999999997"/>
    <n v="-2.399999999951774E-3"/>
    <n v="-2.399999999951774E-3"/>
    <n v="0"/>
    <s v="RAIANE TENORIO DOS SANTOS"/>
    <m/>
  </r>
  <r>
    <x v="73"/>
    <s v="03974195203"/>
    <n v="36"/>
    <s v="TEC. ENFERMAGEM"/>
    <x v="2"/>
    <n v="630.48"/>
    <n v="630.48239999999998"/>
    <n v="583.78"/>
    <n v="46.702399999999997"/>
    <n v="-2.399999999951774E-3"/>
    <n v="-2.399999999951774E-3"/>
    <n v="0"/>
    <s v="KRISLANE NASCIMENTO DIAS"/>
    <m/>
  </r>
  <r>
    <x v="74"/>
    <n v="84245603291"/>
    <n v="36"/>
    <s v="TEC. ENFERMAGEM"/>
    <x v="2"/>
    <n v="630.48"/>
    <n v="630.48239999999998"/>
    <n v="583.78"/>
    <n v="46.702399999999997"/>
    <n v="-2.399999999951774E-3"/>
    <n v="-2.399999999951774E-3"/>
    <n v="0"/>
    <s v="LUCINEIA COSTA ALENCAR"/>
    <m/>
  </r>
  <r>
    <x v="75"/>
    <s v="03439131270"/>
    <n v="36"/>
    <s v="TEC. ENFERMAGEM"/>
    <x v="2"/>
    <n v="630.48"/>
    <n v="630.48239999999998"/>
    <n v="583.78"/>
    <n v="46.702399999999997"/>
    <n v="-2.399999999951774E-3"/>
    <n v="-2.399999999951774E-3"/>
    <n v="0"/>
    <s v="KELLEM MARIA SANTOS COSTA"/>
    <m/>
  </r>
  <r>
    <x v="76"/>
    <s v="70143238221"/>
    <n v="36"/>
    <s v="TEC. ENFERMAGEM"/>
    <x v="2"/>
    <n v="630.48"/>
    <n v="630.48239999999998"/>
    <n v="583.78"/>
    <n v="46.702399999999997"/>
    <n v="-2.399999999951774E-3"/>
    <n v="-2.399999999951774E-3"/>
    <n v="0"/>
    <s v="RAISSA SOUZA E SOUZA"/>
    <m/>
  </r>
  <r>
    <x v="77"/>
    <s v="02029051284"/>
    <n v="36"/>
    <s v="TEC. ENFERMAGEM"/>
    <x v="2"/>
    <n v="630.48"/>
    <n v="630.48239999999998"/>
    <n v="583.78"/>
    <n v="46.702399999999997"/>
    <n v="-2.399999999951774E-3"/>
    <n v="-2.399999999951774E-3"/>
    <n v="0"/>
    <s v="DANIELA MIRANDA REIS"/>
    <m/>
  </r>
  <r>
    <x v="78"/>
    <e v="#N/A"/>
    <n v="36"/>
    <s v="TEC. ENFERMAGEM"/>
    <x v="2"/>
    <n v="630.48"/>
    <n v="630.48239999999998"/>
    <n v="583.78"/>
    <n v="46.702399999999997"/>
    <n v="-2.399999999951774E-3"/>
    <n v="-2.399999999951774E-3"/>
    <n v="0"/>
    <e v="#N/A"/>
    <m/>
  </r>
  <r>
    <x v="79"/>
    <s v="02884225200"/>
    <n v="36"/>
    <s v="TEC. ENFERMAGEM"/>
    <x v="2"/>
    <n v="630.48"/>
    <n v="630.48239999999998"/>
    <n v="583.78"/>
    <n v="46.702399999999997"/>
    <n v="-2.399999999951774E-3"/>
    <n v="-2.399999999951774E-3"/>
    <n v="0"/>
    <s v="JOSUE OLIVEIRA MENESES"/>
    <m/>
  </r>
  <r>
    <x v="80"/>
    <s v="11576141675"/>
    <n v="36"/>
    <s v="TEC. ENFERMAGEM"/>
    <x v="2"/>
    <n v="630.48"/>
    <n v="630.48239999999998"/>
    <n v="583.78"/>
    <n v="46.702399999999997"/>
    <n v="-2.399999999951774E-3"/>
    <n v="-2.399999999951774E-3"/>
    <n v="0"/>
    <s v="IORRAN VAZ DE OLIVEIRA"/>
    <m/>
  </r>
  <r>
    <x v="81"/>
    <s v="04625535239"/>
    <n v="36"/>
    <s v="TEC. ENFERMAGEM"/>
    <x v="2"/>
    <n v="630.48"/>
    <n v="630.48239999999998"/>
    <n v="583.78"/>
    <n v="46.702399999999997"/>
    <n v="-2.399999999951774E-3"/>
    <n v="-2.399999999951774E-3"/>
    <n v="0"/>
    <s v="EDSON MOURA SILVA"/>
    <m/>
  </r>
  <r>
    <x v="82"/>
    <s v="01834811279"/>
    <n v="36"/>
    <s v="TEC. ENFERMAGEM"/>
    <x v="2"/>
    <n v="630.48"/>
    <n v="630.48239999999998"/>
    <n v="583.78"/>
    <n v="46.702399999999997"/>
    <n v="-2.399999999951774E-3"/>
    <n v="-2.399999999951774E-3"/>
    <n v="0"/>
    <s v="ROBSON ALMEIDA PONTES"/>
    <m/>
  </r>
  <r>
    <x v="83"/>
    <s v="04716356264"/>
    <n v="36"/>
    <s v="TEC. ENFERMAGEM"/>
    <x v="2"/>
    <n v="630.48"/>
    <n v="630.48239999999998"/>
    <n v="583.78"/>
    <n v="46.702399999999997"/>
    <n v="-2.399999999951774E-3"/>
    <n v="-2.399999999951774E-3"/>
    <n v="0"/>
    <s v="ESTHEFANI ARAUJO LOPES"/>
    <m/>
  </r>
  <r>
    <x v="84"/>
    <s v="02821318251"/>
    <n v="36"/>
    <s v="TEC. ENFERMAGEM"/>
    <x v="2"/>
    <n v="630.48"/>
    <n v="630.48239999999998"/>
    <n v="583.78"/>
    <n v="46.702399999999997"/>
    <n v="-2.399999999951774E-3"/>
    <n v="-2.399999999951774E-3"/>
    <n v="0"/>
    <s v="CAROLINA SILVA DA VEIGA"/>
    <m/>
  </r>
  <r>
    <x v="85"/>
    <s v="05274326285"/>
    <n v="36"/>
    <s v="TEC. ENFERMAGEM"/>
    <x v="2"/>
    <n v="630.48"/>
    <n v="630.48239999999998"/>
    <n v="583.78"/>
    <n v="46.702399999999997"/>
    <n v="-2.399999999951774E-3"/>
    <n v="-2.399999999951774E-3"/>
    <n v="0"/>
    <s v="JOAO VICTOR CARNEIRO DA SILVA"/>
    <m/>
  </r>
  <r>
    <x v="86"/>
    <s v="05036435214"/>
    <n v="36"/>
    <s v="TEC. ENFERMAGEM"/>
    <x v="2"/>
    <n v="630.48"/>
    <n v="630.48239999999998"/>
    <n v="583.78"/>
    <n v="46.702399999999997"/>
    <n v="-2.399999999951774E-3"/>
    <n v="-2.399999999951774E-3"/>
    <n v="0"/>
    <s v="THIAGO DO NASCIMENTO MESQUITA"/>
    <m/>
  </r>
  <r>
    <x v="87"/>
    <s v="02771484218"/>
    <n v="36"/>
    <s v="TEC. ENFERMAGEM"/>
    <x v="2"/>
    <n v="630.48"/>
    <n v="630.48239999999998"/>
    <n v="583.78"/>
    <n v="46.702399999999997"/>
    <n v="-2.399999999951774E-3"/>
    <n v="-2.399999999951774E-3"/>
    <n v="0"/>
    <s v="WATILA ALMEIDA DA COSTA"/>
    <m/>
  </r>
  <r>
    <x v="88"/>
    <s v="88808882268"/>
    <n v="36"/>
    <s v="TEC. ENFERMAGEM"/>
    <x v="2"/>
    <n v="630.48"/>
    <n v="630.48239999999998"/>
    <n v="583.78"/>
    <n v="46.702399999999997"/>
    <n v="-2.399999999951774E-3"/>
    <n v="-2.399999999951774E-3"/>
    <n v="0"/>
    <s v="GEOVANIA DE ARAUJO NASCIMENTO"/>
    <m/>
  </r>
  <r>
    <x v="89"/>
    <s v="02598633270"/>
    <n v="36"/>
    <s v="TEC. ENFERMAGEM"/>
    <x v="2"/>
    <n v="0"/>
    <n v="0"/>
    <n v="0"/>
    <n v="0"/>
    <n v="0"/>
    <n v="0"/>
    <n v="0"/>
    <s v="MATHEUS CAMPOS ALVES"/>
    <m/>
  </r>
  <r>
    <x v="90"/>
    <s v="03468651236"/>
    <n v="36"/>
    <s v="TEC. ENFERMAGEM"/>
    <x v="2"/>
    <n v="630.48"/>
    <n v="630.48239999999998"/>
    <n v="583.78"/>
    <n v="46.702399999999997"/>
    <n v="-2.399999999951774E-3"/>
    <n v="-2.399999999951774E-3"/>
    <n v="0"/>
    <s v="WANDERSON ANDRE ALVES DA COSTA"/>
    <m/>
  </r>
  <r>
    <x v="91"/>
    <s v="01497762251"/>
    <n v="36"/>
    <s v="TEC. ENFERMAGEM"/>
    <x v="2"/>
    <n v="630.48"/>
    <n v="630.48239999999998"/>
    <n v="583.78"/>
    <n v="46.702399999999997"/>
    <n v="-2.399999999951774E-3"/>
    <n v="-2.399999999951774E-3"/>
    <n v="0"/>
    <s v="MARIA LUIZA OLIVEIRA DE ALMEIDA"/>
    <m/>
  </r>
  <r>
    <x v="92"/>
    <e v="#N/A"/>
    <n v="36"/>
    <s v="TEC. ENFERMAGEM"/>
    <x v="2"/>
    <n v="630.48"/>
    <n v="630.48239999999998"/>
    <n v="583.78"/>
    <n v="46.702399999999997"/>
    <n v="-2.399999999951774E-3"/>
    <n v="-2.399999999951774E-3"/>
    <n v="0"/>
    <e v="#N/A"/>
    <m/>
  </r>
  <r>
    <x v="93"/>
    <s v="00564772283"/>
    <n v="36"/>
    <s v="TEC. ENFERMAGEM"/>
    <x v="2"/>
    <n v="630.48"/>
    <n v="630.48239999999998"/>
    <n v="583.78"/>
    <n v="46.702399999999997"/>
    <n v="-2.399999999951774E-3"/>
    <n v="-2.399999999951774E-3"/>
    <n v="0"/>
    <s v="CRISTIANE MARIA CARDOSO LOBATO"/>
    <m/>
  </r>
  <r>
    <x v="94"/>
    <s v="04263734211"/>
    <n v="36"/>
    <s v="TEC. ENFERMAGEM"/>
    <x v="2"/>
    <n v="630.48"/>
    <n v="630.48239999999998"/>
    <n v="583.78"/>
    <n v="46.702399999999997"/>
    <n v="-2.399999999951774E-3"/>
    <n v="-2.399999999951774E-3"/>
    <n v="0"/>
    <s v="NAYARA FORO FRANCO"/>
    <m/>
  </r>
  <r>
    <x v="95"/>
    <e v="#N/A"/>
    <n v="36"/>
    <s v="TEC. ENFERMAGEM"/>
    <x v="2"/>
    <n v="630.48"/>
    <n v="630.48239999999998"/>
    <n v="583.78"/>
    <n v="46.702399999999997"/>
    <n v="-2.399999999951774E-3"/>
    <n v="-2.399999999951774E-3"/>
    <n v="0"/>
    <e v="#N/A"/>
    <m/>
  </r>
  <r>
    <x v="96"/>
    <n v="98517040244"/>
    <n v="36"/>
    <s v="TEC. ENFERMAGEM"/>
    <x v="2"/>
    <n v="630.48"/>
    <n v="630.48239999999998"/>
    <n v="583.78"/>
    <n v="46.702399999999997"/>
    <n v="-2.399999999951774E-3"/>
    <n v="-2.399999999951774E-3"/>
    <n v="0"/>
    <s v="IVONE DO SOCORRO DA CUNHA SOUZA"/>
    <m/>
  </r>
  <r>
    <x v="97"/>
    <e v="#N/A"/>
    <n v="36"/>
    <s v="TEC. ENFERMAGEM"/>
    <x v="2"/>
    <n v="630.48"/>
    <n v="630.48239999999998"/>
    <n v="583.78"/>
    <n v="46.702399999999997"/>
    <n v="-2.399999999951774E-3"/>
    <n v="-2.399999999951774E-3"/>
    <n v="0"/>
    <e v="#N/A"/>
    <m/>
  </r>
  <r>
    <x v="98"/>
    <s v="03659449202"/>
    <n v="36"/>
    <s v="TEC. ENFERMAGEM"/>
    <x v="2"/>
    <n v="630.48"/>
    <n v="630.48239999999998"/>
    <n v="583.78"/>
    <n v="46.702399999999997"/>
    <n v="-2.399999999951774E-3"/>
    <n v="-2.399999999951774E-3"/>
    <n v="0"/>
    <s v="LUIS CRUZ AZEVEDO"/>
    <m/>
  </r>
  <r>
    <x v="99"/>
    <s v="49072145291"/>
    <n v="36"/>
    <s v="TEC. ENFERMAGEM"/>
    <x v="2"/>
    <n v="630.48"/>
    <n v="630.48239999999998"/>
    <n v="583.78"/>
    <n v="46.702399999999997"/>
    <n v="-2.399999999951774E-3"/>
    <n v="-2.399999999951774E-3"/>
    <n v="0"/>
    <s v="THIZ HER FILOMENA DIAS DA SILVA"/>
    <m/>
  </r>
  <r>
    <x v="100"/>
    <e v="#N/A"/>
    <n v="36"/>
    <s v="TEC. ENFERMAGEM"/>
    <x v="2"/>
    <n v="630.48"/>
    <n v="630.48239999999998"/>
    <n v="583.78"/>
    <n v="46.702399999999997"/>
    <n v="-2.399999999951774E-3"/>
    <n v="-2.399999999951774E-3"/>
    <n v="0"/>
    <e v="#N/A"/>
    <m/>
  </r>
  <r>
    <x v="101"/>
    <e v="#N/A"/>
    <n v="36"/>
    <s v="TEC. ENFERMAGEM"/>
    <x v="2"/>
    <n v="630.48"/>
    <n v="630.48239999999998"/>
    <n v="583.78"/>
    <n v="46.702399999999997"/>
    <n v="-2.399999999951774E-3"/>
    <n v="-2.399999999951774E-3"/>
    <n v="0"/>
    <e v="#N/A"/>
    <m/>
  </r>
  <r>
    <x v="102"/>
    <s v="03284143289"/>
    <n v="36"/>
    <s v="TEC. ENFERMAGEM"/>
    <x v="2"/>
    <n v="630.48"/>
    <n v="630.48239999999998"/>
    <n v="583.78"/>
    <n v="46.702399999999997"/>
    <n v="-2.399999999951774E-3"/>
    <n v="-2.399999999951774E-3"/>
    <n v="0"/>
    <s v="EUNICE GAMA DE SOUZA"/>
    <m/>
  </r>
  <r>
    <x v="103"/>
    <s v="01531119255"/>
    <n v="36"/>
    <s v="TEC. ENFERMAGEM"/>
    <x v="2"/>
    <n v="0"/>
    <n v="0"/>
    <n v="0"/>
    <n v="0"/>
    <n v="0"/>
    <n v="0"/>
    <n v="0"/>
    <s v="KATIA REGINA SANTOS DA SILVA"/>
    <m/>
  </r>
  <r>
    <x v="104"/>
    <e v="#N/A"/>
    <n v="36"/>
    <s v="TEC. ENFERMAGEM"/>
    <x v="2"/>
    <n v="0"/>
    <n v="0"/>
    <n v="0"/>
    <n v="0"/>
    <n v="0"/>
    <n v="0"/>
    <n v="0"/>
    <e v="#N/A"/>
    <m/>
  </r>
  <r>
    <x v="105"/>
    <s v="02726631231"/>
    <n v="36"/>
    <s v="TEC. ENFERMAGEM"/>
    <x v="2"/>
    <n v="0"/>
    <n v="0"/>
    <n v="0"/>
    <n v="0"/>
    <n v="0"/>
    <n v="0"/>
    <n v="0"/>
    <s v="EDILZA SOUZA DE AVIZ"/>
    <m/>
  </r>
  <r>
    <x v="106"/>
    <s v="02957511347"/>
    <n v="36"/>
    <s v="TEC. ENFERMAGEM"/>
    <x v="2"/>
    <n v="0"/>
    <n v="0"/>
    <n v="0"/>
    <n v="0"/>
    <n v="0"/>
    <n v="0"/>
    <n v="0"/>
    <s v="IRACEMA SOARES LIMA"/>
    <m/>
  </r>
  <r>
    <x v="0"/>
    <e v="#N/A"/>
    <n v="36"/>
    <s v="TEC. ENFERMAGEM"/>
    <x v="3"/>
    <n v="630.48"/>
    <n v="0"/>
    <n v="0"/>
    <n v="0"/>
    <n v="630.48"/>
    <n v="630.48"/>
    <n v="0"/>
    <e v="#N/A"/>
    <m/>
  </r>
  <r>
    <x v="1"/>
    <s v="95885773572"/>
    <n v="36"/>
    <s v="TEC. ENFERMAGEM"/>
    <x v="3"/>
    <n v="738.87"/>
    <n v="630.48239999999998"/>
    <n v="583.78"/>
    <n v="46.702399999999997"/>
    <n v="108.38760000000003"/>
    <n v="108.38760000000003"/>
    <n v="0"/>
    <s v="ANA MIRELLA FERREIRA BARBOSA OLIVEIRA"/>
    <m/>
  </r>
  <r>
    <x v="2"/>
    <s v="26008939204"/>
    <n v="36"/>
    <s v="TEC. ENFERMAGEM"/>
    <x v="3"/>
    <n v="630.48"/>
    <n v="630.48239999999998"/>
    <n v="583.78"/>
    <n v="46.702399999999997"/>
    <n v="-2.399999999951774E-3"/>
    <n v="-2.399999999951774E-3"/>
    <n v="0"/>
    <s v="ANA DE SOUZA VIANA"/>
    <m/>
  </r>
  <r>
    <x v="3"/>
    <s v="01087094267"/>
    <n v="36"/>
    <s v="TEC. ENFERMAGEM"/>
    <x v="3"/>
    <n v="630.48"/>
    <n v="630.48239999999998"/>
    <n v="583.78"/>
    <n v="46.702399999999997"/>
    <n v="-2.399999999951774E-3"/>
    <n v="-2.399999999951774E-3"/>
    <n v="0"/>
    <s v="DANIELE DA SILVA E SILVA"/>
    <m/>
  </r>
  <r>
    <x v="4"/>
    <s v="63727129204"/>
    <n v="36"/>
    <s v="TEC. ENFERMAGEM"/>
    <x v="3"/>
    <n v="310.77999999999997"/>
    <n v="310.7808"/>
    <n v="287.76"/>
    <n v="23.020800000000001"/>
    <n v="-8.0000000001945182E-4"/>
    <n v="-8.0000000001945182E-4"/>
    <n v="0"/>
    <s v="ELCIONE DE OLIVEIRA SILVA"/>
    <m/>
  </r>
  <r>
    <x v="5"/>
    <s v="86045636287"/>
    <n v="36"/>
    <s v="TEC. ENFERMAGEM"/>
    <x v="3"/>
    <n v="630.48"/>
    <n v="630.48239999999998"/>
    <n v="583.78"/>
    <n v="46.702399999999997"/>
    <n v="-2.399999999951774E-3"/>
    <n v="-2.399999999951774E-3"/>
    <n v="0"/>
    <s v="ELINOAN DA LUZ DE JESUS"/>
    <m/>
  </r>
  <r>
    <x v="6"/>
    <s v="73779768291"/>
    <n v="36"/>
    <s v="TEC. ENFERMAGEM"/>
    <x v="3"/>
    <n v="630.48"/>
    <n v="630.48239999999998"/>
    <n v="583.78"/>
    <n v="46.702399999999997"/>
    <n v="-2.399999999951774E-3"/>
    <n v="-2.399999999951774E-3"/>
    <n v="0"/>
    <s v="GEANE DOS SANTOS RODRIGUES"/>
    <m/>
  </r>
  <r>
    <x v="7"/>
    <s v="63594404234"/>
    <n v="36"/>
    <s v="TEC. ENFERMAGEM"/>
    <x v="3"/>
    <n v="630.48"/>
    <n v="630.48239999999998"/>
    <n v="583.78"/>
    <n v="46.702399999999997"/>
    <n v="-2.399999999951774E-3"/>
    <n v="-2.399999999951774E-3"/>
    <n v="0"/>
    <s v="JOELMA GONCALVES ALVES"/>
    <m/>
  </r>
  <r>
    <x v="8"/>
    <s v="85748960206"/>
    <n v="36"/>
    <s v="TEC. ENFERMAGEM"/>
    <x v="3"/>
    <n v="630.48"/>
    <n v="630.48239999999998"/>
    <n v="583.78"/>
    <n v="46.702399999999997"/>
    <n v="-2.399999999951774E-3"/>
    <n v="-2.399999999951774E-3"/>
    <n v="0"/>
    <s v="LAIZA SOUSA SANTOS"/>
    <m/>
  </r>
  <r>
    <x v="9"/>
    <s v="00607059222"/>
    <n v="36"/>
    <s v="TEC. ENFERMAGEM"/>
    <x v="3"/>
    <n v="630.48"/>
    <n v="630.48239999999998"/>
    <n v="583.78"/>
    <n v="46.702399999999997"/>
    <n v="-2.399999999951774E-3"/>
    <n v="-2.399999999951774E-3"/>
    <n v="0"/>
    <s v="LUANA LEANDRO SARMENTO"/>
    <m/>
  </r>
  <r>
    <x v="10"/>
    <s v="74370936268"/>
    <n v="36"/>
    <s v="TEC. ENFERMAGEM"/>
    <x v="3"/>
    <n v="630.48"/>
    <n v="630.48239999999998"/>
    <n v="583.78"/>
    <n v="46.702399999999997"/>
    <n v="-2.399999999951774E-3"/>
    <n v="-2.399999999951774E-3"/>
    <n v="0"/>
    <s v="MARIA APARECIDA DO VALE SILVA"/>
    <m/>
  </r>
  <r>
    <x v="11"/>
    <s v="88716961234"/>
    <n v="36"/>
    <s v="TEC. ENFERMAGEM"/>
    <x v="3"/>
    <n v="630.48"/>
    <n v="630.48239999999998"/>
    <n v="583.78"/>
    <n v="46.702399999999997"/>
    <n v="-2.399999999951774E-3"/>
    <n v="-2.399999999951774E-3"/>
    <n v="0"/>
    <s v="ROSELI DE ARAUJO SANTOS"/>
    <m/>
  </r>
  <r>
    <x v="12"/>
    <e v="#N/A"/>
    <n v="36"/>
    <s v="TEC. ENFERMAGEM"/>
    <x v="3"/>
    <n v="630.48"/>
    <n v="630.48239999999998"/>
    <n v="583.78"/>
    <n v="46.702399999999997"/>
    <n v="-2.399999999951774E-3"/>
    <n v="-2.399999999951774E-3"/>
    <n v="0"/>
    <e v="#N/A"/>
    <m/>
  </r>
  <r>
    <x v="13"/>
    <s v="83721541200"/>
    <n v="36"/>
    <s v="TEC. ENFERMAGEM"/>
    <x v="3"/>
    <n v="630.48"/>
    <n v="630.48239999999998"/>
    <n v="583.78"/>
    <n v="46.702399999999997"/>
    <n v="-2.399999999951774E-3"/>
    <n v="-2.399999999951774E-3"/>
    <n v="0"/>
    <s v="SANDRA NERY DA ROCHA"/>
    <m/>
  </r>
  <r>
    <x v="14"/>
    <s v="01332625371"/>
    <n v="36"/>
    <s v="TEC. ENFERMAGEM"/>
    <x v="3"/>
    <n v="630.48"/>
    <n v="630.48239999999998"/>
    <n v="583.78"/>
    <n v="46.702399999999997"/>
    <n v="-2.399999999951774E-3"/>
    <n v="-2.399999999951774E-3"/>
    <n v="0"/>
    <s v="MARIA TERESA VIEIRA DA HORA"/>
    <m/>
  </r>
  <r>
    <x v="15"/>
    <s v="76034925215"/>
    <n v="36"/>
    <s v="TEC. ENFERMAGEM"/>
    <x v="3"/>
    <n v="630.48"/>
    <n v="630.48239999999998"/>
    <n v="583.78"/>
    <n v="46.702399999999997"/>
    <n v="-2.399999999951774E-3"/>
    <n v="-2.399999999951774E-3"/>
    <n v="0"/>
    <s v="EDILENE BRAGA SOUZA"/>
    <m/>
  </r>
  <r>
    <x v="16"/>
    <s v="26632187234"/>
    <n v="36"/>
    <s v="TEC. ENFERMAGEM"/>
    <x v="3"/>
    <n v="630.48"/>
    <n v="630.48239999999998"/>
    <n v="583.78"/>
    <n v="46.702399999999997"/>
    <n v="-2.399999999951774E-3"/>
    <n v="-2.399999999951774E-3"/>
    <n v="0"/>
    <s v="EULINA SOUSA LEITE"/>
    <m/>
  </r>
  <r>
    <x v="17"/>
    <s v="82834334234"/>
    <n v="36"/>
    <s v="TEC. ENFERMAGEM"/>
    <x v="3"/>
    <n v="630.48"/>
    <n v="630.48239999999998"/>
    <n v="583.78"/>
    <n v="46.702399999999997"/>
    <n v="-2.399999999951774E-3"/>
    <n v="-2.399999999951774E-3"/>
    <n v="0"/>
    <s v="ROSIANE DOS SANTOS LIMA"/>
    <m/>
  </r>
  <r>
    <x v="18"/>
    <s v="00330309285"/>
    <n v="36"/>
    <s v="TEC. ENFERMAGEM"/>
    <x v="3"/>
    <n v="738.87"/>
    <n v="0"/>
    <n v="0"/>
    <n v="0"/>
    <n v="738.87"/>
    <n v="738.87"/>
    <n v="0"/>
    <s v="CLAUDILENE DA SILVA"/>
    <m/>
  </r>
  <r>
    <x v="19"/>
    <s v="66864771253"/>
    <n v="36"/>
    <s v="TEC. ENFERMAGEM"/>
    <x v="3"/>
    <n v="738.87"/>
    <n v="0"/>
    <n v="0"/>
    <n v="0"/>
    <n v="738.87"/>
    <n v="738.87"/>
    <n v="0"/>
    <s v="CIRLENE SILVERIO DE MORAIS"/>
    <m/>
  </r>
  <r>
    <x v="20"/>
    <s v="95570810234"/>
    <n v="36"/>
    <s v="TEC. ENFERMAGEM"/>
    <x v="3"/>
    <n v="630.48"/>
    <n v="630.48239999999998"/>
    <n v="583.78"/>
    <n v="46.702399999999997"/>
    <n v="-2.399999999951774E-3"/>
    <n v="-2.399999999951774E-3"/>
    <n v="0"/>
    <s v="GESIEL SILVA DA SILVA"/>
    <m/>
  </r>
  <r>
    <x v="21"/>
    <s v="74239082234"/>
    <n v="36"/>
    <s v="TEC. ENFERMAGEM"/>
    <x v="3"/>
    <n v="630.48"/>
    <n v="630.48239999999998"/>
    <n v="583.78"/>
    <n v="46.702399999999997"/>
    <n v="-2.399999999951774E-3"/>
    <n v="-2.399999999951774E-3"/>
    <n v="0"/>
    <s v="DARLENE DAS NEVES SANTOS"/>
    <m/>
  </r>
  <r>
    <x v="22"/>
    <s v="85752649234"/>
    <n v="36"/>
    <s v="TEC. ENFERMAGEM"/>
    <x v="3"/>
    <n v="630.48"/>
    <n v="630.48239999999998"/>
    <n v="583.78"/>
    <n v="46.702399999999997"/>
    <n v="-2.399999999951774E-3"/>
    <n v="-2.399999999951774E-3"/>
    <n v="0"/>
    <s v="SANDRA ALMEIDA COUTINHO"/>
    <m/>
  </r>
  <r>
    <x v="23"/>
    <s v="87004712249"/>
    <n v="36"/>
    <s v="TEC. ENFERMAGEM"/>
    <x v="3"/>
    <n v="630.48"/>
    <n v="630.48239999999998"/>
    <n v="583.78"/>
    <n v="46.702399999999997"/>
    <n v="-2.399999999951774E-3"/>
    <n v="-2.399999999951774E-3"/>
    <n v="0"/>
    <s v="SIMONE ARAUJO DE PAIVA AGOSTINHO"/>
    <m/>
  </r>
  <r>
    <x v="24"/>
    <s v="70520623304"/>
    <n v="36"/>
    <s v="TEC. ENFERMAGEM"/>
    <x v="3"/>
    <n v="630.48"/>
    <n v="630.48239999999998"/>
    <n v="583.78"/>
    <n v="46.702399999999997"/>
    <n v="-2.399999999951774E-3"/>
    <n v="-2.399999999951774E-3"/>
    <n v="0"/>
    <s v="JOSE DA CONCEICAO PEREIRA DE SOUSA"/>
    <m/>
  </r>
  <r>
    <x v="25"/>
    <s v="80823173291"/>
    <n v="36"/>
    <s v="TEC. ENFERMAGEM"/>
    <x v="3"/>
    <n v="630.48"/>
    <n v="630.48239999999998"/>
    <n v="583.78"/>
    <n v="46.702399999999997"/>
    <n v="-2.399999999951774E-3"/>
    <n v="-2.399999999951774E-3"/>
    <n v="0"/>
    <s v="MARIA DE LOURDES HEIENEN"/>
    <m/>
  </r>
  <r>
    <x v="26"/>
    <s v="88069672234"/>
    <n v="36"/>
    <s v="TEC. ENFERMAGEM"/>
    <x v="3"/>
    <n v="630.48"/>
    <n v="630.48239999999998"/>
    <n v="583.78"/>
    <n v="46.702399999999997"/>
    <n v="-2.399999999951774E-3"/>
    <n v="-2.399999999951774E-3"/>
    <n v="0"/>
    <s v="ROMULO ALVES MATOS"/>
    <m/>
  </r>
  <r>
    <x v="27"/>
    <s v="01715937236"/>
    <n v="36"/>
    <s v="TEC. ENFERMAGEM"/>
    <x v="3"/>
    <n v="630.48"/>
    <n v="630.48239999999998"/>
    <n v="583.78"/>
    <n v="46.702399999999997"/>
    <n v="-2.399999999951774E-3"/>
    <n v="-2.399999999951774E-3"/>
    <n v="0"/>
    <s v="LUANNY KETREN SARAIVA RODRIGUES"/>
    <m/>
  </r>
  <r>
    <x v="28"/>
    <s v="72282835204"/>
    <n v="36"/>
    <s v="TEC. ENFERMAGEM"/>
    <x v="3"/>
    <n v="630.48"/>
    <n v="630.48239999999998"/>
    <n v="583.78"/>
    <n v="46.702399999999997"/>
    <n v="-2.399999999951774E-3"/>
    <n v="-2.399999999951774E-3"/>
    <n v="0"/>
    <s v="MARIA DO ROSARIO PEREIRA DE SOUSA"/>
    <m/>
  </r>
  <r>
    <x v="29"/>
    <s v="01197420207"/>
    <n v="36"/>
    <s v="TEC. ENFERMAGEM"/>
    <x v="3"/>
    <n v="630.48"/>
    <n v="630.48239999999998"/>
    <n v="583.78"/>
    <n v="46.702399999999997"/>
    <n v="-2.399999999951774E-3"/>
    <n v="-2.399999999951774E-3"/>
    <n v="0"/>
    <s v="ROSEANE POLVI DE MATOS"/>
    <m/>
  </r>
  <r>
    <x v="30"/>
    <s v="03097941452"/>
    <n v="36"/>
    <s v="TEC. ENFERMAGEM"/>
    <x v="3"/>
    <n v="630.48"/>
    <n v="630.48239999999998"/>
    <n v="583.78"/>
    <n v="46.702399999999997"/>
    <n v="-2.399999999951774E-3"/>
    <n v="-2.399999999951774E-3"/>
    <n v="0"/>
    <s v="NIVEATAM DE SOUSA ALVES"/>
    <m/>
  </r>
  <r>
    <x v="31"/>
    <s v="01074481224"/>
    <n v="36"/>
    <s v="TEC. ENFERMAGEM"/>
    <x v="3"/>
    <n v="630.48"/>
    <n v="630.48239999999998"/>
    <n v="583.78"/>
    <n v="46.702399999999997"/>
    <n v="-2.399999999951774E-3"/>
    <n v="-2.399999999951774E-3"/>
    <n v="0"/>
    <s v="SERGIO COSTA NEVES"/>
    <m/>
  </r>
  <r>
    <x v="32"/>
    <e v="#N/A"/>
    <n v="36"/>
    <s v="TEC. ENFERMAGEM"/>
    <x v="3"/>
    <n v="738.87"/>
    <n v="0"/>
    <n v="0"/>
    <n v="0"/>
    <n v="738.87"/>
    <n v="738.87"/>
    <n v="0"/>
    <e v="#N/A"/>
    <m/>
  </r>
  <r>
    <x v="33"/>
    <s v="85022381249"/>
    <n v="36"/>
    <s v="TEC. ENFERMAGEM"/>
    <x v="3"/>
    <n v="630.48"/>
    <n v="630.48239999999998"/>
    <n v="583.78"/>
    <n v="46.702399999999997"/>
    <n v="-2.399999999951774E-3"/>
    <n v="-2.399999999951774E-3"/>
    <n v="0"/>
    <s v="HELIANA LIMA DE OLIVEIRA"/>
    <m/>
  </r>
  <r>
    <x v="34"/>
    <s v="00975131214"/>
    <n v="36"/>
    <s v="TEC. ENFERMAGEM"/>
    <x v="3"/>
    <n v="630.48"/>
    <n v="630.48239999999998"/>
    <n v="583.78"/>
    <n v="46.702399999999997"/>
    <n v="-2.399999999951774E-3"/>
    <n v="-2.399999999951774E-3"/>
    <n v="0"/>
    <s v="DEYWID CHAVES FERREIRA"/>
    <m/>
  </r>
  <r>
    <x v="35"/>
    <s v="69478260200"/>
    <n v="36"/>
    <s v="TEC. ENFERMAGEM"/>
    <x v="3"/>
    <n v="630.48"/>
    <n v="630.48239999999998"/>
    <n v="583.78"/>
    <n v="46.702399999999997"/>
    <n v="-2.399999999951774E-3"/>
    <n v="-2.399999999951774E-3"/>
    <n v="0"/>
    <s v="DILMA MARIA DE SOUSA MOURA"/>
    <m/>
  </r>
  <r>
    <x v="36"/>
    <s v="00586033289"/>
    <n v="36"/>
    <s v="TEC. ENFERMAGEM"/>
    <x v="3"/>
    <n v="630.48"/>
    <n v="630.48239999999998"/>
    <n v="583.78"/>
    <n v="46.702399999999997"/>
    <n v="-2.399999999951774E-3"/>
    <n v="-2.399999999951774E-3"/>
    <n v="0"/>
    <s v="LUCIENE DIAS DOS SANTOS"/>
    <m/>
  </r>
  <r>
    <x v="37"/>
    <s v="68990405220"/>
    <n v="36"/>
    <s v="TEC. ENFERMAGEM"/>
    <x v="3"/>
    <n v="630.48"/>
    <n v="630.48239999999998"/>
    <n v="583.78"/>
    <n v="46.702399999999997"/>
    <n v="-2.399999999951774E-3"/>
    <n v="-2.399999999951774E-3"/>
    <n v="0"/>
    <s v="ROGERIO REIS DE MOURA"/>
    <m/>
  </r>
  <r>
    <x v="38"/>
    <s v="90114035253"/>
    <n v="36"/>
    <s v="TEC. ENFERMAGEM"/>
    <x v="3"/>
    <n v="630.48"/>
    <n v="630.48239999999998"/>
    <n v="583.78"/>
    <n v="46.702399999999997"/>
    <n v="-2.399999999951774E-3"/>
    <n v="-2.399999999951774E-3"/>
    <n v="0"/>
    <s v="LEONILDO ALVES LIMA"/>
    <m/>
  </r>
  <r>
    <x v="39"/>
    <e v="#N/A"/>
    <n v="36"/>
    <s v="TEC. ENFERMAGEM"/>
    <x v="3"/>
    <n v="630.48"/>
    <n v="630.48239999999998"/>
    <n v="583.78"/>
    <n v="46.702399999999997"/>
    <n v="-2.399999999951774E-3"/>
    <n v="-2.399999999951774E-3"/>
    <n v="0"/>
    <e v="#N/A"/>
    <m/>
  </r>
  <r>
    <x v="40"/>
    <s v="78679362204"/>
    <n v="36"/>
    <s v="TEC. ENFERMAGEM"/>
    <x v="3"/>
    <n v="630.48"/>
    <n v="0"/>
    <n v="0"/>
    <n v="0"/>
    <n v="630.48"/>
    <n v="630.48"/>
    <n v="0"/>
    <s v="IRANETE LIMA BARBOSA NASCIMENTO"/>
    <m/>
  </r>
  <r>
    <x v="41"/>
    <n v="82492182215"/>
    <n v="36"/>
    <s v="TEC. ENFERMAGEM"/>
    <x v="3"/>
    <n v="630.48"/>
    <n v="630.48239999999998"/>
    <n v="583.78"/>
    <n v="46.702399999999997"/>
    <n v="-2.399999999951774E-3"/>
    <n v="-2.399999999951774E-3"/>
    <n v="0"/>
    <s v="JEANI SILVA PEREIRA"/>
    <m/>
  </r>
  <r>
    <x v="42"/>
    <s v="85744824200"/>
    <n v="36"/>
    <s v="TEC. ENFERMAGEM"/>
    <x v="3"/>
    <n v="630.48"/>
    <n v="630.48239999999998"/>
    <n v="583.78"/>
    <n v="46.702399999999997"/>
    <n v="-2.399999999951774E-3"/>
    <n v="-2.399999999951774E-3"/>
    <n v="0"/>
    <s v="ROSILENE SOUSA SILVA"/>
    <m/>
  </r>
  <r>
    <x v="43"/>
    <s v="01064235255"/>
    <n v="36"/>
    <s v="TEC. ENFERMAGEM"/>
    <x v="3"/>
    <n v="630.48"/>
    <n v="630.48239999999998"/>
    <n v="583.78"/>
    <n v="46.702399999999997"/>
    <n v="-2.399999999951774E-3"/>
    <n v="-2.399999999951774E-3"/>
    <n v="0"/>
    <s v="ROSIVAN DA SILVA PINTO"/>
    <m/>
  </r>
  <r>
    <x v="44"/>
    <s v="01715936264"/>
    <n v="36"/>
    <s v="TEC. ENFERMAGEM"/>
    <x v="3"/>
    <n v="630.48"/>
    <n v="630.48239999999998"/>
    <n v="583.78"/>
    <n v="46.702399999999997"/>
    <n v="-2.399999999951774E-3"/>
    <n v="-2.399999999951774E-3"/>
    <n v="0"/>
    <s v="VANESSA RODRIGUES RABELO"/>
    <m/>
  </r>
  <r>
    <x v="45"/>
    <e v="#N/A"/>
    <n v="36"/>
    <s v="TEC. ENFERMAGEM"/>
    <x v="3"/>
    <n v="738.87"/>
    <n v="0"/>
    <n v="0"/>
    <n v="0"/>
    <n v="738.87"/>
    <n v="738.87"/>
    <n v="0"/>
    <e v="#N/A"/>
    <m/>
  </r>
  <r>
    <x v="46"/>
    <s v="70134089219"/>
    <n v="36"/>
    <s v="TEC. ENFERMAGEM"/>
    <x v="3"/>
    <n v="630.48"/>
    <n v="630.48239999999998"/>
    <n v="583.78"/>
    <n v="46.702399999999997"/>
    <n v="-2.399999999951774E-3"/>
    <n v="-2.399999999951774E-3"/>
    <n v="0"/>
    <s v="JONISMA ARAUJO RODRIGUES"/>
    <m/>
  </r>
  <r>
    <x v="47"/>
    <s v="82941238204"/>
    <n v="36"/>
    <s v="TEC. ENFERMAGEM"/>
    <x v="3"/>
    <n v="738.87"/>
    <n v="630.48239999999998"/>
    <n v="583.78"/>
    <n v="46.702399999999997"/>
    <n v="108.38760000000003"/>
    <n v="108.38760000000003"/>
    <n v="0"/>
    <s v="MARIA ELIZABETH DA SILVA"/>
    <m/>
  </r>
  <r>
    <x v="48"/>
    <s v="02278662236"/>
    <n v="36"/>
    <s v="TEC. ENFERMAGEM"/>
    <x v="3"/>
    <n v="630.48"/>
    <n v="630.48239999999998"/>
    <n v="583.78"/>
    <n v="46.702399999999997"/>
    <n v="-2.399999999951774E-3"/>
    <n v="-2.399999999951774E-3"/>
    <n v="0"/>
    <s v="RAYANE BARRETO LIMA"/>
    <m/>
  </r>
  <r>
    <x v="49"/>
    <s v="73733148215"/>
    <n v="36"/>
    <s v="TEC. ENFERMAGEM"/>
    <x v="3"/>
    <n v="630.48"/>
    <n v="630.48239999999998"/>
    <n v="583.78"/>
    <n v="46.702399999999997"/>
    <n v="-2.399999999951774E-3"/>
    <n v="-2.399999999951774E-3"/>
    <n v="0"/>
    <s v="ANDREZA ALVES FERREIRA"/>
    <m/>
  </r>
  <r>
    <x v="50"/>
    <s v="03402699362"/>
    <n v="36"/>
    <s v="TEC. ENFERMAGEM"/>
    <x v="3"/>
    <n v="630.48"/>
    <n v="630.48239999999998"/>
    <n v="583.78"/>
    <n v="46.702399999999997"/>
    <n v="-2.399999999951774E-3"/>
    <n v="-2.399999999951774E-3"/>
    <n v="0"/>
    <s v="DYONES ALVES DA ROCHA SERRA"/>
    <m/>
  </r>
  <r>
    <x v="51"/>
    <s v="01616891246"/>
    <n v="36"/>
    <s v="TEC. ENFERMAGEM"/>
    <x v="3"/>
    <n v="630.48"/>
    <n v="630.48239999999998"/>
    <n v="583.78"/>
    <n v="46.702399999999997"/>
    <n v="-2.399999999951774E-3"/>
    <n v="-2.399999999951774E-3"/>
    <n v="0"/>
    <s v="KEILA SANTOS BRITO"/>
    <m/>
  </r>
  <r>
    <x v="52"/>
    <s v="30137284268"/>
    <n v="36"/>
    <s v="TEC. ENFERMAGEM"/>
    <x v="3"/>
    <n v="630.48"/>
    <n v="630.48239999999998"/>
    <n v="583.78"/>
    <n v="46.702399999999997"/>
    <n v="-2.399999999951774E-3"/>
    <n v="-2.399999999951774E-3"/>
    <n v="0"/>
    <s v="MARIA JOSE PAULINO DE SANTANA DAS CHAGAS"/>
    <m/>
  </r>
  <r>
    <x v="53"/>
    <s v="02137140276"/>
    <n v="36"/>
    <s v="TEC. ENFERMAGEM"/>
    <x v="3"/>
    <n v="630.48"/>
    <n v="630.48239999999998"/>
    <n v="583.78"/>
    <n v="46.702399999999997"/>
    <n v="-2.399999999951774E-3"/>
    <n v="-2.399999999951774E-3"/>
    <n v="0"/>
    <s v="RAILSON HUMBERTO DA SILVA MENDONCA"/>
    <m/>
  </r>
  <r>
    <x v="54"/>
    <e v="#N/A"/>
    <n v="36"/>
    <s v="TEC. ENFERMAGEM"/>
    <x v="3"/>
    <n v="770.6"/>
    <n v="0"/>
    <n v="0"/>
    <n v="0"/>
    <n v="770.6"/>
    <n v="770.6"/>
    <n v="0"/>
    <e v="#N/A"/>
    <m/>
  </r>
  <r>
    <x v="55"/>
    <s v="02879742277"/>
    <n v="36"/>
    <s v="TEC. ENFERMAGEM"/>
    <x v="3"/>
    <n v="630.48"/>
    <n v="630.48239999999998"/>
    <n v="583.78"/>
    <n v="46.702399999999997"/>
    <n v="-2.399999999951774E-3"/>
    <n v="-2.399999999951774E-3"/>
    <n v="0"/>
    <s v="ELISANDRA SOARES DA COSTA PINHEIRO"/>
    <m/>
  </r>
  <r>
    <x v="56"/>
    <s v="01221844245"/>
    <n v="36"/>
    <s v="TEC. ENFERMAGEM"/>
    <x v="3"/>
    <n v="630.48"/>
    <n v="630.48239999999998"/>
    <n v="583.78"/>
    <n v="46.702399999999997"/>
    <n v="-2.399999999951774E-3"/>
    <n v="-2.399999999951774E-3"/>
    <n v="0"/>
    <s v="ANA MARIA LIRA TEIXEIRA"/>
    <m/>
  </r>
  <r>
    <x v="57"/>
    <s v="01724194259"/>
    <n v="36"/>
    <s v="TEC. ENFERMAGEM"/>
    <x v="3"/>
    <n v="630.48"/>
    <n v="630.48239999999998"/>
    <n v="583.78"/>
    <n v="46.702399999999997"/>
    <n v="-2.399999999951774E-3"/>
    <n v="-2.399999999951774E-3"/>
    <n v="0"/>
    <s v="JHEMISON CARLOS VIEIRA FELIPE"/>
    <m/>
  </r>
  <r>
    <x v="58"/>
    <s v="70143241281"/>
    <n v="36"/>
    <s v="TEC. ENFERMAGEM"/>
    <x v="3"/>
    <n v="630.48"/>
    <n v="630.48239999999998"/>
    <n v="583.78"/>
    <n v="46.702399999999997"/>
    <n v="-2.399999999951774E-3"/>
    <n v="-2.399999999951774E-3"/>
    <n v="0"/>
    <s v="FABRICIO HUGO SOUSA FARIAS"/>
    <m/>
  </r>
  <r>
    <x v="59"/>
    <s v="02563935245"/>
    <n v="36"/>
    <s v="TEC. ENFERMAGEM"/>
    <x v="3"/>
    <n v="630.48"/>
    <n v="630.48239999999998"/>
    <n v="583.78"/>
    <n v="46.702399999999997"/>
    <n v="-2.399999999951774E-3"/>
    <n v="-2.399999999951774E-3"/>
    <n v="0"/>
    <s v="RAQUEL DOS SANTOS SOUZA"/>
    <m/>
  </r>
  <r>
    <x v="60"/>
    <e v="#N/A"/>
    <n v="36"/>
    <s v="TEC. ENFERMAGEM"/>
    <x v="3"/>
    <n v="630.48"/>
    <n v="0"/>
    <n v="0"/>
    <n v="0"/>
    <n v="630.48"/>
    <n v="630.48"/>
    <n v="0"/>
    <e v="#N/A"/>
    <m/>
  </r>
  <r>
    <x v="61"/>
    <s v="01797916211"/>
    <n v="36"/>
    <s v="TEC. ENFERMAGEM"/>
    <x v="3"/>
    <n v="630.48"/>
    <n v="630.48239999999998"/>
    <n v="583.78"/>
    <n v="46.702399999999997"/>
    <n v="-2.399999999951774E-3"/>
    <n v="-2.399999999951774E-3"/>
    <n v="0"/>
    <s v="BRUNA GRAZIELA NOGUEIRA DE LIMA"/>
    <m/>
  </r>
  <r>
    <x v="62"/>
    <s v="85754110200"/>
    <n v="36"/>
    <s v="TEC. ENFERMAGEM"/>
    <x v="3"/>
    <n v="630.48"/>
    <n v="630.48239999999998"/>
    <n v="583.78"/>
    <n v="46.702399999999997"/>
    <n v="-2.399999999951774E-3"/>
    <n v="-2.399999999951774E-3"/>
    <n v="0"/>
    <s v="FLAVIA CRISTINA AMORIM RAIOL"/>
    <m/>
  </r>
  <r>
    <x v="63"/>
    <s v="94273626268"/>
    <n v="36"/>
    <s v="TEC. ENFERMAGEM"/>
    <x v="3"/>
    <n v="630.48"/>
    <n v="630.48239999999998"/>
    <n v="583.78"/>
    <n v="46.702399999999997"/>
    <n v="-2.399999999951774E-3"/>
    <n v="-2.399999999951774E-3"/>
    <n v="0"/>
    <s v="ANGELA MARIA COSTA ROSARIO"/>
    <m/>
  </r>
  <r>
    <x v="64"/>
    <s v="03351903243"/>
    <n v="36"/>
    <s v="TEC. ENFERMAGEM"/>
    <x v="3"/>
    <n v="630.48"/>
    <n v="630.48239999999998"/>
    <n v="583.78"/>
    <n v="46.702399999999997"/>
    <n v="-2.399999999951774E-3"/>
    <n v="-2.399999999951774E-3"/>
    <n v="0"/>
    <s v="ANTONIA FRANCILEIA SANTOS FAUSTINO"/>
    <m/>
  </r>
  <r>
    <x v="65"/>
    <s v="02025421222"/>
    <n v="36"/>
    <s v="TEC. ENFERMAGEM"/>
    <x v="3"/>
    <n v="630.48"/>
    <n v="630.48239999999998"/>
    <n v="583.78"/>
    <n v="46.702399999999997"/>
    <n v="-2.399999999951774E-3"/>
    <n v="-2.399999999951774E-3"/>
    <n v="0"/>
    <s v="ADRIANA DA CONCEICAO VIANA"/>
    <m/>
  </r>
  <r>
    <x v="66"/>
    <s v="01068691247"/>
    <n v="36"/>
    <s v="TEC. ENFERMAGEM"/>
    <x v="3"/>
    <n v="630.48"/>
    <n v="630.48239999999998"/>
    <n v="583.78"/>
    <n v="46.702399999999997"/>
    <n v="-2.399999999951774E-3"/>
    <n v="-2.399999999951774E-3"/>
    <n v="0"/>
    <s v="ROSINETE SANTOS DA SILVA DE SOUZA"/>
    <m/>
  </r>
  <r>
    <x v="67"/>
    <s v="03419017251"/>
    <n v="36"/>
    <s v="TEC. ENFERMAGEM"/>
    <x v="3"/>
    <n v="630.48"/>
    <n v="630.48239999999998"/>
    <n v="583.78"/>
    <n v="46.702399999999997"/>
    <n v="-2.399999999951774E-3"/>
    <n v="-2.399999999951774E-3"/>
    <n v="0"/>
    <s v="MAYCON REIS DOS ANJOS"/>
    <m/>
  </r>
  <r>
    <x v="68"/>
    <s v="30087767287"/>
    <n v="36"/>
    <s v="TEC. ENFERMAGEM"/>
    <x v="3"/>
    <n v="630.48"/>
    <n v="630.48239999999998"/>
    <n v="583.78"/>
    <n v="46.702399999999997"/>
    <n v="-2.399999999951774E-3"/>
    <n v="-2.399999999951774E-3"/>
    <n v="0"/>
    <s v="OSMARINA LIMA MARQUES"/>
    <m/>
  </r>
  <r>
    <x v="69"/>
    <s v="00954727207"/>
    <n v="36"/>
    <s v="TEC. ENFERMAGEM"/>
    <x v="3"/>
    <n v="630.48"/>
    <n v="630.48239999999998"/>
    <n v="583.78"/>
    <n v="46.702399999999997"/>
    <n v="-2.399999999951774E-3"/>
    <n v="-2.399999999951774E-3"/>
    <n v="0"/>
    <s v="FABRICIA MARINHO MORAES"/>
    <m/>
  </r>
  <r>
    <x v="70"/>
    <s v="02827501260"/>
    <n v="36"/>
    <s v="TEC. ENFERMAGEM"/>
    <x v="3"/>
    <n v="630.48"/>
    <n v="630.48239999999998"/>
    <n v="583.78"/>
    <n v="46.702399999999997"/>
    <n v="-2.399999999951774E-3"/>
    <n v="-2.399999999951774E-3"/>
    <n v="0"/>
    <s v="REGINA CARLA CARNEIRO DA SILVA"/>
    <m/>
  </r>
  <r>
    <x v="71"/>
    <s v="02760353214"/>
    <n v="36"/>
    <s v="TEC. ENFERMAGEM"/>
    <x v="3"/>
    <n v="630.48"/>
    <n v="630.48239999999998"/>
    <n v="583.78"/>
    <n v="46.702399999999997"/>
    <n v="-2.399999999951774E-3"/>
    <n v="-2.399999999951774E-3"/>
    <n v="0"/>
    <s v="CARLA BATISTA DA COSTA"/>
    <m/>
  </r>
  <r>
    <x v="72"/>
    <s v="04490243260"/>
    <n v="36"/>
    <s v="TEC. ENFERMAGEM"/>
    <x v="3"/>
    <n v="630.48"/>
    <n v="630.48239999999998"/>
    <n v="583.78"/>
    <n v="46.702399999999997"/>
    <n v="-2.399999999951774E-3"/>
    <n v="-2.399999999951774E-3"/>
    <n v="0"/>
    <s v="RAIANE TENORIO DOS SANTOS"/>
    <m/>
  </r>
  <r>
    <x v="73"/>
    <s v="03974195203"/>
    <n v="36"/>
    <s v="TEC. ENFERMAGEM"/>
    <x v="3"/>
    <n v="630.48"/>
    <n v="630.48239999999998"/>
    <n v="583.78"/>
    <n v="46.702399999999997"/>
    <n v="-2.399999999951774E-3"/>
    <n v="-2.399999999951774E-3"/>
    <n v="0"/>
    <s v="KRISLANE NASCIMENTO DIAS"/>
    <m/>
  </r>
  <r>
    <x v="74"/>
    <n v="84245603291"/>
    <n v="36"/>
    <s v="TEC. ENFERMAGEM"/>
    <x v="3"/>
    <n v="630.48"/>
    <n v="630.48239999999998"/>
    <n v="583.78"/>
    <n v="46.702399999999997"/>
    <n v="-2.399999999951774E-3"/>
    <n v="-2.399999999951774E-3"/>
    <n v="0"/>
    <s v="LUCINEIA COSTA ALENCAR"/>
    <m/>
  </r>
  <r>
    <x v="75"/>
    <s v="03439131270"/>
    <n v="36"/>
    <s v="TEC. ENFERMAGEM"/>
    <x v="3"/>
    <n v="630.48"/>
    <n v="630.48239999999998"/>
    <n v="583.78"/>
    <n v="46.702399999999997"/>
    <n v="-2.399999999951774E-3"/>
    <n v="-2.399999999951774E-3"/>
    <n v="0"/>
    <s v="KELLEM MARIA SANTOS COSTA"/>
    <m/>
  </r>
  <r>
    <x v="76"/>
    <s v="70143238221"/>
    <n v="36"/>
    <s v="TEC. ENFERMAGEM"/>
    <x v="3"/>
    <n v="630.48"/>
    <n v="630.48239999999998"/>
    <n v="583.78"/>
    <n v="46.702399999999997"/>
    <n v="-2.399999999951774E-3"/>
    <n v="-2.399999999951774E-3"/>
    <n v="0"/>
    <s v="RAISSA SOUZA E SOUZA"/>
    <m/>
  </r>
  <r>
    <x v="77"/>
    <s v="02029051284"/>
    <n v="36"/>
    <s v="TEC. ENFERMAGEM"/>
    <x v="3"/>
    <n v="630.48"/>
    <n v="630.48239999999998"/>
    <n v="583.78"/>
    <n v="46.702399999999997"/>
    <n v="-2.399999999951774E-3"/>
    <n v="-2.399999999951774E-3"/>
    <n v="0"/>
    <s v="DANIELA MIRANDA REIS"/>
    <m/>
  </r>
  <r>
    <x v="78"/>
    <e v="#N/A"/>
    <n v="36"/>
    <s v="TEC. ENFERMAGEM"/>
    <x v="3"/>
    <n v="630.48"/>
    <n v="630.48239999999998"/>
    <n v="583.78"/>
    <n v="46.702399999999997"/>
    <n v="-2.399999999951774E-3"/>
    <n v="-2.399999999951774E-3"/>
    <n v="0"/>
    <e v="#N/A"/>
    <m/>
  </r>
  <r>
    <x v="79"/>
    <s v="02884225200"/>
    <n v="36"/>
    <s v="TEC. ENFERMAGEM"/>
    <x v="3"/>
    <n v="630.48"/>
    <n v="630.48239999999998"/>
    <n v="583.78"/>
    <n v="46.702399999999997"/>
    <n v="-2.399999999951774E-3"/>
    <n v="-2.399999999951774E-3"/>
    <n v="0"/>
    <s v="JOSUE OLIVEIRA MENESES"/>
    <m/>
  </r>
  <r>
    <x v="80"/>
    <s v="11576141675"/>
    <n v="36"/>
    <s v="TEC. ENFERMAGEM"/>
    <x v="3"/>
    <n v="630.48"/>
    <n v="630.48239999999998"/>
    <n v="583.78"/>
    <n v="46.702399999999997"/>
    <n v="-2.399999999951774E-3"/>
    <n v="-2.399999999951774E-3"/>
    <n v="0"/>
    <s v="IORRAN VAZ DE OLIVEIRA"/>
    <m/>
  </r>
  <r>
    <x v="81"/>
    <s v="04625535239"/>
    <n v="36"/>
    <s v="TEC. ENFERMAGEM"/>
    <x v="3"/>
    <n v="630.48"/>
    <n v="630.48239999999998"/>
    <n v="583.78"/>
    <n v="46.702399999999997"/>
    <n v="-2.399999999951774E-3"/>
    <n v="-2.399999999951774E-3"/>
    <n v="0"/>
    <s v="EDSON MOURA SILVA"/>
    <m/>
  </r>
  <r>
    <x v="82"/>
    <s v="01834811279"/>
    <n v="36"/>
    <s v="TEC. ENFERMAGEM"/>
    <x v="3"/>
    <n v="630.48"/>
    <n v="630.48239999999998"/>
    <n v="583.78"/>
    <n v="46.702399999999997"/>
    <n v="-2.399999999951774E-3"/>
    <n v="-2.399999999951774E-3"/>
    <n v="0"/>
    <s v="ROBSON ALMEIDA PONTES"/>
    <m/>
  </r>
  <r>
    <x v="83"/>
    <s v="04716356264"/>
    <n v="36"/>
    <s v="TEC. ENFERMAGEM"/>
    <x v="3"/>
    <n v="630.48"/>
    <n v="630.48239999999998"/>
    <n v="583.78"/>
    <n v="46.702399999999997"/>
    <n v="-2.399999999951774E-3"/>
    <n v="-2.399999999951774E-3"/>
    <n v="0"/>
    <s v="ESTHEFANI ARAUJO LOPES"/>
    <m/>
  </r>
  <r>
    <x v="84"/>
    <s v="02821318251"/>
    <n v="36"/>
    <s v="TEC. ENFERMAGEM"/>
    <x v="3"/>
    <n v="630.48"/>
    <n v="630.48239999999998"/>
    <n v="583.78"/>
    <n v="46.702399999999997"/>
    <n v="-2.399999999951774E-3"/>
    <n v="-2.399999999951774E-3"/>
    <n v="0"/>
    <s v="CAROLINA SILVA DA VEIGA"/>
    <m/>
  </r>
  <r>
    <x v="85"/>
    <s v="05274326285"/>
    <n v="36"/>
    <s v="TEC. ENFERMAGEM"/>
    <x v="3"/>
    <n v="630.48"/>
    <n v="630.48239999999998"/>
    <n v="583.78"/>
    <n v="46.702399999999997"/>
    <n v="-2.399999999951774E-3"/>
    <n v="-2.399999999951774E-3"/>
    <n v="0"/>
    <s v="JOAO VICTOR CARNEIRO DA SILVA"/>
    <m/>
  </r>
  <r>
    <x v="86"/>
    <s v="05036435214"/>
    <n v="36"/>
    <s v="TEC. ENFERMAGEM"/>
    <x v="3"/>
    <n v="630.48"/>
    <n v="630.48239999999998"/>
    <n v="583.78"/>
    <n v="46.702399999999997"/>
    <n v="-2.399999999951774E-3"/>
    <n v="-2.399999999951774E-3"/>
    <n v="0"/>
    <s v="THIAGO DO NASCIMENTO MESQUITA"/>
    <m/>
  </r>
  <r>
    <x v="87"/>
    <s v="02771484218"/>
    <n v="36"/>
    <s v="TEC. ENFERMAGEM"/>
    <x v="3"/>
    <n v="630.48"/>
    <n v="630.48239999999998"/>
    <n v="583.78"/>
    <n v="46.702399999999997"/>
    <n v="-2.399999999951774E-3"/>
    <n v="-2.399999999951774E-3"/>
    <n v="0"/>
    <s v="WATILA ALMEIDA DA COSTA"/>
    <m/>
  </r>
  <r>
    <x v="88"/>
    <s v="88808882268"/>
    <n v="36"/>
    <s v="TEC. ENFERMAGEM"/>
    <x v="3"/>
    <n v="630.48"/>
    <n v="630.48239999999998"/>
    <n v="583.78"/>
    <n v="46.702399999999997"/>
    <n v="-2.399999999951774E-3"/>
    <n v="-2.399999999951774E-3"/>
    <n v="0"/>
    <s v="GEOVANIA DE ARAUJO NASCIMENTO"/>
    <m/>
  </r>
  <r>
    <x v="89"/>
    <s v="02598633270"/>
    <n v="36"/>
    <s v="TEC. ENFERMAGEM"/>
    <x v="3"/>
    <n v="0"/>
    <n v="0"/>
    <n v="0"/>
    <n v="0"/>
    <n v="0"/>
    <n v="0"/>
    <n v="0"/>
    <s v="MATHEUS CAMPOS ALVES"/>
    <m/>
  </r>
  <r>
    <x v="90"/>
    <s v="03468651236"/>
    <n v="36"/>
    <s v="TEC. ENFERMAGEM"/>
    <x v="3"/>
    <n v="630.48"/>
    <n v="630.48239999999998"/>
    <n v="583.78"/>
    <n v="46.702399999999997"/>
    <n v="-2.399999999951774E-3"/>
    <n v="-2.399999999951774E-3"/>
    <n v="0"/>
    <s v="WANDERSON ANDRE ALVES DA COSTA"/>
    <m/>
  </r>
  <r>
    <x v="91"/>
    <s v="01497762251"/>
    <n v="36"/>
    <s v="TEC. ENFERMAGEM"/>
    <x v="3"/>
    <n v="630.48"/>
    <n v="630.48239999999998"/>
    <n v="583.78"/>
    <n v="46.702399999999997"/>
    <n v="-2.399999999951774E-3"/>
    <n v="-2.399999999951774E-3"/>
    <n v="0"/>
    <s v="MARIA LUIZA OLIVEIRA DE ALMEIDA"/>
    <m/>
  </r>
  <r>
    <x v="92"/>
    <e v="#N/A"/>
    <n v="36"/>
    <s v="TEC. ENFERMAGEM"/>
    <x v="3"/>
    <n v="630.48"/>
    <n v="630.48239999999998"/>
    <n v="583.78"/>
    <n v="46.702399999999997"/>
    <n v="-2.399999999951774E-3"/>
    <n v="-2.399999999951774E-3"/>
    <n v="0"/>
    <e v="#N/A"/>
    <m/>
  </r>
  <r>
    <x v="93"/>
    <s v="00564772283"/>
    <n v="36"/>
    <s v="TEC. ENFERMAGEM"/>
    <x v="3"/>
    <n v="630.48"/>
    <n v="630.48239999999998"/>
    <n v="583.78"/>
    <n v="46.702399999999997"/>
    <n v="-2.399999999951774E-3"/>
    <n v="-2.399999999951774E-3"/>
    <n v="0"/>
    <s v="CRISTIANE MARIA CARDOSO LOBATO"/>
    <m/>
  </r>
  <r>
    <x v="94"/>
    <s v="04263734211"/>
    <n v="36"/>
    <s v="TEC. ENFERMAGEM"/>
    <x v="3"/>
    <n v="630.48"/>
    <n v="630.48239999999998"/>
    <n v="583.78"/>
    <n v="46.702399999999997"/>
    <n v="-2.399999999951774E-3"/>
    <n v="-2.399999999951774E-3"/>
    <n v="0"/>
    <s v="NAYARA FORO FRANCO"/>
    <m/>
  </r>
  <r>
    <x v="95"/>
    <e v="#N/A"/>
    <n v="36"/>
    <s v="TEC. ENFERMAGEM"/>
    <x v="3"/>
    <n v="630.48"/>
    <n v="630.48239999999998"/>
    <n v="583.78"/>
    <n v="46.702399999999997"/>
    <n v="-2.399999999951774E-3"/>
    <n v="-2.399999999951774E-3"/>
    <n v="0"/>
    <e v="#N/A"/>
    <m/>
  </r>
  <r>
    <x v="96"/>
    <n v="98517040244"/>
    <n v="36"/>
    <s v="TEC. ENFERMAGEM"/>
    <x v="3"/>
    <n v="630.48"/>
    <n v="630.48239999999998"/>
    <n v="583.78"/>
    <n v="46.702399999999997"/>
    <n v="-2.399999999951774E-3"/>
    <n v="-2.399999999951774E-3"/>
    <n v="0"/>
    <s v="IVONE DO SOCORRO DA CUNHA SOUZA"/>
    <m/>
  </r>
  <r>
    <x v="97"/>
    <e v="#N/A"/>
    <n v="36"/>
    <s v="TEC. ENFERMAGEM"/>
    <x v="3"/>
    <n v="630.48"/>
    <n v="630.48239999999998"/>
    <n v="583.78"/>
    <n v="46.702399999999997"/>
    <n v="-2.399999999951774E-3"/>
    <n v="-2.399999999951774E-3"/>
    <n v="0"/>
    <e v="#N/A"/>
    <m/>
  </r>
  <r>
    <x v="98"/>
    <s v="03659449202"/>
    <n v="36"/>
    <s v="TEC. ENFERMAGEM"/>
    <x v="3"/>
    <n v="630.48"/>
    <n v="630.48239999999998"/>
    <n v="583.78"/>
    <n v="46.702399999999997"/>
    <n v="-2.399999999951774E-3"/>
    <n v="-2.399999999951774E-3"/>
    <n v="0"/>
    <s v="LUIS CRUZ AZEVEDO"/>
    <m/>
  </r>
  <r>
    <x v="99"/>
    <s v="49072145291"/>
    <n v="36"/>
    <s v="TEC. ENFERMAGEM"/>
    <x v="3"/>
    <n v="630.48"/>
    <n v="630.48239999999998"/>
    <n v="583.78"/>
    <n v="46.702399999999997"/>
    <n v="-2.399999999951774E-3"/>
    <n v="-2.399999999951774E-3"/>
    <n v="0"/>
    <s v="THIZ HER FILOMENA DIAS DA SILVA"/>
    <m/>
  </r>
  <r>
    <x v="100"/>
    <e v="#N/A"/>
    <n v="36"/>
    <s v="TEC. ENFERMAGEM"/>
    <x v="3"/>
    <n v="630.48"/>
    <n v="630.48239999999998"/>
    <n v="583.78"/>
    <n v="46.702399999999997"/>
    <n v="-2.399999999951774E-3"/>
    <n v="-2.399999999951774E-3"/>
    <n v="0"/>
    <e v="#N/A"/>
    <m/>
  </r>
  <r>
    <x v="101"/>
    <e v="#N/A"/>
    <n v="36"/>
    <s v="TEC. ENFERMAGEM"/>
    <x v="3"/>
    <n v="630.48"/>
    <n v="630.48239999999998"/>
    <n v="583.78"/>
    <n v="46.702399999999997"/>
    <n v="-2.399999999951774E-3"/>
    <n v="-2.399999999951774E-3"/>
    <n v="0"/>
    <e v="#N/A"/>
    <m/>
  </r>
  <r>
    <x v="102"/>
    <s v="03284143289"/>
    <n v="36"/>
    <s v="TEC. ENFERMAGEM"/>
    <x v="3"/>
    <n v="630.48"/>
    <n v="630.48239999999998"/>
    <n v="583.78"/>
    <n v="46.702399999999997"/>
    <n v="-2.399999999951774E-3"/>
    <n v="-2.399999999951774E-3"/>
    <n v="0"/>
    <s v="EUNICE GAMA DE SOUZA"/>
    <m/>
  </r>
  <r>
    <x v="103"/>
    <s v="01531119255"/>
    <n v="36"/>
    <s v="TEC. ENFERMAGEM"/>
    <x v="3"/>
    <n v="0"/>
    <n v="0"/>
    <n v="0"/>
    <n v="0"/>
    <n v="0"/>
    <n v="0"/>
    <n v="0"/>
    <s v="KATIA REGINA SANTOS DA SILVA"/>
    <m/>
  </r>
  <r>
    <x v="104"/>
    <e v="#N/A"/>
    <n v="36"/>
    <s v="TEC. ENFERMAGEM"/>
    <x v="3"/>
    <n v="0"/>
    <n v="0"/>
    <n v="0"/>
    <n v="0"/>
    <n v="0"/>
    <n v="0"/>
    <n v="0"/>
    <e v="#N/A"/>
    <m/>
  </r>
  <r>
    <x v="105"/>
    <s v="02726631231"/>
    <n v="36"/>
    <s v="TEC. ENFERMAGEM"/>
    <x v="3"/>
    <n v="0"/>
    <n v="0"/>
    <n v="0"/>
    <n v="0"/>
    <n v="0"/>
    <n v="0"/>
    <n v="0"/>
    <s v="EDILZA SOUZA DE AVIZ"/>
    <m/>
  </r>
  <r>
    <x v="106"/>
    <s v="02957511347"/>
    <n v="36"/>
    <s v="TEC. ENFERMAGEM"/>
    <x v="3"/>
    <n v="0"/>
    <n v="0"/>
    <n v="0"/>
    <n v="0"/>
    <n v="0"/>
    <n v="0"/>
    <n v="0"/>
    <s v="IRACEMA SOARES LIMA"/>
    <m/>
  </r>
  <r>
    <x v="0"/>
    <e v="#N/A"/>
    <n v="36"/>
    <s v="TEC. ENFERMAGEM"/>
    <x v="4"/>
    <n v="630.48"/>
    <n v="374.3064"/>
    <n v="346.58"/>
    <n v="27.726399999999998"/>
    <n v="256.17360000000002"/>
    <n v="256.17360000000002"/>
    <n v="0"/>
    <e v="#N/A"/>
    <m/>
  </r>
  <r>
    <x v="1"/>
    <s v="95885773572"/>
    <n v="36"/>
    <s v="TEC. ENFERMAGEM"/>
    <x v="4"/>
    <n v="738.87"/>
    <n v="518.83199999999999"/>
    <n v="480.4"/>
    <n v="38.432000000000002"/>
    <n v="220.03800000000001"/>
    <n v="220.03800000000001"/>
    <n v="0"/>
    <s v="ANA MIRELLA FERREIRA BARBOSA OLIVEIRA"/>
    <m/>
  </r>
  <r>
    <x v="2"/>
    <s v="26008939204"/>
    <n v="36"/>
    <s v="TEC. ENFERMAGEM"/>
    <x v="4"/>
    <n v="630.48"/>
    <n v="374.3064"/>
    <n v="346.58"/>
    <n v="27.726399999999998"/>
    <n v="256.17360000000002"/>
    <n v="256.17360000000002"/>
    <n v="0"/>
    <s v="ANA DE SOUZA VIANA"/>
    <m/>
  </r>
  <r>
    <x v="3"/>
    <s v="01087094267"/>
    <n v="36"/>
    <s v="TEC. ENFERMAGEM"/>
    <x v="4"/>
    <n v="630.48"/>
    <n v="374.3064"/>
    <n v="346.58"/>
    <n v="27.726399999999998"/>
    <n v="256.17360000000002"/>
    <n v="256.17360000000002"/>
    <n v="0"/>
    <s v="DANIELE DA SILVA E SILVA"/>
    <m/>
  </r>
  <r>
    <x v="4"/>
    <s v="63727129204"/>
    <n v="36"/>
    <s v="TEC. ENFERMAGEM"/>
    <x v="4"/>
    <n v="310.77999999999997"/>
    <n v="154.14839999999998"/>
    <n v="142.72999999999996"/>
    <n v="11.418399999999997"/>
    <n v="156.63160000000002"/>
    <n v="156.63160000000002"/>
    <n v="0"/>
    <s v="ELCIONE DE OLIVEIRA SILVA"/>
    <m/>
  </r>
  <r>
    <x v="5"/>
    <s v="86045636287"/>
    <n v="36"/>
    <s v="TEC. ENFERMAGEM"/>
    <x v="4"/>
    <n v="630.48"/>
    <n v="374.3064"/>
    <n v="346.58"/>
    <n v="27.726399999999998"/>
    <n v="256.17360000000002"/>
    <n v="256.17360000000002"/>
    <n v="0"/>
    <s v="ELINOAN DA LUZ DE JESUS"/>
    <m/>
  </r>
  <r>
    <x v="6"/>
    <s v="73779768291"/>
    <n v="36"/>
    <s v="TEC. ENFERMAGEM"/>
    <x v="4"/>
    <n v="630.48"/>
    <n v="374.3064"/>
    <n v="346.58"/>
    <n v="27.726399999999998"/>
    <n v="256.17360000000002"/>
    <n v="256.17360000000002"/>
    <n v="0"/>
    <s v="GEANE DOS SANTOS RODRIGUES"/>
    <m/>
  </r>
  <r>
    <x v="7"/>
    <s v="63594404234"/>
    <n v="36"/>
    <s v="TEC. ENFERMAGEM"/>
    <x v="4"/>
    <n v="630.48"/>
    <n v="374.3064"/>
    <n v="346.58"/>
    <n v="27.726399999999998"/>
    <n v="256.17360000000002"/>
    <n v="256.17360000000002"/>
    <n v="0"/>
    <s v="JOELMA GONCALVES ALVES"/>
    <m/>
  </r>
  <r>
    <x v="8"/>
    <s v="85748960206"/>
    <n v="36"/>
    <s v="TEC. ENFERMAGEM"/>
    <x v="4"/>
    <n v="630.48"/>
    <n v="374.3064"/>
    <n v="346.58"/>
    <n v="27.726399999999998"/>
    <n v="256.17360000000002"/>
    <n v="256.17360000000002"/>
    <n v="0"/>
    <s v="LAIZA SOUSA SANTOS"/>
    <m/>
  </r>
  <r>
    <x v="9"/>
    <s v="00607059222"/>
    <n v="36"/>
    <s v="TEC. ENFERMAGEM"/>
    <x v="4"/>
    <n v="630.48"/>
    <n v="374.3064"/>
    <n v="346.58"/>
    <n v="27.726399999999998"/>
    <n v="256.17360000000002"/>
    <n v="256.17360000000002"/>
    <n v="0"/>
    <s v="LUANA LEANDRO SARMENTO"/>
    <m/>
  </r>
  <r>
    <x v="10"/>
    <s v="74370936268"/>
    <n v="36"/>
    <s v="TEC. ENFERMAGEM"/>
    <x v="4"/>
    <n v="630.48"/>
    <n v="374.3064"/>
    <n v="346.58"/>
    <n v="27.726399999999998"/>
    <n v="256.17360000000002"/>
    <n v="256.17360000000002"/>
    <n v="0"/>
    <s v="MARIA APARECIDA DO VALE SILVA"/>
    <m/>
  </r>
  <r>
    <x v="11"/>
    <s v="88716961234"/>
    <n v="36"/>
    <s v="TEC. ENFERMAGEM"/>
    <x v="4"/>
    <n v="630.48"/>
    <n v="374.3064"/>
    <n v="346.58"/>
    <n v="27.726399999999998"/>
    <n v="256.17360000000002"/>
    <n v="256.17360000000002"/>
    <n v="0"/>
    <s v="ROSELI DE ARAUJO SANTOS"/>
    <m/>
  </r>
  <r>
    <x v="12"/>
    <e v="#N/A"/>
    <n v="36"/>
    <s v="TEC. ENFERMAGEM"/>
    <x v="4"/>
    <n v="630.48"/>
    <n v="374.3064"/>
    <n v="346.58"/>
    <n v="27.726399999999998"/>
    <n v="256.17360000000002"/>
    <n v="256.17360000000002"/>
    <n v="0"/>
    <e v="#N/A"/>
    <m/>
  </r>
  <r>
    <x v="13"/>
    <s v="83721541200"/>
    <n v="36"/>
    <s v="TEC. ENFERMAGEM"/>
    <x v="4"/>
    <n v="630.48"/>
    <n v="374.3064"/>
    <n v="346.58"/>
    <n v="27.726399999999998"/>
    <n v="256.17360000000002"/>
    <n v="256.17360000000002"/>
    <n v="0"/>
    <s v="SANDRA NERY DA ROCHA"/>
    <m/>
  </r>
  <r>
    <x v="14"/>
    <s v="01332625371"/>
    <n v="36"/>
    <s v="TEC. ENFERMAGEM"/>
    <x v="4"/>
    <n v="630.48"/>
    <n v="374.3064"/>
    <n v="346.58"/>
    <n v="27.726399999999998"/>
    <n v="256.17360000000002"/>
    <n v="256.17360000000002"/>
    <n v="0"/>
    <s v="MARIA TERESA VIEIRA DA HORA"/>
    <m/>
  </r>
  <r>
    <x v="15"/>
    <s v="76034925215"/>
    <n v="36"/>
    <s v="TEC. ENFERMAGEM"/>
    <x v="4"/>
    <n v="630.48"/>
    <n v="374.3064"/>
    <n v="346.58"/>
    <n v="27.726399999999998"/>
    <n v="256.17360000000002"/>
    <n v="256.17360000000002"/>
    <n v="0"/>
    <s v="EDILENE BRAGA SOUZA"/>
    <m/>
  </r>
  <r>
    <x v="16"/>
    <s v="26632187234"/>
    <n v="36"/>
    <s v="TEC. ENFERMAGEM"/>
    <x v="4"/>
    <n v="630.48"/>
    <n v="374.3064"/>
    <n v="346.58"/>
    <n v="27.726399999999998"/>
    <n v="256.17360000000002"/>
    <n v="256.17360000000002"/>
    <n v="0"/>
    <s v="EULINA SOUSA LEITE"/>
    <m/>
  </r>
  <r>
    <x v="17"/>
    <s v="82834334234"/>
    <n v="36"/>
    <s v="TEC. ENFERMAGEM"/>
    <x v="4"/>
    <n v="630.48"/>
    <n v="420.3252"/>
    <n v="389.19"/>
    <n v="31.135200000000001"/>
    <n v="210.15480000000002"/>
    <n v="210.15480000000002"/>
    <n v="0"/>
    <s v="ROSIANE DOS SANTOS LIMA"/>
    <m/>
  </r>
  <r>
    <x v="18"/>
    <s v="00330309285"/>
    <n v="36"/>
    <s v="TEC. ENFERMAGEM"/>
    <x v="4"/>
    <n v="738.87"/>
    <n v="0"/>
    <n v="0"/>
    <n v="0"/>
    <n v="738.87"/>
    <n v="738.87"/>
    <n v="0"/>
    <s v="CLAUDILENE DA SILVA"/>
    <m/>
  </r>
  <r>
    <x v="19"/>
    <s v="66864771253"/>
    <n v="36"/>
    <s v="TEC. ENFERMAGEM"/>
    <x v="4"/>
    <n v="738.87"/>
    <n v="0"/>
    <n v="0"/>
    <n v="0"/>
    <n v="738.87"/>
    <n v="738.87"/>
    <n v="0"/>
    <s v="CIRLENE SILVERIO DE MORAIS"/>
    <m/>
  </r>
  <r>
    <x v="20"/>
    <s v="95570810234"/>
    <n v="36"/>
    <s v="TEC. ENFERMAGEM"/>
    <x v="4"/>
    <n v="630.48"/>
    <n v="369.28440000000001"/>
    <n v="341.93"/>
    <n v="27.354400000000002"/>
    <n v="261.19560000000001"/>
    <n v="261.19560000000001"/>
    <n v="0"/>
    <s v="GESIEL SILVA DA SILVA"/>
    <m/>
  </r>
  <r>
    <x v="21"/>
    <s v="74239082234"/>
    <n v="36"/>
    <s v="TEC. ENFERMAGEM"/>
    <x v="4"/>
    <n v="630.48"/>
    <n v="369.28440000000001"/>
    <n v="341.93"/>
    <n v="27.354400000000002"/>
    <n v="261.19560000000001"/>
    <n v="261.19560000000001"/>
    <n v="0"/>
    <s v="DARLENE DAS NEVES SANTOS"/>
    <m/>
  </r>
  <r>
    <x v="22"/>
    <s v="85752649234"/>
    <n v="36"/>
    <s v="TEC. ENFERMAGEM"/>
    <x v="4"/>
    <n v="630.48"/>
    <n v="369.28440000000001"/>
    <n v="341.93"/>
    <n v="27.354400000000002"/>
    <n v="261.19560000000001"/>
    <n v="261.19560000000001"/>
    <n v="0"/>
    <s v="SANDRA ALMEIDA COUTINHO"/>
    <m/>
  </r>
  <r>
    <x v="23"/>
    <s v="87004712249"/>
    <n v="36"/>
    <s v="TEC. ENFERMAGEM"/>
    <x v="4"/>
    <n v="630.48"/>
    <n v="369.28440000000001"/>
    <n v="341.93"/>
    <n v="27.354400000000002"/>
    <n v="261.19560000000001"/>
    <n v="261.19560000000001"/>
    <n v="0"/>
    <s v="SIMONE ARAUJO DE PAIVA AGOSTINHO"/>
    <m/>
  </r>
  <r>
    <x v="24"/>
    <s v="70520623304"/>
    <n v="36"/>
    <s v="TEC. ENFERMAGEM"/>
    <x v="4"/>
    <n v="630.48"/>
    <n v="369.28440000000001"/>
    <n v="341.93"/>
    <n v="27.354400000000002"/>
    <n v="261.19560000000001"/>
    <n v="261.19560000000001"/>
    <n v="0"/>
    <s v="JOSE DA CONCEICAO PEREIRA DE SOUSA"/>
    <m/>
  </r>
  <r>
    <x v="25"/>
    <s v="80823173291"/>
    <n v="36"/>
    <s v="TEC. ENFERMAGEM"/>
    <x v="4"/>
    <n v="630.48"/>
    <n v="420.3252"/>
    <n v="389.19"/>
    <n v="31.135200000000001"/>
    <n v="210.15480000000002"/>
    <n v="210.15480000000002"/>
    <n v="0"/>
    <s v="MARIA DE LOURDES HEIENEN"/>
    <m/>
  </r>
  <r>
    <x v="26"/>
    <s v="88069672234"/>
    <n v="36"/>
    <s v="TEC. ENFERMAGEM"/>
    <x v="4"/>
    <n v="630.48"/>
    <n v="369.28440000000001"/>
    <n v="341.93"/>
    <n v="27.354400000000002"/>
    <n v="261.19560000000001"/>
    <n v="261.19560000000001"/>
    <n v="0"/>
    <s v="ROMULO ALVES MATOS"/>
    <m/>
  </r>
  <r>
    <x v="27"/>
    <s v="01715937236"/>
    <n v="36"/>
    <s v="TEC. ENFERMAGEM"/>
    <x v="4"/>
    <n v="630.48"/>
    <n v="369.28440000000001"/>
    <n v="341.93"/>
    <n v="27.354400000000002"/>
    <n v="261.19560000000001"/>
    <n v="261.19560000000001"/>
    <n v="0"/>
    <s v="LUANNY KETREN SARAIVA RODRIGUES"/>
    <m/>
  </r>
  <r>
    <x v="28"/>
    <s v="72282835204"/>
    <n v="36"/>
    <s v="TEC. ENFERMAGEM"/>
    <x v="4"/>
    <n v="630.48"/>
    <n v="369.28440000000001"/>
    <n v="341.93"/>
    <n v="27.354400000000002"/>
    <n v="261.19560000000001"/>
    <n v="261.19560000000001"/>
    <n v="0"/>
    <s v="MARIA DO ROSARIO PEREIRA DE SOUSA"/>
    <m/>
  </r>
  <r>
    <x v="29"/>
    <s v="01197420207"/>
    <n v="36"/>
    <s v="TEC. ENFERMAGEM"/>
    <x v="4"/>
    <n v="630.48"/>
    <n v="369.28440000000001"/>
    <n v="341.93"/>
    <n v="27.354400000000002"/>
    <n v="261.19560000000001"/>
    <n v="261.19560000000001"/>
    <n v="0"/>
    <s v="ROSEANE POLVI DE MATOS"/>
    <m/>
  </r>
  <r>
    <x v="30"/>
    <s v="03097941452"/>
    <n v="36"/>
    <s v="TEC. ENFERMAGEM"/>
    <x v="4"/>
    <n v="630.48"/>
    <n v="369.28440000000001"/>
    <n v="341.93"/>
    <n v="27.354400000000002"/>
    <n v="261.19560000000001"/>
    <n v="261.19560000000001"/>
    <n v="0"/>
    <s v="NIVEATAM DE SOUSA ALVES"/>
    <m/>
  </r>
  <r>
    <x v="31"/>
    <s v="01074481224"/>
    <n v="36"/>
    <s v="TEC. ENFERMAGEM"/>
    <x v="4"/>
    <n v="630.48"/>
    <n v="364.24079999999998"/>
    <n v="337.25999999999993"/>
    <n v="26.980799999999995"/>
    <n v="266.2392000000001"/>
    <n v="266.2392000000001"/>
    <n v="0"/>
    <s v="SERGIO COSTA NEVES"/>
    <m/>
  </r>
  <r>
    <x v="32"/>
    <e v="#N/A"/>
    <n v="36"/>
    <s v="TEC. ENFERMAGEM"/>
    <x v="4"/>
    <n v="738.87"/>
    <n v="0"/>
    <n v="0"/>
    <n v="0"/>
    <n v="738.87"/>
    <n v="738.87"/>
    <n v="0"/>
    <e v="#N/A"/>
    <m/>
  </r>
  <r>
    <x v="33"/>
    <s v="85022381249"/>
    <n v="36"/>
    <s v="TEC. ENFERMAGEM"/>
    <x v="4"/>
    <n v="630.48"/>
    <n v="364.24079999999998"/>
    <n v="337.25999999999993"/>
    <n v="26.980799999999995"/>
    <n v="266.2392000000001"/>
    <n v="266.2392000000001"/>
    <n v="0"/>
    <s v="HELIANA LIMA DE OLIVEIRA"/>
    <m/>
  </r>
  <r>
    <x v="34"/>
    <s v="00975131214"/>
    <n v="36"/>
    <s v="TEC. ENFERMAGEM"/>
    <x v="4"/>
    <n v="630.48"/>
    <n v="364.24079999999998"/>
    <n v="337.25999999999993"/>
    <n v="26.980799999999995"/>
    <n v="266.2392000000001"/>
    <n v="266.2392000000001"/>
    <n v="0"/>
    <s v="DEYWID CHAVES FERREIRA"/>
    <m/>
  </r>
  <r>
    <x v="35"/>
    <s v="69478260200"/>
    <n v="36"/>
    <s v="TEC. ENFERMAGEM"/>
    <x v="4"/>
    <n v="630.48"/>
    <n v="420.3252"/>
    <n v="389.19"/>
    <n v="31.135200000000001"/>
    <n v="210.15480000000002"/>
    <n v="210.15480000000002"/>
    <n v="0"/>
    <s v="DILMA MARIA DE SOUSA MOURA"/>
    <m/>
  </r>
  <r>
    <x v="36"/>
    <s v="00586033289"/>
    <n v="36"/>
    <s v="TEC. ENFERMAGEM"/>
    <x v="4"/>
    <n v="630.48"/>
    <n v="364.24079999999998"/>
    <n v="337.25999999999993"/>
    <n v="26.980799999999995"/>
    <n v="266.2392000000001"/>
    <n v="266.2392000000001"/>
    <n v="0"/>
    <s v="LUCIENE DIAS DOS SANTOS"/>
    <m/>
  </r>
  <r>
    <x v="37"/>
    <s v="68990405220"/>
    <n v="36"/>
    <s v="TEC. ENFERMAGEM"/>
    <x v="4"/>
    <n v="630.48"/>
    <n v="420.3252"/>
    <n v="389.19"/>
    <n v="31.135200000000001"/>
    <n v="210.15480000000002"/>
    <n v="210.15480000000002"/>
    <n v="0"/>
    <s v="ROGERIO REIS DE MOURA"/>
    <m/>
  </r>
  <r>
    <x v="38"/>
    <s v="90114035253"/>
    <n v="36"/>
    <s v="TEC. ENFERMAGEM"/>
    <x v="4"/>
    <n v="630.48"/>
    <n v="364.24079999999998"/>
    <n v="337.25999999999993"/>
    <n v="26.980799999999995"/>
    <n v="266.2392000000001"/>
    <n v="266.2392000000001"/>
    <n v="0"/>
    <s v="LEONILDO ALVES LIMA"/>
    <m/>
  </r>
  <r>
    <x v="39"/>
    <e v="#N/A"/>
    <n v="36"/>
    <s v="TEC. ENFERMAGEM"/>
    <x v="4"/>
    <n v="630.48"/>
    <n v="359.20800000000003"/>
    <n v="332.6"/>
    <n v="26.608000000000004"/>
    <n v="271.27199999999999"/>
    <n v="271.27199999999999"/>
    <n v="0"/>
    <e v="#N/A"/>
    <m/>
  </r>
  <r>
    <x v="40"/>
    <s v="78679362204"/>
    <n v="36"/>
    <s v="TEC. ENFERMAGEM"/>
    <x v="4"/>
    <n v="630.48"/>
    <n v="359.20800000000003"/>
    <n v="332.6"/>
    <n v="26.608000000000004"/>
    <n v="271.27199999999999"/>
    <n v="271.27199999999999"/>
    <n v="0"/>
    <s v="IRANETE LIMA BARBOSA NASCIMENTO"/>
    <m/>
  </r>
  <r>
    <x v="41"/>
    <n v="82492182215"/>
    <n v="36"/>
    <s v="TEC. ENFERMAGEM"/>
    <x v="4"/>
    <n v="630.48"/>
    <n v="359.20800000000003"/>
    <n v="332.6"/>
    <n v="26.608000000000004"/>
    <n v="271.27199999999999"/>
    <n v="271.27199999999999"/>
    <n v="0"/>
    <s v="JEANI SILVA PEREIRA"/>
    <m/>
  </r>
  <r>
    <x v="42"/>
    <s v="85744824200"/>
    <n v="36"/>
    <s v="TEC. ENFERMAGEM"/>
    <x v="4"/>
    <n v="630.48"/>
    <n v="359.20800000000003"/>
    <n v="332.6"/>
    <n v="26.608000000000004"/>
    <n v="271.27199999999999"/>
    <n v="271.27199999999999"/>
    <n v="0"/>
    <s v="ROSILENE SOUSA SILVA"/>
    <m/>
  </r>
  <r>
    <x v="43"/>
    <s v="01064235255"/>
    <n v="36"/>
    <s v="TEC. ENFERMAGEM"/>
    <x v="4"/>
    <n v="630.48"/>
    <n v="359.20800000000003"/>
    <n v="332.6"/>
    <n v="26.608000000000004"/>
    <n v="271.27199999999999"/>
    <n v="271.27199999999999"/>
    <n v="0"/>
    <s v="ROSIVAN DA SILVA PINTO"/>
    <m/>
  </r>
  <r>
    <x v="44"/>
    <s v="01715936264"/>
    <n v="36"/>
    <s v="TEC. ENFERMAGEM"/>
    <x v="4"/>
    <n v="630.48"/>
    <n v="359.20800000000003"/>
    <n v="332.6"/>
    <n v="26.608000000000004"/>
    <n v="271.27199999999999"/>
    <n v="271.27199999999999"/>
    <n v="0"/>
    <s v="VANESSA RODRIGUES RABELO"/>
    <m/>
  </r>
  <r>
    <x v="45"/>
    <e v="#N/A"/>
    <n v="36"/>
    <s v="TEC. ENFERMAGEM"/>
    <x v="4"/>
    <n v="738.87"/>
    <n v="0"/>
    <n v="0"/>
    <n v="0"/>
    <n v="738.87"/>
    <n v="738.87"/>
    <n v="0"/>
    <e v="#N/A"/>
    <m/>
  </r>
  <r>
    <x v="46"/>
    <s v="70134089219"/>
    <n v="36"/>
    <s v="TEC. ENFERMAGEM"/>
    <x v="4"/>
    <n v="630.48"/>
    <n v="354.17520000000002"/>
    <n v="327.94"/>
    <n v="26.235199999999999"/>
    <n v="276.3048"/>
    <n v="276.3048"/>
    <n v="0"/>
    <s v="JONISMA ARAUJO RODRIGUES"/>
    <m/>
  </r>
  <r>
    <x v="47"/>
    <s v="82941238204"/>
    <n v="36"/>
    <s v="TEC. ENFERMAGEM"/>
    <x v="4"/>
    <n v="738.87"/>
    <n v="522.78480000000002"/>
    <n v="484.06"/>
    <n v="38.724800000000002"/>
    <n v="216.08519999999999"/>
    <n v="216.08519999999999"/>
    <n v="0"/>
    <s v="MARIA ELIZABETH DA SILVA"/>
    <m/>
  </r>
  <r>
    <x v="48"/>
    <s v="02278662236"/>
    <n v="36"/>
    <s v="TEC. ENFERMAGEM"/>
    <x v="4"/>
    <n v="630.48"/>
    <n v="354.17520000000002"/>
    <n v="327.94"/>
    <n v="26.235199999999999"/>
    <n v="276.3048"/>
    <n v="276.3048"/>
    <n v="0"/>
    <s v="RAYANE BARRETO LIMA"/>
    <m/>
  </r>
  <r>
    <x v="49"/>
    <s v="73733148215"/>
    <n v="36"/>
    <s v="TEC. ENFERMAGEM"/>
    <x v="4"/>
    <n v="630.48"/>
    <n v="354.17520000000002"/>
    <n v="327.94"/>
    <n v="26.235199999999999"/>
    <n v="276.3048"/>
    <n v="276.3048"/>
    <n v="0"/>
    <s v="ANDREZA ALVES FERREIRA"/>
    <m/>
  </r>
  <r>
    <x v="50"/>
    <s v="03402699362"/>
    <n v="36"/>
    <s v="TEC. ENFERMAGEM"/>
    <x v="4"/>
    <n v="630.48"/>
    <n v="354.17520000000002"/>
    <n v="327.94"/>
    <n v="26.235199999999999"/>
    <n v="276.3048"/>
    <n v="276.3048"/>
    <n v="0"/>
    <s v="DYONES ALVES DA ROCHA SERRA"/>
    <m/>
  </r>
  <r>
    <x v="51"/>
    <s v="01616891246"/>
    <n v="36"/>
    <s v="TEC. ENFERMAGEM"/>
    <x v="4"/>
    <n v="630.48"/>
    <n v="354.17520000000002"/>
    <n v="327.94"/>
    <n v="26.235199999999999"/>
    <n v="276.3048"/>
    <n v="276.3048"/>
    <n v="0"/>
    <s v="KEILA SANTOS BRITO"/>
    <m/>
  </r>
  <r>
    <x v="52"/>
    <s v="30137284268"/>
    <n v="36"/>
    <s v="TEC. ENFERMAGEM"/>
    <x v="4"/>
    <n v="630.48"/>
    <n v="354.17520000000002"/>
    <n v="327.94"/>
    <n v="26.235199999999999"/>
    <n v="276.3048"/>
    <n v="276.3048"/>
    <n v="0"/>
    <s v="MARIA JOSE PAULINO DE SANTANA DAS CHAGAS"/>
    <m/>
  </r>
  <r>
    <x v="53"/>
    <s v="02137140276"/>
    <n v="36"/>
    <s v="TEC. ENFERMAGEM"/>
    <x v="4"/>
    <n v="630.48"/>
    <n v="349.14239999999995"/>
    <n v="323.27999999999992"/>
    <n v="25.862399999999994"/>
    <n v="281.33760000000012"/>
    <n v="281.33760000000012"/>
    <n v="0"/>
    <s v="RAILSON HUMBERTO DA SILVA MENDONCA"/>
    <m/>
  </r>
  <r>
    <x v="54"/>
    <e v="#N/A"/>
    <n v="36"/>
    <s v="TEC. ENFERMAGEM"/>
    <x v="4"/>
    <n v="770.6"/>
    <n v="0"/>
    <n v="0"/>
    <n v="0"/>
    <n v="770.6"/>
    <n v="770.6"/>
    <n v="0"/>
    <e v="#N/A"/>
    <m/>
  </r>
  <r>
    <x v="55"/>
    <s v="02879742277"/>
    <n v="36"/>
    <s v="TEC. ENFERMAGEM"/>
    <x v="4"/>
    <n v="630.48"/>
    <n v="349.14239999999995"/>
    <n v="323.27999999999992"/>
    <n v="25.862399999999994"/>
    <n v="281.33760000000012"/>
    <n v="281.33760000000012"/>
    <n v="0"/>
    <s v="ELISANDRA SOARES DA COSTA PINHEIRO"/>
    <m/>
  </r>
  <r>
    <x v="56"/>
    <s v="01221844245"/>
    <n v="36"/>
    <s v="TEC. ENFERMAGEM"/>
    <x v="4"/>
    <n v="630.48"/>
    <n v="349.14239999999995"/>
    <n v="323.27999999999992"/>
    <n v="25.862399999999994"/>
    <n v="281.33760000000012"/>
    <n v="281.33760000000012"/>
    <n v="0"/>
    <s v="ANA MARIA LIRA TEIXEIRA"/>
    <m/>
  </r>
  <r>
    <x v="57"/>
    <s v="01724194259"/>
    <n v="36"/>
    <s v="TEC. ENFERMAGEM"/>
    <x v="4"/>
    <n v="630.48"/>
    <n v="349.14239999999995"/>
    <n v="323.27999999999992"/>
    <n v="25.862399999999994"/>
    <n v="281.33760000000012"/>
    <n v="281.33760000000012"/>
    <n v="0"/>
    <s v="JHEMISON CARLOS VIEIRA FELIPE"/>
    <m/>
  </r>
  <r>
    <x v="58"/>
    <s v="70143241281"/>
    <n v="36"/>
    <s v="TEC. ENFERMAGEM"/>
    <x v="4"/>
    <n v="630.48"/>
    <n v="349.14239999999995"/>
    <n v="323.27999999999992"/>
    <n v="25.862399999999994"/>
    <n v="281.33760000000012"/>
    <n v="281.33760000000012"/>
    <n v="0"/>
    <s v="FABRICIO HUGO SOUSA FARIAS"/>
    <m/>
  </r>
  <r>
    <x v="59"/>
    <s v="02563935245"/>
    <n v="36"/>
    <s v="TEC. ENFERMAGEM"/>
    <x v="4"/>
    <n v="630.48"/>
    <n v="344.1096"/>
    <n v="318.62"/>
    <n v="25.489599999999999"/>
    <n v="286.37040000000002"/>
    <n v="286.37040000000002"/>
    <n v="0"/>
    <s v="RAQUEL DOS SANTOS SOUZA"/>
    <m/>
  </r>
  <r>
    <x v="60"/>
    <e v="#N/A"/>
    <n v="36"/>
    <s v="TEC. ENFERMAGEM"/>
    <x v="4"/>
    <n v="630.48"/>
    <n v="0"/>
    <n v="0"/>
    <n v="0"/>
    <n v="630.48"/>
    <n v="630.48"/>
    <n v="0"/>
    <e v="#N/A"/>
    <m/>
  </r>
  <r>
    <x v="61"/>
    <s v="01797916211"/>
    <n v="36"/>
    <s v="TEC. ENFERMAGEM"/>
    <x v="4"/>
    <n v="630.48"/>
    <n v="344.1096"/>
    <n v="318.62"/>
    <n v="25.489599999999999"/>
    <n v="286.37040000000002"/>
    <n v="286.37040000000002"/>
    <n v="0"/>
    <s v="BRUNA GRAZIELA NOGUEIRA DE LIMA"/>
    <m/>
  </r>
  <r>
    <x v="62"/>
    <s v="85754110200"/>
    <n v="36"/>
    <s v="TEC. ENFERMAGEM"/>
    <x v="4"/>
    <n v="630.48"/>
    <n v="344.1096"/>
    <n v="318.62"/>
    <n v="25.489599999999999"/>
    <n v="286.37040000000002"/>
    <n v="286.37040000000002"/>
    <n v="0"/>
    <s v="FLAVIA CRISTINA AMORIM RAIOL"/>
    <m/>
  </r>
  <r>
    <x v="63"/>
    <s v="94273626268"/>
    <n v="36"/>
    <s v="TEC. ENFERMAGEM"/>
    <x v="4"/>
    <n v="630.48"/>
    <n v="344.1096"/>
    <n v="318.62"/>
    <n v="25.489599999999999"/>
    <n v="286.37040000000002"/>
    <n v="286.37040000000002"/>
    <n v="0"/>
    <s v="ANGELA MARIA COSTA ROSARIO"/>
    <m/>
  </r>
  <r>
    <x v="64"/>
    <s v="03351903243"/>
    <n v="36"/>
    <s v="TEC. ENFERMAGEM"/>
    <x v="4"/>
    <n v="630.48"/>
    <n v="344.1096"/>
    <n v="318.62"/>
    <n v="25.489599999999999"/>
    <n v="286.37040000000002"/>
    <n v="286.37040000000002"/>
    <n v="0"/>
    <s v="ANTONIA FRANCILEIA SANTOS FAUSTINO"/>
    <m/>
  </r>
  <r>
    <x v="65"/>
    <s v="02025421222"/>
    <n v="36"/>
    <s v="TEC. ENFERMAGEM"/>
    <x v="4"/>
    <n v="630.48"/>
    <n v="344.1096"/>
    <n v="318.62"/>
    <n v="25.489599999999999"/>
    <n v="286.37040000000002"/>
    <n v="286.37040000000002"/>
    <n v="0"/>
    <s v="ADRIANA DA CONCEICAO VIANA"/>
    <m/>
  </r>
  <r>
    <x v="66"/>
    <s v="01068691247"/>
    <n v="36"/>
    <s v="TEC. ENFERMAGEM"/>
    <x v="4"/>
    <n v="630.48"/>
    <n v="339.06599999999997"/>
    <n v="313.94999999999993"/>
    <n v="25.115999999999996"/>
    <n v="291.4140000000001"/>
    <n v="291.4140000000001"/>
    <n v="0"/>
    <s v="ROSINETE SANTOS DA SILVA DE SOUZA"/>
    <m/>
  </r>
  <r>
    <x v="67"/>
    <s v="03419017251"/>
    <n v="36"/>
    <s v="TEC. ENFERMAGEM"/>
    <x v="4"/>
    <n v="630.48"/>
    <n v="473.41800000000001"/>
    <n v="438.34999999999997"/>
    <n v="35.067999999999998"/>
    <n v="157.06200000000007"/>
    <n v="157.06200000000007"/>
    <n v="0"/>
    <s v="MAYCON REIS DOS ANJOS"/>
    <m/>
  </r>
  <r>
    <x v="68"/>
    <s v="30087767287"/>
    <n v="36"/>
    <s v="TEC. ENFERMAGEM"/>
    <x v="4"/>
    <n v="630.48"/>
    <n v="339.06599999999997"/>
    <n v="313.94999999999993"/>
    <n v="25.115999999999996"/>
    <n v="291.4140000000001"/>
    <n v="291.4140000000001"/>
    <n v="0"/>
    <s v="OSMARINA LIMA MARQUES"/>
    <m/>
  </r>
  <r>
    <x v="69"/>
    <s v="00954727207"/>
    <n v="36"/>
    <s v="TEC. ENFERMAGEM"/>
    <x v="4"/>
    <n v="630.48"/>
    <n v="339.06599999999997"/>
    <n v="313.94999999999993"/>
    <n v="25.115999999999996"/>
    <n v="291.4140000000001"/>
    <n v="291.4140000000001"/>
    <n v="0"/>
    <s v="FABRICIA MARINHO MORAES"/>
    <m/>
  </r>
  <r>
    <x v="70"/>
    <s v="02827501260"/>
    <n v="36"/>
    <s v="TEC. ENFERMAGEM"/>
    <x v="4"/>
    <n v="630.48"/>
    <n v="339.06599999999997"/>
    <n v="313.94999999999993"/>
    <n v="25.115999999999996"/>
    <n v="291.4140000000001"/>
    <n v="291.4140000000001"/>
    <n v="0"/>
    <s v="REGINA CARLA CARNEIRO DA SILVA"/>
    <m/>
  </r>
  <r>
    <x v="71"/>
    <s v="02760353214"/>
    <n v="36"/>
    <s v="TEC. ENFERMAGEM"/>
    <x v="4"/>
    <n v="630.48"/>
    <n v="339.06599999999997"/>
    <n v="313.94999999999993"/>
    <n v="25.115999999999996"/>
    <n v="291.4140000000001"/>
    <n v="291.4140000000001"/>
    <n v="0"/>
    <s v="CARLA BATISTA DA COSTA"/>
    <m/>
  </r>
  <r>
    <x v="72"/>
    <s v="04490243260"/>
    <n v="36"/>
    <s v="TEC. ENFERMAGEM"/>
    <x v="4"/>
    <n v="630.48"/>
    <n v="334.03320000000002"/>
    <n v="309.29000000000002"/>
    <n v="24.743200000000002"/>
    <n v="296.4468"/>
    <n v="296.4468"/>
    <n v="0"/>
    <s v="RAIANE TENORIO DOS SANTOS"/>
    <m/>
  </r>
  <r>
    <x v="73"/>
    <s v="03974195203"/>
    <n v="36"/>
    <s v="TEC. ENFERMAGEM"/>
    <x v="4"/>
    <n v="630.48"/>
    <n v="334.03320000000002"/>
    <n v="309.29000000000002"/>
    <n v="24.743200000000002"/>
    <n v="296.4468"/>
    <n v="296.4468"/>
    <n v="0"/>
    <s v="KRISLANE NASCIMENTO DIAS"/>
    <m/>
  </r>
  <r>
    <x v="74"/>
    <n v="84245603291"/>
    <n v="36"/>
    <s v="TEC. ENFERMAGEM"/>
    <x v="4"/>
    <n v="630.48"/>
    <n v="334.03320000000002"/>
    <n v="309.29000000000002"/>
    <n v="24.743200000000002"/>
    <n v="296.4468"/>
    <n v="296.4468"/>
    <n v="0"/>
    <s v="LUCINEIA COSTA ALENCAR"/>
    <m/>
  </r>
  <r>
    <x v="75"/>
    <s v="03439131270"/>
    <n v="36"/>
    <s v="TEC. ENFERMAGEM"/>
    <x v="4"/>
    <n v="630.48"/>
    <n v="334.03320000000002"/>
    <n v="309.29000000000002"/>
    <n v="24.743200000000002"/>
    <n v="296.4468"/>
    <n v="296.4468"/>
    <n v="0"/>
    <s v="KELLEM MARIA SANTOS COSTA"/>
    <m/>
  </r>
  <r>
    <x v="76"/>
    <s v="70143238221"/>
    <n v="36"/>
    <s v="TEC. ENFERMAGEM"/>
    <x v="4"/>
    <n v="630.48"/>
    <n v="334.03320000000002"/>
    <n v="309.29000000000002"/>
    <n v="24.743200000000002"/>
    <n v="296.4468"/>
    <n v="296.4468"/>
    <n v="0"/>
    <s v="RAISSA SOUZA E SOUZA"/>
    <m/>
  </r>
  <r>
    <x v="77"/>
    <s v="02029051284"/>
    <n v="36"/>
    <s v="TEC. ENFERMAGEM"/>
    <x v="4"/>
    <n v="630.48"/>
    <n v="334.03320000000002"/>
    <n v="309.29000000000002"/>
    <n v="24.743200000000002"/>
    <n v="296.4468"/>
    <n v="296.4468"/>
    <n v="0"/>
    <s v="DANIELA MIRANDA REIS"/>
    <m/>
  </r>
  <r>
    <x v="78"/>
    <e v="#N/A"/>
    <n v="36"/>
    <s v="TEC. ENFERMAGEM"/>
    <x v="4"/>
    <n v="630.48"/>
    <n v="334.03320000000002"/>
    <n v="309.29000000000002"/>
    <n v="24.743200000000002"/>
    <n v="296.4468"/>
    <n v="296.4468"/>
    <n v="0"/>
    <e v="#N/A"/>
    <m/>
  </r>
  <r>
    <x v="79"/>
    <s v="02884225200"/>
    <n v="36"/>
    <s v="TEC. ENFERMAGEM"/>
    <x v="4"/>
    <n v="630.48"/>
    <n v="329.00040000000001"/>
    <n v="304.63"/>
    <n v="24.3704"/>
    <n v="301.4796"/>
    <n v="301.4796"/>
    <n v="0"/>
    <s v="JOSUE OLIVEIRA MENESES"/>
    <m/>
  </r>
  <r>
    <x v="80"/>
    <s v="11576141675"/>
    <n v="36"/>
    <s v="TEC. ENFERMAGEM"/>
    <x v="4"/>
    <n v="630.48"/>
    <n v="329.00040000000001"/>
    <n v="304.63"/>
    <n v="24.3704"/>
    <n v="301.4796"/>
    <n v="301.4796"/>
    <n v="0"/>
    <s v="IORRAN VAZ DE OLIVEIRA"/>
    <m/>
  </r>
  <r>
    <x v="81"/>
    <s v="04625535239"/>
    <n v="36"/>
    <s v="TEC. ENFERMAGEM"/>
    <x v="4"/>
    <n v="630.48"/>
    <n v="329.00040000000001"/>
    <n v="304.63"/>
    <n v="24.3704"/>
    <n v="301.4796"/>
    <n v="301.4796"/>
    <n v="0"/>
    <s v="EDSON MOURA SILVA"/>
    <m/>
  </r>
  <r>
    <x v="82"/>
    <s v="01834811279"/>
    <n v="36"/>
    <s v="TEC. ENFERMAGEM"/>
    <x v="4"/>
    <n v="630.48"/>
    <n v="329.00040000000001"/>
    <n v="304.63"/>
    <n v="24.3704"/>
    <n v="301.4796"/>
    <n v="301.4796"/>
    <n v="0"/>
    <s v="ROBSON ALMEIDA PONTES"/>
    <m/>
  </r>
  <r>
    <x v="83"/>
    <s v="04716356264"/>
    <n v="36"/>
    <s v="TEC. ENFERMAGEM"/>
    <x v="4"/>
    <n v="630.48"/>
    <n v="329.00040000000001"/>
    <n v="304.63"/>
    <n v="24.3704"/>
    <n v="301.4796"/>
    <n v="301.4796"/>
    <n v="0"/>
    <s v="ESTHEFANI ARAUJO LOPES"/>
    <m/>
  </r>
  <r>
    <x v="84"/>
    <s v="02821318251"/>
    <n v="36"/>
    <s v="TEC. ENFERMAGEM"/>
    <x v="4"/>
    <n v="630.48"/>
    <n v="329.00040000000001"/>
    <n v="304.63"/>
    <n v="24.3704"/>
    <n v="301.4796"/>
    <n v="301.4796"/>
    <n v="0"/>
    <s v="CAROLINA SILVA DA VEIGA"/>
    <m/>
  </r>
  <r>
    <x v="85"/>
    <s v="05274326285"/>
    <n v="36"/>
    <s v="TEC. ENFERMAGEM"/>
    <x v="4"/>
    <n v="630.48"/>
    <n v="329.00040000000001"/>
    <n v="304.63"/>
    <n v="24.3704"/>
    <n v="301.4796"/>
    <n v="301.4796"/>
    <n v="0"/>
    <s v="JOAO VICTOR CARNEIRO DA SILVA"/>
    <m/>
  </r>
  <r>
    <x v="86"/>
    <s v="05036435214"/>
    <n v="36"/>
    <s v="TEC. ENFERMAGEM"/>
    <x v="4"/>
    <n v="630.48"/>
    <n v="329.00040000000001"/>
    <n v="304.63"/>
    <n v="24.3704"/>
    <n v="301.4796"/>
    <n v="301.4796"/>
    <n v="0"/>
    <s v="THIAGO DO NASCIMENTO MESQUITA"/>
    <m/>
  </r>
  <r>
    <x v="87"/>
    <s v="02771484218"/>
    <n v="36"/>
    <s v="TEC. ENFERMAGEM"/>
    <x v="4"/>
    <n v="630.48"/>
    <n v="329.00040000000001"/>
    <n v="304.63"/>
    <n v="24.3704"/>
    <n v="301.4796"/>
    <n v="301.4796"/>
    <n v="0"/>
    <s v="WATILA ALMEIDA DA COSTA"/>
    <m/>
  </r>
  <r>
    <x v="88"/>
    <s v="88808882268"/>
    <n v="36"/>
    <s v="TEC. ENFERMAGEM"/>
    <x v="4"/>
    <n v="630.48"/>
    <n v="323.97840000000002"/>
    <n v="299.98"/>
    <n v="23.998400000000004"/>
    <n v="306.5016"/>
    <n v="306.5016"/>
    <n v="0"/>
    <s v="GEOVANIA DE ARAUJO NASCIMENTO"/>
    <m/>
  </r>
  <r>
    <x v="89"/>
    <s v="02598633270"/>
    <n v="36"/>
    <s v="TEC. ENFERMAGEM"/>
    <x v="4"/>
    <n v="0"/>
    <n v="0"/>
    <n v="0"/>
    <n v="0"/>
    <n v="0"/>
    <n v="0"/>
    <n v="0"/>
    <s v="MATHEUS CAMPOS ALVES"/>
    <m/>
  </r>
  <r>
    <x v="90"/>
    <s v="03468651236"/>
    <n v="36"/>
    <s v="TEC. ENFERMAGEM"/>
    <x v="4"/>
    <n v="630.48"/>
    <n v="323.97840000000002"/>
    <n v="299.98"/>
    <n v="23.998400000000004"/>
    <n v="306.5016"/>
    <n v="306.5016"/>
    <n v="0"/>
    <s v="WANDERSON ANDRE ALVES DA COSTA"/>
    <m/>
  </r>
  <r>
    <x v="91"/>
    <s v="01497762251"/>
    <n v="36"/>
    <s v="TEC. ENFERMAGEM"/>
    <x v="4"/>
    <n v="630.48"/>
    <n v="323.97840000000002"/>
    <n v="299.98"/>
    <n v="23.998400000000004"/>
    <n v="306.5016"/>
    <n v="306.5016"/>
    <n v="0"/>
    <s v="MARIA LUIZA OLIVEIRA DE ALMEIDA"/>
    <m/>
  </r>
  <r>
    <x v="92"/>
    <e v="#N/A"/>
    <n v="36"/>
    <s v="TEC. ENFERMAGEM"/>
    <x v="4"/>
    <n v="630.48"/>
    <n v="323.97840000000002"/>
    <n v="299.98"/>
    <n v="23.998400000000004"/>
    <n v="306.5016"/>
    <n v="306.5016"/>
    <n v="0"/>
    <e v="#N/A"/>
    <m/>
  </r>
  <r>
    <x v="93"/>
    <s v="00564772283"/>
    <n v="36"/>
    <s v="TEC. ENFERMAGEM"/>
    <x v="4"/>
    <n v="630.48"/>
    <n v="323.97840000000002"/>
    <n v="299.98"/>
    <n v="23.998400000000004"/>
    <n v="306.5016"/>
    <n v="306.5016"/>
    <n v="0"/>
    <s v="CRISTIANE MARIA CARDOSO LOBATO"/>
    <m/>
  </r>
  <r>
    <x v="94"/>
    <s v="04263734211"/>
    <n v="36"/>
    <s v="TEC. ENFERMAGEM"/>
    <x v="4"/>
    <n v="630.48"/>
    <n v="323.97840000000002"/>
    <n v="299.98"/>
    <n v="23.998400000000004"/>
    <n v="306.5016"/>
    <n v="306.5016"/>
    <n v="0"/>
    <s v="NAYARA FORO FRANCO"/>
    <m/>
  </r>
  <r>
    <x v="95"/>
    <e v="#N/A"/>
    <n v="36"/>
    <s v="TEC. ENFERMAGEM"/>
    <x v="4"/>
    <n v="630.48"/>
    <n v="323.97840000000002"/>
    <n v="299.98"/>
    <n v="23.998400000000004"/>
    <n v="306.5016"/>
    <n v="306.5016"/>
    <n v="0"/>
    <e v="#N/A"/>
    <m/>
  </r>
  <r>
    <x v="96"/>
    <n v="98517040244"/>
    <n v="36"/>
    <s v="TEC. ENFERMAGEM"/>
    <x v="4"/>
    <n v="630.48"/>
    <n v="323.97840000000002"/>
    <n v="299.98"/>
    <n v="23.998400000000004"/>
    <n v="306.5016"/>
    <n v="306.5016"/>
    <n v="0"/>
    <s v="IVONE DO SOCORRO DA CUNHA SOUZA"/>
    <m/>
  </r>
  <r>
    <x v="97"/>
    <e v="#N/A"/>
    <n v="36"/>
    <s v="TEC. ENFERMAGEM"/>
    <x v="4"/>
    <n v="630.48"/>
    <n v="323.97840000000002"/>
    <n v="299.98"/>
    <n v="23.998400000000004"/>
    <n v="306.5016"/>
    <n v="306.5016"/>
    <n v="0"/>
    <e v="#N/A"/>
    <m/>
  </r>
  <r>
    <x v="98"/>
    <s v="03659449202"/>
    <n v="36"/>
    <s v="TEC. ENFERMAGEM"/>
    <x v="4"/>
    <n v="630.48"/>
    <n v="323.97840000000002"/>
    <n v="299.98"/>
    <n v="23.998400000000004"/>
    <n v="306.5016"/>
    <n v="306.5016"/>
    <n v="0"/>
    <s v="LUIS CRUZ AZEVEDO"/>
    <m/>
  </r>
  <r>
    <x v="99"/>
    <s v="49072145291"/>
    <n v="36"/>
    <s v="TEC. ENFERMAGEM"/>
    <x v="4"/>
    <n v="630.48"/>
    <n v="323.97840000000002"/>
    <n v="299.98"/>
    <n v="23.998400000000004"/>
    <n v="306.5016"/>
    <n v="306.5016"/>
    <n v="0"/>
    <s v="THIZ HER FILOMENA DIAS DA SILVA"/>
    <m/>
  </r>
  <r>
    <x v="100"/>
    <e v="#N/A"/>
    <n v="36"/>
    <s v="TEC. ENFERMAGEM"/>
    <x v="4"/>
    <n v="630.48"/>
    <n v="323.97840000000002"/>
    <n v="299.98"/>
    <n v="23.998400000000004"/>
    <n v="306.5016"/>
    <n v="306.5016"/>
    <n v="0"/>
    <e v="#N/A"/>
    <m/>
  </r>
  <r>
    <x v="101"/>
    <e v="#N/A"/>
    <n v="36"/>
    <s v="TEC. ENFERMAGEM"/>
    <x v="4"/>
    <n v="630.48"/>
    <n v="420.3252"/>
    <n v="389.19"/>
    <n v="31.135200000000001"/>
    <n v="210.15480000000002"/>
    <n v="210.15480000000002"/>
    <n v="0"/>
    <e v="#N/A"/>
    <m/>
  </r>
  <r>
    <x v="102"/>
    <s v="03284143289"/>
    <n v="36"/>
    <s v="TEC. ENFERMAGEM"/>
    <x v="4"/>
    <n v="630.48"/>
    <n v="420.3252"/>
    <n v="389.19"/>
    <n v="31.135200000000001"/>
    <n v="210.15480000000002"/>
    <n v="210.15480000000002"/>
    <n v="0"/>
    <s v="EUNICE GAMA DE SOUZA"/>
    <m/>
  </r>
  <r>
    <x v="103"/>
    <s v="01531119255"/>
    <n v="36"/>
    <s v="TEC. ENFERMAGEM"/>
    <x v="4"/>
    <n v="0"/>
    <n v="0"/>
    <n v="0"/>
    <n v="0"/>
    <n v="0"/>
    <n v="0"/>
    <n v="0"/>
    <s v="KATIA REGINA SANTOS DA SILVA"/>
    <m/>
  </r>
  <r>
    <x v="104"/>
    <e v="#N/A"/>
    <n v="36"/>
    <s v="TEC. ENFERMAGEM"/>
    <x v="4"/>
    <n v="0"/>
    <n v="0"/>
    <n v="0"/>
    <n v="0"/>
    <n v="0"/>
    <n v="0"/>
    <n v="0"/>
    <e v="#N/A"/>
    <m/>
  </r>
  <r>
    <x v="105"/>
    <s v="02726631231"/>
    <n v="36"/>
    <s v="TEC. ENFERMAGEM"/>
    <x v="4"/>
    <n v="0"/>
    <n v="0"/>
    <n v="0"/>
    <n v="0"/>
    <n v="0"/>
    <n v="0"/>
    <n v="0"/>
    <s v="EDILZA SOUZA DE AVIZ"/>
    <m/>
  </r>
  <r>
    <x v="106"/>
    <s v="02957511347"/>
    <n v="36"/>
    <s v="TEC. ENFERMAGEM"/>
    <x v="4"/>
    <n v="0"/>
    <n v="0"/>
    <n v="0"/>
    <n v="0"/>
    <n v="0"/>
    <n v="0"/>
    <n v="0"/>
    <s v="IRACEMA SOARES LIMA"/>
    <m/>
  </r>
  <r>
    <x v="0"/>
    <e v="#N/A"/>
    <n v="36"/>
    <s v="TEC. ENFERMAGEM"/>
    <x v="5"/>
    <n v="630.48"/>
    <n v="630.48239999999998"/>
    <n v="583.78"/>
    <n v="46.702399999999997"/>
    <n v="-2.399999999951774E-3"/>
    <n v="-2.399999999951774E-3"/>
    <n v="0"/>
    <e v="#N/A"/>
    <m/>
  </r>
  <r>
    <x v="1"/>
    <s v="95885773572"/>
    <n v="36"/>
    <s v="TEC. ENFERMAGEM"/>
    <x v="5"/>
    <n v="630.48"/>
    <n v="630.48239999999998"/>
    <n v="583.78"/>
    <n v="46.702399999999997"/>
    <n v="-2.399999999951774E-3"/>
    <n v="-2.399999999951774E-3"/>
    <n v="0"/>
    <s v="ANA MIRELLA FERREIRA BARBOSA OLIVEIRA"/>
    <m/>
  </r>
  <r>
    <x v="2"/>
    <s v="26008939204"/>
    <n v="36"/>
    <s v="TEC. ENFERMAGEM"/>
    <x v="5"/>
    <n v="630.48"/>
    <n v="630.48239999999998"/>
    <n v="583.78"/>
    <n v="46.702399999999997"/>
    <n v="-2.399999999951774E-3"/>
    <n v="-2.399999999951774E-3"/>
    <n v="0"/>
    <s v="ANA DE SOUZA VIANA"/>
    <m/>
  </r>
  <r>
    <x v="3"/>
    <s v="01087094267"/>
    <n v="36"/>
    <s v="TEC. ENFERMAGEM"/>
    <x v="5"/>
    <n v="630.48"/>
    <n v="630.48239999999998"/>
    <n v="583.78"/>
    <n v="46.702399999999997"/>
    <n v="-2.399999999951774E-3"/>
    <n v="-2.399999999951774E-3"/>
    <n v="0"/>
    <s v="DANIELE DA SILVA E SILVA"/>
    <m/>
  </r>
  <r>
    <x v="4"/>
    <s v="63727129204"/>
    <n v="36"/>
    <s v="TEC. ENFERMAGEM"/>
    <x v="5"/>
    <n v="310.77999999999997"/>
    <n v="310.7808"/>
    <n v="287.76"/>
    <n v="23.020800000000001"/>
    <n v="-8.0000000001945182E-4"/>
    <n v="-8.0000000001945182E-4"/>
    <n v="0"/>
    <s v="ELCIONE DE OLIVEIRA SILVA"/>
    <m/>
  </r>
  <r>
    <x v="5"/>
    <s v="86045636287"/>
    <n v="36"/>
    <s v="TEC. ENFERMAGEM"/>
    <x v="5"/>
    <n v="630.48"/>
    <n v="630.48239999999998"/>
    <n v="583.78"/>
    <n v="46.702399999999997"/>
    <n v="-2.399999999951774E-3"/>
    <n v="-2.399999999951774E-3"/>
    <n v="0"/>
    <s v="ELINOAN DA LUZ DE JESUS"/>
    <m/>
  </r>
  <r>
    <x v="6"/>
    <s v="73779768291"/>
    <n v="36"/>
    <s v="TEC. ENFERMAGEM"/>
    <x v="5"/>
    <n v="630.48"/>
    <n v="630.48239999999998"/>
    <n v="583.78"/>
    <n v="46.702399999999997"/>
    <n v="-2.399999999951774E-3"/>
    <n v="-2.399999999951774E-3"/>
    <n v="0"/>
    <s v="GEANE DOS SANTOS RODRIGUES"/>
    <m/>
  </r>
  <r>
    <x v="7"/>
    <s v="63594404234"/>
    <n v="36"/>
    <s v="TEC. ENFERMAGEM"/>
    <x v="5"/>
    <n v="630.48"/>
    <n v="630.48239999999998"/>
    <n v="583.78"/>
    <n v="46.702399999999997"/>
    <n v="-2.399999999951774E-3"/>
    <n v="-2.399999999951774E-3"/>
    <n v="0"/>
    <s v="JOELMA GONCALVES ALVES"/>
    <m/>
  </r>
  <r>
    <x v="8"/>
    <s v="85748960206"/>
    <n v="36"/>
    <s v="TEC. ENFERMAGEM"/>
    <x v="5"/>
    <n v="630.48"/>
    <n v="630.48239999999998"/>
    <n v="583.78"/>
    <n v="46.702399999999997"/>
    <n v="-2.399999999951774E-3"/>
    <n v="-2.399999999951774E-3"/>
    <n v="0"/>
    <s v="LAIZA SOUSA SANTOS"/>
    <m/>
  </r>
  <r>
    <x v="9"/>
    <s v="00607059222"/>
    <n v="36"/>
    <s v="TEC. ENFERMAGEM"/>
    <x v="5"/>
    <n v="630.48"/>
    <n v="630.48239999999998"/>
    <n v="583.78"/>
    <n v="46.702399999999997"/>
    <n v="-2.399999999951774E-3"/>
    <n v="-2.399999999951774E-3"/>
    <n v="0"/>
    <s v="LUANA LEANDRO SARMENTO"/>
    <m/>
  </r>
  <r>
    <x v="10"/>
    <s v="74370936268"/>
    <n v="36"/>
    <s v="TEC. ENFERMAGEM"/>
    <x v="5"/>
    <n v="630.48"/>
    <n v="630.48239999999998"/>
    <n v="583.78"/>
    <n v="46.702399999999997"/>
    <n v="-2.399999999951774E-3"/>
    <n v="-2.399999999951774E-3"/>
    <n v="0"/>
    <s v="MARIA APARECIDA DO VALE SILVA"/>
    <m/>
  </r>
  <r>
    <x v="11"/>
    <s v="88716961234"/>
    <n v="36"/>
    <s v="TEC. ENFERMAGEM"/>
    <x v="5"/>
    <n v="630.48"/>
    <n v="630.48239999999998"/>
    <n v="583.78"/>
    <n v="46.702399999999997"/>
    <n v="-2.399999999951774E-3"/>
    <n v="-2.399999999951774E-3"/>
    <n v="0"/>
    <s v="ROSELI DE ARAUJO SANTOS"/>
    <m/>
  </r>
  <r>
    <x v="12"/>
    <e v="#N/A"/>
    <n v="36"/>
    <s v="TEC. ENFERMAGEM"/>
    <x v="5"/>
    <n v="630.48"/>
    <n v="609.45479999999998"/>
    <n v="564.30999999999995"/>
    <n v="45.144799999999996"/>
    <n v="21.025200000000076"/>
    <n v="21.025200000000076"/>
    <n v="0"/>
    <e v="#N/A"/>
    <m/>
  </r>
  <r>
    <x v="13"/>
    <s v="83721541200"/>
    <n v="36"/>
    <s v="TEC. ENFERMAGEM"/>
    <x v="5"/>
    <n v="630.48"/>
    <n v="630.48239999999998"/>
    <n v="583.78"/>
    <n v="46.702399999999997"/>
    <n v="-2.399999999951774E-3"/>
    <n v="-2.399999999951774E-3"/>
    <n v="0"/>
    <s v="SANDRA NERY DA ROCHA"/>
    <m/>
  </r>
  <r>
    <x v="14"/>
    <s v="01332625371"/>
    <n v="36"/>
    <s v="TEC. ENFERMAGEM"/>
    <x v="5"/>
    <n v="630.48"/>
    <n v="630.48239999999998"/>
    <n v="583.78"/>
    <n v="46.702399999999997"/>
    <n v="-2.399999999951774E-3"/>
    <n v="-2.399999999951774E-3"/>
    <n v="0"/>
    <s v="MARIA TERESA VIEIRA DA HORA"/>
    <m/>
  </r>
  <r>
    <x v="15"/>
    <s v="76034925215"/>
    <n v="36"/>
    <s v="TEC. ENFERMAGEM"/>
    <x v="5"/>
    <n v="630.48"/>
    <n v="630.48239999999998"/>
    <n v="583.78"/>
    <n v="46.702399999999997"/>
    <n v="-2.399999999951774E-3"/>
    <n v="-2.399999999951774E-3"/>
    <n v="0"/>
    <s v="EDILENE BRAGA SOUZA"/>
    <m/>
  </r>
  <r>
    <x v="16"/>
    <s v="26632187234"/>
    <n v="36"/>
    <s v="TEC. ENFERMAGEM"/>
    <x v="5"/>
    <n v="630.48"/>
    <n v="630.48239999999998"/>
    <n v="583.78"/>
    <n v="46.702399999999997"/>
    <n v="-2.399999999951774E-3"/>
    <n v="-2.399999999951774E-3"/>
    <n v="0"/>
    <s v="EULINA SOUSA LEITE"/>
    <m/>
  </r>
  <r>
    <x v="17"/>
    <s v="82834334234"/>
    <n v="36"/>
    <s v="TEC. ENFERMAGEM"/>
    <x v="5"/>
    <n v="630.48"/>
    <n v="630.48239999999998"/>
    <n v="583.78"/>
    <n v="46.702399999999997"/>
    <n v="-2.399999999951774E-3"/>
    <n v="-2.399999999951774E-3"/>
    <n v="0"/>
    <s v="ROSIANE DOS SANTOS LIMA"/>
    <m/>
  </r>
  <r>
    <x v="18"/>
    <s v="00330309285"/>
    <n v="36"/>
    <s v="TEC. ENFERMAGEM"/>
    <x v="5"/>
    <n v="0"/>
    <n v="0"/>
    <n v="0"/>
    <n v="0"/>
    <n v="0"/>
    <n v="0"/>
    <n v="0"/>
    <s v="CLAUDILENE DA SILVA"/>
    <m/>
  </r>
  <r>
    <x v="19"/>
    <s v="66864771253"/>
    <n v="36"/>
    <s v="TEC. ENFERMAGEM"/>
    <x v="5"/>
    <n v="0"/>
    <n v="0"/>
    <n v="0"/>
    <n v="0"/>
    <n v="0"/>
    <n v="0"/>
    <n v="0"/>
    <s v="CIRLENE SILVERIO DE MORAIS"/>
    <m/>
  </r>
  <r>
    <x v="20"/>
    <s v="95570810234"/>
    <n v="36"/>
    <s v="TEC. ENFERMAGEM"/>
    <x v="5"/>
    <n v="630.48"/>
    <n v="630.48239999999998"/>
    <n v="583.78"/>
    <n v="46.702399999999997"/>
    <n v="-2.399999999951774E-3"/>
    <n v="-2.399999999951774E-3"/>
    <n v="0"/>
    <s v="GESIEL SILVA DA SILVA"/>
    <m/>
  </r>
  <r>
    <x v="21"/>
    <s v="74239082234"/>
    <n v="36"/>
    <s v="TEC. ENFERMAGEM"/>
    <x v="5"/>
    <n v="630.48"/>
    <n v="630.48239999999998"/>
    <n v="583.78"/>
    <n v="46.702399999999997"/>
    <n v="-2.399999999951774E-3"/>
    <n v="-2.399999999951774E-3"/>
    <n v="0"/>
    <s v="DARLENE DAS NEVES SANTOS"/>
    <m/>
  </r>
  <r>
    <x v="22"/>
    <s v="85752649234"/>
    <n v="36"/>
    <s v="TEC. ENFERMAGEM"/>
    <x v="5"/>
    <n v="630.48"/>
    <n v="630.48239999999998"/>
    <n v="583.78"/>
    <n v="46.702399999999997"/>
    <n v="-2.399999999951774E-3"/>
    <n v="-2.399999999951774E-3"/>
    <n v="0"/>
    <s v="SANDRA ALMEIDA COUTINHO"/>
    <m/>
  </r>
  <r>
    <x v="23"/>
    <s v="87004712249"/>
    <n v="36"/>
    <s v="TEC. ENFERMAGEM"/>
    <x v="5"/>
    <n v="630.48"/>
    <n v="630.48239999999998"/>
    <n v="583.78"/>
    <n v="46.702399999999997"/>
    <n v="-2.399999999951774E-3"/>
    <n v="-2.399999999951774E-3"/>
    <n v="0"/>
    <s v="SIMONE ARAUJO DE PAIVA AGOSTINHO"/>
    <m/>
  </r>
  <r>
    <x v="24"/>
    <s v="70520623304"/>
    <n v="36"/>
    <s v="TEC. ENFERMAGEM"/>
    <x v="5"/>
    <n v="630.48"/>
    <n v="630.48239999999998"/>
    <n v="583.78"/>
    <n v="46.702399999999997"/>
    <n v="-2.399999999951774E-3"/>
    <n v="-2.399999999951774E-3"/>
    <n v="0"/>
    <s v="JOSE DA CONCEICAO PEREIRA DE SOUSA"/>
    <m/>
  </r>
  <r>
    <x v="25"/>
    <s v="80823173291"/>
    <n v="36"/>
    <s v="TEC. ENFERMAGEM"/>
    <x v="5"/>
    <n v="630.48"/>
    <n v="630.48239999999998"/>
    <n v="583.78"/>
    <n v="46.702399999999997"/>
    <n v="-2.399999999951774E-3"/>
    <n v="-2.399999999951774E-3"/>
    <n v="0"/>
    <s v="MARIA DE LOURDES HEIENEN"/>
    <m/>
  </r>
  <r>
    <x v="26"/>
    <s v="88069672234"/>
    <n v="36"/>
    <s v="TEC. ENFERMAGEM"/>
    <x v="5"/>
    <n v="630.48"/>
    <n v="630.48239999999998"/>
    <n v="583.78"/>
    <n v="46.702399999999997"/>
    <n v="-2.399999999951774E-3"/>
    <n v="-2.399999999951774E-3"/>
    <n v="0"/>
    <s v="ROMULO ALVES MATOS"/>
    <m/>
  </r>
  <r>
    <x v="27"/>
    <s v="01715937236"/>
    <n v="36"/>
    <s v="TEC. ENFERMAGEM"/>
    <x v="5"/>
    <n v="630.48"/>
    <n v="630.48239999999998"/>
    <n v="583.78"/>
    <n v="46.702399999999997"/>
    <n v="-2.399999999951774E-3"/>
    <n v="-2.399999999951774E-3"/>
    <n v="0"/>
    <s v="LUANNY KETREN SARAIVA RODRIGUES"/>
    <m/>
  </r>
  <r>
    <x v="28"/>
    <s v="72282835204"/>
    <n v="36"/>
    <s v="TEC. ENFERMAGEM"/>
    <x v="5"/>
    <n v="630.48"/>
    <n v="630.48239999999998"/>
    <n v="583.78"/>
    <n v="46.702399999999997"/>
    <n v="-2.399999999951774E-3"/>
    <n v="-2.399999999951774E-3"/>
    <n v="0"/>
    <s v="MARIA DO ROSARIO PEREIRA DE SOUSA"/>
    <m/>
  </r>
  <r>
    <x v="29"/>
    <s v="01197420207"/>
    <n v="36"/>
    <s v="TEC. ENFERMAGEM"/>
    <x v="5"/>
    <n v="630.48"/>
    <n v="630.48239999999998"/>
    <n v="583.78"/>
    <n v="46.702399999999997"/>
    <n v="-2.399999999951774E-3"/>
    <n v="-2.399999999951774E-3"/>
    <n v="0"/>
    <s v="ROSEANE POLVI DE MATOS"/>
    <m/>
  </r>
  <r>
    <x v="30"/>
    <s v="03097941452"/>
    <n v="36"/>
    <s v="TEC. ENFERMAGEM"/>
    <x v="5"/>
    <n v="630.48"/>
    <n v="630.48239999999998"/>
    <n v="583.78"/>
    <n v="46.702399999999997"/>
    <n v="-2.399999999951774E-3"/>
    <n v="-2.399999999951774E-3"/>
    <n v="0"/>
    <s v="NIVEATAM DE SOUSA ALVES"/>
    <m/>
  </r>
  <r>
    <x v="31"/>
    <s v="01074481224"/>
    <n v="36"/>
    <s v="TEC. ENFERMAGEM"/>
    <x v="5"/>
    <n v="630.48"/>
    <n v="630.48239999999998"/>
    <n v="583.78"/>
    <n v="46.702399999999997"/>
    <n v="-2.399999999951774E-3"/>
    <n v="-2.399999999951774E-3"/>
    <n v="0"/>
    <s v="SERGIO COSTA NEVES"/>
    <m/>
  </r>
  <r>
    <x v="32"/>
    <e v="#N/A"/>
    <n v="36"/>
    <s v="TEC. ENFERMAGEM"/>
    <x v="5"/>
    <n v="0"/>
    <n v="0"/>
    <n v="0"/>
    <n v="0"/>
    <n v="0"/>
    <n v="0"/>
    <n v="0"/>
    <e v="#N/A"/>
    <m/>
  </r>
  <r>
    <x v="33"/>
    <s v="85022381249"/>
    <n v="36"/>
    <s v="TEC. ENFERMAGEM"/>
    <x v="5"/>
    <n v="630.48"/>
    <n v="630.48239999999998"/>
    <n v="583.78"/>
    <n v="46.702399999999997"/>
    <n v="-2.399999999951774E-3"/>
    <n v="-2.399999999951774E-3"/>
    <n v="0"/>
    <s v="HELIANA LIMA DE OLIVEIRA"/>
    <m/>
  </r>
  <r>
    <x v="34"/>
    <s v="00975131214"/>
    <n v="36"/>
    <s v="TEC. ENFERMAGEM"/>
    <x v="5"/>
    <n v="630.48"/>
    <n v="630.48239999999998"/>
    <n v="583.78"/>
    <n v="46.702399999999997"/>
    <n v="-2.399999999951774E-3"/>
    <n v="-2.399999999951774E-3"/>
    <n v="0"/>
    <s v="DEYWID CHAVES FERREIRA"/>
    <m/>
  </r>
  <r>
    <x v="35"/>
    <s v="69478260200"/>
    <n v="36"/>
    <s v="TEC. ENFERMAGEM"/>
    <x v="5"/>
    <n v="630.48"/>
    <n v="630.48239999999998"/>
    <n v="583.78"/>
    <n v="46.702399999999997"/>
    <n v="-2.399999999951774E-3"/>
    <n v="-2.399999999951774E-3"/>
    <n v="0"/>
    <s v="DILMA MARIA DE SOUSA MOURA"/>
    <m/>
  </r>
  <r>
    <x v="36"/>
    <s v="00586033289"/>
    <n v="36"/>
    <s v="TEC. ENFERMAGEM"/>
    <x v="5"/>
    <n v="630.48"/>
    <n v="630.48239999999998"/>
    <n v="583.78"/>
    <n v="46.702399999999997"/>
    <n v="-2.399999999951774E-3"/>
    <n v="-2.399999999951774E-3"/>
    <n v="0"/>
    <s v="LUCIENE DIAS DOS SANTOS"/>
    <m/>
  </r>
  <r>
    <x v="37"/>
    <s v="68990405220"/>
    <n v="36"/>
    <s v="TEC. ENFERMAGEM"/>
    <x v="5"/>
    <n v="630.48"/>
    <n v="630.48239999999998"/>
    <n v="583.78"/>
    <n v="46.702399999999997"/>
    <n v="-2.399999999951774E-3"/>
    <n v="-2.399999999951774E-3"/>
    <n v="0"/>
    <s v="ROGERIO REIS DE MOURA"/>
    <m/>
  </r>
  <r>
    <x v="38"/>
    <s v="90114035253"/>
    <n v="36"/>
    <s v="TEC. ENFERMAGEM"/>
    <x v="5"/>
    <n v="630.48"/>
    <n v="630.48239999999998"/>
    <n v="583.78"/>
    <n v="46.702399999999997"/>
    <n v="-2.399999999951774E-3"/>
    <n v="-2.399999999951774E-3"/>
    <n v="0"/>
    <s v="LEONILDO ALVES LIMA"/>
    <m/>
  </r>
  <r>
    <x v="39"/>
    <e v="#N/A"/>
    <n v="36"/>
    <s v="TEC. ENFERMAGEM"/>
    <x v="5"/>
    <n v="630.48"/>
    <n v="630.48239999999998"/>
    <n v="583.78"/>
    <n v="46.702399999999997"/>
    <n v="-2.399999999951774E-3"/>
    <n v="-2.399999999951774E-3"/>
    <n v="0"/>
    <e v="#N/A"/>
    <m/>
  </r>
  <r>
    <x v="40"/>
    <s v="78679362204"/>
    <n v="36"/>
    <s v="TEC. ENFERMAGEM"/>
    <x v="5"/>
    <n v="630.48"/>
    <n v="630.48239999999998"/>
    <n v="583.78"/>
    <n v="46.702399999999997"/>
    <n v="-2.399999999951774E-3"/>
    <n v="-2.399999999951774E-3"/>
    <n v="0"/>
    <s v="IRANETE LIMA BARBOSA NASCIMENTO"/>
    <m/>
  </r>
  <r>
    <x v="41"/>
    <n v="82492182215"/>
    <n v="36"/>
    <s v="TEC. ENFERMAGEM"/>
    <x v="5"/>
    <n v="630.48"/>
    <n v="630.48239999999998"/>
    <n v="583.78"/>
    <n v="46.702399999999997"/>
    <n v="-2.399999999951774E-3"/>
    <n v="-2.399999999951774E-3"/>
    <n v="0"/>
    <s v="JEANI SILVA PEREIRA"/>
    <m/>
  </r>
  <r>
    <x v="42"/>
    <s v="85744824200"/>
    <n v="36"/>
    <s v="TEC. ENFERMAGEM"/>
    <x v="5"/>
    <n v="630.48"/>
    <n v="630.48239999999998"/>
    <n v="583.78"/>
    <n v="46.702399999999997"/>
    <n v="-2.399999999951774E-3"/>
    <n v="-2.399999999951774E-3"/>
    <n v="0"/>
    <s v="ROSILENE SOUSA SILVA"/>
    <m/>
  </r>
  <r>
    <x v="43"/>
    <s v="01064235255"/>
    <n v="36"/>
    <s v="TEC. ENFERMAGEM"/>
    <x v="5"/>
    <n v="630.48"/>
    <n v="630.48239999999998"/>
    <n v="583.78"/>
    <n v="46.702399999999997"/>
    <n v="-2.399999999951774E-3"/>
    <n v="-2.399999999951774E-3"/>
    <n v="0"/>
    <s v="ROSIVAN DA SILVA PINTO"/>
    <m/>
  </r>
  <r>
    <x v="44"/>
    <s v="01715936264"/>
    <n v="36"/>
    <s v="TEC. ENFERMAGEM"/>
    <x v="5"/>
    <n v="630.48"/>
    <n v="630.48239999999998"/>
    <n v="583.78"/>
    <n v="46.702399999999997"/>
    <n v="-2.399999999951774E-3"/>
    <n v="-2.399999999951774E-3"/>
    <n v="0"/>
    <s v="VANESSA RODRIGUES RABELO"/>
    <m/>
  </r>
  <r>
    <x v="45"/>
    <e v="#N/A"/>
    <n v="36"/>
    <s v="TEC. ENFERMAGEM"/>
    <x v="5"/>
    <n v="0"/>
    <n v="0"/>
    <n v="0"/>
    <n v="0"/>
    <n v="0"/>
    <n v="0"/>
    <n v="0"/>
    <e v="#N/A"/>
    <m/>
  </r>
  <r>
    <x v="46"/>
    <s v="70134089219"/>
    <n v="36"/>
    <s v="TEC. ENFERMAGEM"/>
    <x v="5"/>
    <n v="630.48"/>
    <n v="630.48239999999998"/>
    <n v="583.78"/>
    <n v="46.702399999999997"/>
    <n v="-2.399999999951774E-3"/>
    <n v="-2.399999999951774E-3"/>
    <n v="0"/>
    <s v="JONISMA ARAUJO RODRIGUES"/>
    <m/>
  </r>
  <r>
    <x v="47"/>
    <s v="82941238204"/>
    <n v="36"/>
    <s v="TEC. ENFERMAGEM"/>
    <x v="5"/>
    <n v="630.48"/>
    <n v="630.48239999999998"/>
    <n v="583.78"/>
    <n v="46.702399999999997"/>
    <n v="-2.399999999951774E-3"/>
    <n v="-2.399999999951774E-3"/>
    <n v="0"/>
    <s v="MARIA ELIZABETH DA SILVA"/>
    <m/>
  </r>
  <r>
    <x v="48"/>
    <s v="02278662236"/>
    <n v="36"/>
    <s v="TEC. ENFERMAGEM"/>
    <x v="5"/>
    <n v="630.48"/>
    <n v="630.48239999999998"/>
    <n v="583.78"/>
    <n v="46.702399999999997"/>
    <n v="-2.399999999951774E-3"/>
    <n v="-2.399999999951774E-3"/>
    <n v="0"/>
    <s v="RAYANE BARRETO LIMA"/>
    <m/>
  </r>
  <r>
    <x v="49"/>
    <s v="73733148215"/>
    <n v="36"/>
    <s v="TEC. ENFERMAGEM"/>
    <x v="5"/>
    <n v="630.48"/>
    <n v="630.48239999999998"/>
    <n v="583.78"/>
    <n v="46.702399999999997"/>
    <n v="-2.399999999951774E-3"/>
    <n v="-2.399999999951774E-3"/>
    <n v="0"/>
    <s v="ANDREZA ALVES FERREIRA"/>
    <m/>
  </r>
  <r>
    <x v="50"/>
    <s v="03402699362"/>
    <n v="36"/>
    <s v="TEC. ENFERMAGEM"/>
    <x v="5"/>
    <n v="0"/>
    <n v="0"/>
    <n v="0"/>
    <n v="0"/>
    <n v="0"/>
    <n v="0"/>
    <n v="0"/>
    <s v="DYONES ALVES DA ROCHA SERRA"/>
    <m/>
  </r>
  <r>
    <x v="51"/>
    <s v="01616891246"/>
    <n v="36"/>
    <s v="TEC. ENFERMAGEM"/>
    <x v="5"/>
    <n v="630.48"/>
    <n v="630.48239999999998"/>
    <n v="583.78"/>
    <n v="46.702399999999997"/>
    <n v="-2.399999999951774E-3"/>
    <n v="-2.399999999951774E-3"/>
    <n v="0"/>
    <s v="KEILA SANTOS BRITO"/>
    <m/>
  </r>
  <r>
    <x v="52"/>
    <s v="30137284268"/>
    <n v="36"/>
    <s v="TEC. ENFERMAGEM"/>
    <x v="5"/>
    <n v="630.48"/>
    <n v="630.48239999999998"/>
    <n v="583.78"/>
    <n v="46.702399999999997"/>
    <n v="-2.399999999951774E-3"/>
    <n v="-2.399999999951774E-3"/>
    <n v="0"/>
    <s v="MARIA JOSE PAULINO DE SANTANA DAS CHAGAS"/>
    <m/>
  </r>
  <r>
    <x v="53"/>
    <s v="02137140276"/>
    <n v="36"/>
    <s v="TEC. ENFERMAGEM"/>
    <x v="5"/>
    <n v="630.48"/>
    <n v="630.48239999999998"/>
    <n v="583.78"/>
    <n v="46.702399999999997"/>
    <n v="-2.399999999951774E-3"/>
    <n v="-2.399999999951774E-3"/>
    <n v="0"/>
    <s v="RAILSON HUMBERTO DA SILVA MENDONCA"/>
    <m/>
  </r>
  <r>
    <x v="54"/>
    <e v="#N/A"/>
    <n v="36"/>
    <s v="TEC. ENFERMAGEM"/>
    <x v="5"/>
    <n v="0"/>
    <n v="0"/>
    <n v="0"/>
    <n v="0"/>
    <n v="0"/>
    <n v="0"/>
    <n v="0"/>
    <e v="#N/A"/>
    <m/>
  </r>
  <r>
    <x v="55"/>
    <s v="02879742277"/>
    <n v="36"/>
    <s v="TEC. ENFERMAGEM"/>
    <x v="5"/>
    <n v="630.48"/>
    <n v="630.48239999999998"/>
    <n v="583.78"/>
    <n v="46.702399999999997"/>
    <n v="-2.399999999951774E-3"/>
    <n v="-2.399999999951774E-3"/>
    <n v="0"/>
    <s v="ELISANDRA SOARES DA COSTA PINHEIRO"/>
    <m/>
  </r>
  <r>
    <x v="56"/>
    <s v="01221844245"/>
    <n v="36"/>
    <s v="TEC. ENFERMAGEM"/>
    <x v="5"/>
    <n v="630.48"/>
    <n v="630.48239999999998"/>
    <n v="583.78"/>
    <n v="46.702399999999997"/>
    <n v="-2.399999999951774E-3"/>
    <n v="-2.399999999951774E-3"/>
    <n v="0"/>
    <s v="ANA MARIA LIRA TEIXEIRA"/>
    <m/>
  </r>
  <r>
    <x v="57"/>
    <s v="01724194259"/>
    <n v="36"/>
    <s v="TEC. ENFERMAGEM"/>
    <x v="5"/>
    <n v="630.48"/>
    <n v="630.48239999999998"/>
    <n v="583.78"/>
    <n v="46.702399999999997"/>
    <n v="-2.399999999951774E-3"/>
    <n v="-2.399999999951774E-3"/>
    <n v="0"/>
    <s v="JHEMISON CARLOS VIEIRA FELIPE"/>
    <m/>
  </r>
  <r>
    <x v="58"/>
    <s v="70143241281"/>
    <n v="36"/>
    <s v="TEC. ENFERMAGEM"/>
    <x v="5"/>
    <n v="630.48"/>
    <n v="630.48239999999998"/>
    <n v="583.78"/>
    <n v="46.702399999999997"/>
    <n v="-2.399999999951774E-3"/>
    <n v="-2.399999999951774E-3"/>
    <n v="0"/>
    <s v="FABRICIO HUGO SOUSA FARIAS"/>
    <m/>
  </r>
  <r>
    <x v="59"/>
    <s v="02563935245"/>
    <n v="36"/>
    <s v="TEC. ENFERMAGEM"/>
    <x v="5"/>
    <n v="630.48"/>
    <n v="630.48239999999998"/>
    <n v="583.78"/>
    <n v="46.702399999999997"/>
    <n v="-2.399999999951774E-3"/>
    <n v="-2.399999999951774E-3"/>
    <n v="0"/>
    <s v="RAQUEL DOS SANTOS SOUZA"/>
    <m/>
  </r>
  <r>
    <x v="60"/>
    <e v="#N/A"/>
    <n v="36"/>
    <s v="TEC. ENFERMAGEM"/>
    <x v="5"/>
    <n v="0"/>
    <n v="0"/>
    <n v="0"/>
    <n v="0"/>
    <n v="0"/>
    <n v="0"/>
    <n v="0"/>
    <e v="#N/A"/>
    <m/>
  </r>
  <r>
    <x v="61"/>
    <s v="01797916211"/>
    <n v="36"/>
    <s v="TEC. ENFERMAGEM"/>
    <x v="5"/>
    <n v="630.48"/>
    <n v="630.48239999999998"/>
    <n v="583.78"/>
    <n v="46.702399999999997"/>
    <n v="-2.399999999951774E-3"/>
    <n v="-2.399999999951774E-3"/>
    <n v="0"/>
    <s v="BRUNA GRAZIELA NOGUEIRA DE LIMA"/>
    <m/>
  </r>
  <r>
    <x v="62"/>
    <s v="85754110200"/>
    <n v="36"/>
    <s v="TEC. ENFERMAGEM"/>
    <x v="5"/>
    <n v="630.48"/>
    <n v="630.48239999999998"/>
    <n v="583.78"/>
    <n v="46.702399999999997"/>
    <n v="-2.399999999951774E-3"/>
    <n v="-2.399999999951774E-3"/>
    <n v="0"/>
    <s v="FLAVIA CRISTINA AMORIM RAIOL"/>
    <m/>
  </r>
  <r>
    <x v="63"/>
    <s v="94273626268"/>
    <n v="36"/>
    <s v="TEC. ENFERMAGEM"/>
    <x v="5"/>
    <n v="630.48"/>
    <n v="630.48239999999998"/>
    <n v="583.78"/>
    <n v="46.702399999999997"/>
    <n v="-2.399999999951774E-3"/>
    <n v="-2.399999999951774E-3"/>
    <n v="0"/>
    <s v="ANGELA MARIA COSTA ROSARIO"/>
    <m/>
  </r>
  <r>
    <x v="64"/>
    <s v="03351903243"/>
    <n v="36"/>
    <s v="TEC. ENFERMAGEM"/>
    <x v="5"/>
    <n v="630.48"/>
    <n v="630.48239999999998"/>
    <n v="583.78"/>
    <n v="46.702399999999997"/>
    <n v="-2.399999999951774E-3"/>
    <n v="-2.399999999951774E-3"/>
    <n v="0"/>
    <s v="ANTONIA FRANCILEIA SANTOS FAUSTINO"/>
    <m/>
  </r>
  <r>
    <x v="65"/>
    <s v="02025421222"/>
    <n v="36"/>
    <s v="TEC. ENFERMAGEM"/>
    <x v="5"/>
    <n v="630.48"/>
    <n v="630.48239999999998"/>
    <n v="583.78"/>
    <n v="46.702399999999997"/>
    <n v="-2.399999999951774E-3"/>
    <n v="-2.399999999951774E-3"/>
    <n v="0"/>
    <s v="ADRIANA DA CONCEICAO VIANA"/>
    <m/>
  </r>
  <r>
    <x v="66"/>
    <s v="01068691247"/>
    <n v="36"/>
    <s v="TEC. ENFERMAGEM"/>
    <x v="5"/>
    <n v="630.48"/>
    <n v="630.48239999999998"/>
    <n v="583.78"/>
    <n v="46.702399999999997"/>
    <n v="-2.399999999951774E-3"/>
    <n v="-2.399999999951774E-3"/>
    <n v="0"/>
    <s v="ROSINETE SANTOS DA SILVA DE SOUZA"/>
    <m/>
  </r>
  <r>
    <x v="67"/>
    <s v="03419017251"/>
    <n v="36"/>
    <s v="TEC. ENFERMAGEM"/>
    <x v="5"/>
    <n v="630.48"/>
    <n v="630.48239999999998"/>
    <n v="583.78"/>
    <n v="46.702399999999997"/>
    <n v="-2.399999999951774E-3"/>
    <n v="-2.399999999951774E-3"/>
    <n v="0"/>
    <s v="MAYCON REIS DOS ANJOS"/>
    <m/>
  </r>
  <r>
    <x v="68"/>
    <s v="30087767287"/>
    <n v="36"/>
    <s v="TEC. ENFERMAGEM"/>
    <x v="5"/>
    <n v="630.48"/>
    <n v="630.48239999999998"/>
    <n v="583.78"/>
    <n v="46.702399999999997"/>
    <n v="-2.399999999951774E-3"/>
    <n v="-2.399999999951774E-3"/>
    <n v="0"/>
    <s v="OSMARINA LIMA MARQUES"/>
    <m/>
  </r>
  <r>
    <x v="69"/>
    <s v="00954727207"/>
    <n v="36"/>
    <s v="TEC. ENFERMAGEM"/>
    <x v="5"/>
    <n v="630.48"/>
    <n v="630.48239999999998"/>
    <n v="583.78"/>
    <n v="46.702399999999997"/>
    <n v="-2.399999999951774E-3"/>
    <n v="-2.399999999951774E-3"/>
    <n v="0"/>
    <s v="FABRICIA MARINHO MORAES"/>
    <m/>
  </r>
  <r>
    <x v="70"/>
    <s v="02827501260"/>
    <n v="36"/>
    <s v="TEC. ENFERMAGEM"/>
    <x v="5"/>
    <n v="630.48"/>
    <n v="630.48239999999998"/>
    <n v="583.78"/>
    <n v="46.702399999999997"/>
    <n v="-2.399999999951774E-3"/>
    <n v="-2.399999999951774E-3"/>
    <n v="0"/>
    <s v="REGINA CARLA CARNEIRO DA SILVA"/>
    <m/>
  </r>
  <r>
    <x v="71"/>
    <s v="02760353214"/>
    <n v="36"/>
    <s v="TEC. ENFERMAGEM"/>
    <x v="5"/>
    <n v="630.48"/>
    <n v="630.48239999999998"/>
    <n v="583.78"/>
    <n v="46.702399999999997"/>
    <n v="-2.399999999951774E-3"/>
    <n v="-2.399999999951774E-3"/>
    <n v="0"/>
    <s v="CARLA BATISTA DA COSTA"/>
    <m/>
  </r>
  <r>
    <x v="72"/>
    <s v="04490243260"/>
    <n v="36"/>
    <s v="TEC. ENFERMAGEM"/>
    <x v="5"/>
    <n v="630.48"/>
    <n v="630.48239999999998"/>
    <n v="583.78"/>
    <n v="46.702399999999997"/>
    <n v="-2.399999999951774E-3"/>
    <n v="-2.399999999951774E-3"/>
    <n v="0"/>
    <s v="RAIANE TENORIO DOS SANTOS"/>
    <m/>
  </r>
  <r>
    <x v="73"/>
    <s v="03974195203"/>
    <n v="36"/>
    <s v="TEC. ENFERMAGEM"/>
    <x v="5"/>
    <n v="630.48"/>
    <n v="630.48239999999998"/>
    <n v="583.78"/>
    <n v="46.702399999999997"/>
    <n v="-2.399999999951774E-3"/>
    <n v="-2.399999999951774E-3"/>
    <n v="0"/>
    <s v="KRISLANE NASCIMENTO DIAS"/>
    <m/>
  </r>
  <r>
    <x v="74"/>
    <n v="84245603291"/>
    <n v="36"/>
    <s v="TEC. ENFERMAGEM"/>
    <x v="5"/>
    <n v="630.48"/>
    <n v="630.48239999999998"/>
    <n v="583.78"/>
    <n v="46.702399999999997"/>
    <n v="-2.399999999951774E-3"/>
    <n v="-2.399999999951774E-3"/>
    <n v="0"/>
    <s v="LUCINEIA COSTA ALENCAR"/>
    <m/>
  </r>
  <r>
    <x v="75"/>
    <s v="03439131270"/>
    <n v="36"/>
    <s v="TEC. ENFERMAGEM"/>
    <x v="5"/>
    <n v="630.48"/>
    <n v="630.48239999999998"/>
    <n v="583.78"/>
    <n v="46.702399999999997"/>
    <n v="-2.399999999951774E-3"/>
    <n v="-2.399999999951774E-3"/>
    <n v="0"/>
    <s v="KELLEM MARIA SANTOS COSTA"/>
    <m/>
  </r>
  <r>
    <x v="76"/>
    <s v="70143238221"/>
    <n v="36"/>
    <s v="TEC. ENFERMAGEM"/>
    <x v="5"/>
    <n v="630.48"/>
    <n v="630.48239999999998"/>
    <n v="583.78"/>
    <n v="46.702399999999997"/>
    <n v="-2.399999999951774E-3"/>
    <n v="-2.399999999951774E-3"/>
    <n v="0"/>
    <s v="RAISSA SOUZA E SOUZA"/>
    <m/>
  </r>
  <r>
    <x v="77"/>
    <s v="02029051284"/>
    <n v="36"/>
    <s v="TEC. ENFERMAGEM"/>
    <x v="5"/>
    <n v="630.48"/>
    <n v="630.48239999999998"/>
    <n v="583.78"/>
    <n v="46.702399999999997"/>
    <n v="-2.399999999951774E-3"/>
    <n v="-2.399999999951774E-3"/>
    <n v="0"/>
    <s v="DANIELA MIRANDA REIS"/>
    <m/>
  </r>
  <r>
    <x v="78"/>
    <e v="#N/A"/>
    <n v="36"/>
    <s v="TEC. ENFERMAGEM"/>
    <x v="5"/>
    <n v="630.48"/>
    <n v="630.48239999999998"/>
    <n v="583.78"/>
    <n v="46.702399999999997"/>
    <n v="-2.399999999951774E-3"/>
    <n v="-2.399999999951774E-3"/>
    <n v="0"/>
    <e v="#N/A"/>
    <m/>
  </r>
  <r>
    <x v="79"/>
    <s v="02884225200"/>
    <n v="36"/>
    <s v="TEC. ENFERMAGEM"/>
    <x v="5"/>
    <n v="630.48"/>
    <n v="630.48239999999998"/>
    <n v="583.78"/>
    <n v="46.702399999999997"/>
    <n v="-2.399999999951774E-3"/>
    <n v="-2.399999999951774E-3"/>
    <n v="0"/>
    <s v="JOSUE OLIVEIRA MENESES"/>
    <m/>
  </r>
  <r>
    <x v="80"/>
    <s v="11576141675"/>
    <n v="36"/>
    <s v="TEC. ENFERMAGEM"/>
    <x v="5"/>
    <n v="630.48"/>
    <n v="630.48239999999998"/>
    <n v="583.78"/>
    <n v="46.702399999999997"/>
    <n v="-2.399999999951774E-3"/>
    <n v="-2.399999999951774E-3"/>
    <n v="0"/>
    <s v="IORRAN VAZ DE OLIVEIRA"/>
    <m/>
  </r>
  <r>
    <x v="81"/>
    <s v="04625535239"/>
    <n v="36"/>
    <s v="TEC. ENFERMAGEM"/>
    <x v="5"/>
    <n v="630.48"/>
    <n v="630.48239999999998"/>
    <n v="583.78"/>
    <n v="46.702399999999997"/>
    <n v="-2.399999999951774E-3"/>
    <n v="-2.399999999951774E-3"/>
    <n v="0"/>
    <s v="EDSON MOURA SILVA"/>
    <m/>
  </r>
  <r>
    <x v="82"/>
    <s v="01834811279"/>
    <n v="36"/>
    <s v="TEC. ENFERMAGEM"/>
    <x v="5"/>
    <n v="630.48"/>
    <n v="630.48239999999998"/>
    <n v="583.78"/>
    <n v="46.702399999999997"/>
    <n v="-2.399999999951774E-3"/>
    <n v="-2.399999999951774E-3"/>
    <n v="0"/>
    <s v="ROBSON ALMEIDA PONTES"/>
    <m/>
  </r>
  <r>
    <x v="83"/>
    <s v="04716356264"/>
    <n v="36"/>
    <s v="TEC. ENFERMAGEM"/>
    <x v="5"/>
    <n v="630.48"/>
    <n v="630.48239999999998"/>
    <n v="583.78"/>
    <n v="46.702399999999997"/>
    <n v="-2.399999999951774E-3"/>
    <n v="-2.399999999951774E-3"/>
    <n v="0"/>
    <s v="ESTHEFANI ARAUJO LOPES"/>
    <m/>
  </r>
  <r>
    <x v="84"/>
    <s v="02821318251"/>
    <n v="36"/>
    <s v="TEC. ENFERMAGEM"/>
    <x v="5"/>
    <n v="630.48"/>
    <n v="630.48239999999998"/>
    <n v="583.78"/>
    <n v="46.702399999999997"/>
    <n v="-2.399999999951774E-3"/>
    <n v="-2.399999999951774E-3"/>
    <n v="0"/>
    <s v="CAROLINA SILVA DA VEIGA"/>
    <m/>
  </r>
  <r>
    <x v="85"/>
    <s v="05274326285"/>
    <n v="36"/>
    <s v="TEC. ENFERMAGEM"/>
    <x v="5"/>
    <n v="630.48"/>
    <n v="630.48239999999998"/>
    <n v="583.78"/>
    <n v="46.702399999999997"/>
    <n v="-2.399999999951774E-3"/>
    <n v="-2.399999999951774E-3"/>
    <n v="0"/>
    <s v="JOAO VICTOR CARNEIRO DA SILVA"/>
    <m/>
  </r>
  <r>
    <x v="86"/>
    <s v="05036435214"/>
    <n v="36"/>
    <s v="TEC. ENFERMAGEM"/>
    <x v="5"/>
    <n v="630.48"/>
    <n v="630.48239999999998"/>
    <n v="583.78"/>
    <n v="46.702399999999997"/>
    <n v="-2.399999999951774E-3"/>
    <n v="-2.399999999951774E-3"/>
    <n v="0"/>
    <s v="THIAGO DO NASCIMENTO MESQUITA"/>
    <m/>
  </r>
  <r>
    <x v="87"/>
    <s v="02771484218"/>
    <n v="36"/>
    <s v="TEC. ENFERMAGEM"/>
    <x v="5"/>
    <n v="630.48"/>
    <n v="630.48239999999998"/>
    <n v="583.78"/>
    <n v="46.702399999999997"/>
    <n v="-2.399999999951774E-3"/>
    <n v="-2.399999999951774E-3"/>
    <n v="0"/>
    <s v="WATILA ALMEIDA DA COSTA"/>
    <m/>
  </r>
  <r>
    <x v="88"/>
    <s v="88808882268"/>
    <n v="36"/>
    <s v="TEC. ENFERMAGEM"/>
    <x v="5"/>
    <n v="630.48"/>
    <n v="630.48239999999998"/>
    <n v="583.78"/>
    <n v="46.702399999999997"/>
    <n v="-2.399999999951774E-3"/>
    <n v="-2.399999999951774E-3"/>
    <n v="0"/>
    <s v="GEOVANIA DE ARAUJO NASCIMENTO"/>
    <m/>
  </r>
  <r>
    <x v="89"/>
    <s v="02598633270"/>
    <n v="36"/>
    <s v="TEC. ENFERMAGEM"/>
    <x v="5"/>
    <n v="630.48"/>
    <n v="630.48239999999998"/>
    <n v="583.78"/>
    <n v="46.702399999999997"/>
    <n v="-2.399999999951774E-3"/>
    <n v="-2.399999999951774E-3"/>
    <n v="0"/>
    <s v="MATHEUS CAMPOS ALVES"/>
    <m/>
  </r>
  <r>
    <x v="90"/>
    <s v="03468651236"/>
    <n v="36"/>
    <s v="TEC. ENFERMAGEM"/>
    <x v="5"/>
    <n v="630.48"/>
    <n v="630.48239999999998"/>
    <n v="583.78"/>
    <n v="46.702399999999997"/>
    <n v="-2.399999999951774E-3"/>
    <n v="-2.399999999951774E-3"/>
    <n v="0"/>
    <s v="WANDERSON ANDRE ALVES DA COSTA"/>
    <m/>
  </r>
  <r>
    <x v="91"/>
    <s v="01497762251"/>
    <n v="36"/>
    <s v="TEC. ENFERMAGEM"/>
    <x v="5"/>
    <n v="630.48"/>
    <n v="630.48239999999998"/>
    <n v="583.78"/>
    <n v="46.702399999999997"/>
    <n v="-2.399999999951774E-3"/>
    <n v="-2.399999999951774E-3"/>
    <n v="0"/>
    <s v="MARIA LUIZA OLIVEIRA DE ALMEIDA"/>
    <m/>
  </r>
  <r>
    <x v="92"/>
    <e v="#N/A"/>
    <n v="36"/>
    <s v="TEC. ENFERMAGEM"/>
    <x v="5"/>
    <n v="630.48"/>
    <n v="630.48"/>
    <n v="583.77777777777771"/>
    <n v="46.702222222222218"/>
    <n v="8.5265128291212022E-14"/>
    <n v="8.5265128291212022E-14"/>
    <n v="0"/>
    <e v="#N/A"/>
    <m/>
  </r>
  <r>
    <x v="93"/>
    <s v="00564772283"/>
    <n v="36"/>
    <s v="TEC. ENFERMAGEM"/>
    <x v="5"/>
    <n v="630.48"/>
    <n v="630.48239999999998"/>
    <n v="583.78"/>
    <n v="46.702399999999997"/>
    <n v="-2.399999999951774E-3"/>
    <n v="-2.399999999951774E-3"/>
    <n v="0"/>
    <s v="CRISTIANE MARIA CARDOSO LOBATO"/>
    <m/>
  </r>
  <r>
    <x v="94"/>
    <s v="04263734211"/>
    <n v="36"/>
    <s v="TEC. ENFERMAGEM"/>
    <x v="5"/>
    <n v="630.48"/>
    <n v="630.48239999999998"/>
    <n v="583.78"/>
    <n v="46.702399999999997"/>
    <n v="-2.399999999951774E-3"/>
    <n v="-2.399999999951774E-3"/>
    <n v="0"/>
    <s v="NAYARA FORO FRANCO"/>
    <m/>
  </r>
  <r>
    <x v="95"/>
    <e v="#N/A"/>
    <n v="36"/>
    <s v="TEC. ENFERMAGEM"/>
    <x v="5"/>
    <n v="630.48"/>
    <n v="630.48239999999998"/>
    <n v="583.78"/>
    <n v="46.702399999999997"/>
    <n v="-2.399999999951774E-3"/>
    <n v="-2.399999999951774E-3"/>
    <n v="0"/>
    <e v="#N/A"/>
    <m/>
  </r>
  <r>
    <x v="96"/>
    <n v="98517040244"/>
    <n v="36"/>
    <s v="TEC. ENFERMAGEM"/>
    <x v="5"/>
    <n v="630.48"/>
    <n v="630.48239999999998"/>
    <n v="583.78"/>
    <n v="46.702399999999997"/>
    <n v="-2.399999999951774E-3"/>
    <n v="-2.399999999951774E-3"/>
    <n v="0"/>
    <s v="IVONE DO SOCORRO DA CUNHA SOUZA"/>
    <m/>
  </r>
  <r>
    <x v="97"/>
    <e v="#N/A"/>
    <n v="36"/>
    <s v="TEC. ENFERMAGEM"/>
    <x v="5"/>
    <n v="630.48"/>
    <n v="630.48239999999998"/>
    <n v="583.78"/>
    <n v="46.702399999999997"/>
    <n v="-2.399999999951774E-3"/>
    <n v="-2.399999999951774E-3"/>
    <n v="0"/>
    <e v="#N/A"/>
    <m/>
  </r>
  <r>
    <x v="98"/>
    <s v="03659449202"/>
    <n v="36"/>
    <s v="TEC. ENFERMAGEM"/>
    <x v="5"/>
    <n v="630.48"/>
    <n v="630.48239999999998"/>
    <n v="583.78"/>
    <n v="46.702399999999997"/>
    <n v="-2.399999999951774E-3"/>
    <n v="-2.399999999951774E-3"/>
    <n v="0"/>
    <s v="LUIS CRUZ AZEVEDO"/>
    <m/>
  </r>
  <r>
    <x v="99"/>
    <s v="49072145291"/>
    <n v="36"/>
    <s v="TEC. ENFERMAGEM"/>
    <x v="5"/>
    <n v="630.48"/>
    <n v="630.48239999999998"/>
    <n v="583.78"/>
    <n v="46.702399999999997"/>
    <n v="-2.399999999951774E-3"/>
    <n v="-2.399999999951774E-3"/>
    <n v="0"/>
    <s v="THIZ HER FILOMENA DIAS DA SILVA"/>
    <m/>
  </r>
  <r>
    <x v="100"/>
    <e v="#N/A"/>
    <n v="36"/>
    <s v="TEC. ENFERMAGEM"/>
    <x v="5"/>
    <n v="630.48"/>
    <n v="1239.94"/>
    <n v="1148.0925925925926"/>
    <n v="91.847407407407417"/>
    <n v="-609.46"/>
    <n v="-609.46"/>
    <n v="0"/>
    <e v="#N/A"/>
    <m/>
  </r>
  <r>
    <x v="101"/>
    <e v="#N/A"/>
    <n v="36"/>
    <s v="TEC. ENFERMAGEM"/>
    <x v="5"/>
    <n v="630.48"/>
    <n v="630.48"/>
    <n v="583.77777777777771"/>
    <n v="46.702222222222218"/>
    <n v="8.5265128291212022E-14"/>
    <n v="8.5265128291212022E-14"/>
    <n v="0"/>
    <e v="#N/A"/>
    <m/>
  </r>
  <r>
    <x v="102"/>
    <s v="03284143289"/>
    <n v="36"/>
    <s v="TEC. ENFERMAGEM"/>
    <x v="5"/>
    <n v="630.48"/>
    <n v="630.48239999999998"/>
    <n v="583.78"/>
    <n v="46.702399999999997"/>
    <n v="-2.399999999951774E-3"/>
    <n v="-2.399999999951774E-3"/>
    <n v="0"/>
    <s v="EUNICE GAMA DE SOUZA"/>
    <m/>
  </r>
  <r>
    <x v="103"/>
    <s v="01531119255"/>
    <n v="36"/>
    <s v="TEC. ENFERMAGEM"/>
    <x v="5"/>
    <n v="630.48"/>
    <n v="630.48239999999998"/>
    <n v="583.78"/>
    <n v="46.702399999999997"/>
    <n v="-2.399999999951774E-3"/>
    <n v="-2.399999999951774E-3"/>
    <n v="0"/>
    <s v="KATIA REGINA SANTOS DA SILVA"/>
    <m/>
  </r>
  <r>
    <x v="104"/>
    <e v="#N/A"/>
    <n v="36"/>
    <s v="TEC. ENFERMAGEM"/>
    <x v="5"/>
    <n v="630.48"/>
    <n v="630.48239999999998"/>
    <n v="583.78"/>
    <n v="46.702399999999997"/>
    <n v="-2.399999999951774E-3"/>
    <n v="-2.399999999951774E-3"/>
    <n v="0"/>
    <e v="#N/A"/>
    <m/>
  </r>
  <r>
    <x v="105"/>
    <s v="02726631231"/>
    <n v="36"/>
    <s v="TEC. ENFERMAGEM"/>
    <x v="5"/>
    <n v="630.48"/>
    <n v="630.48239999999998"/>
    <n v="583.78"/>
    <n v="46.702399999999997"/>
    <n v="-2.399999999951774E-3"/>
    <n v="-2.399999999951774E-3"/>
    <n v="0"/>
    <s v="EDILZA SOUZA DE AVIZ"/>
    <m/>
  </r>
  <r>
    <x v="106"/>
    <s v="02957511347"/>
    <n v="36"/>
    <s v="TEC. ENFERMAGEM"/>
    <x v="5"/>
    <n v="0"/>
    <n v="0"/>
    <n v="0"/>
    <n v="0"/>
    <n v="0"/>
    <n v="0"/>
    <n v="0"/>
    <s v="IRACEMA SOARES LIMA"/>
    <m/>
  </r>
  <r>
    <x v="0"/>
    <e v="#N/A"/>
    <n v="36"/>
    <s v="TEC. ENFERMAGEM"/>
    <x v="6"/>
    <n v="630.48"/>
    <n v="630.48239999999998"/>
    <n v="583.78"/>
    <n v="46.702399999999997"/>
    <n v="-2.399999999951774E-3"/>
    <n v="-2.399999999951774E-3"/>
    <n v="0"/>
    <e v="#N/A"/>
    <m/>
  </r>
  <r>
    <x v="1"/>
    <s v="95885773572"/>
    <n v="36"/>
    <s v="TEC. ENFERMAGEM"/>
    <x v="6"/>
    <n v="630.48"/>
    <n v="630.48239999999998"/>
    <n v="583.78"/>
    <n v="46.702399999999997"/>
    <n v="-2.399999999951774E-3"/>
    <n v="-2.399999999951774E-3"/>
    <n v="0"/>
    <s v="ANA MIRELLA FERREIRA BARBOSA OLIVEIRA"/>
    <m/>
  </r>
  <r>
    <x v="2"/>
    <s v="26008939204"/>
    <n v="36"/>
    <s v="TEC. ENFERMAGEM"/>
    <x v="6"/>
    <n v="630.48"/>
    <n v="630.48239999999998"/>
    <n v="583.78"/>
    <n v="46.702399999999997"/>
    <n v="-2.399999999951774E-3"/>
    <n v="-2.399999999951774E-3"/>
    <n v="0"/>
    <s v="ANA DE SOUZA VIANA"/>
    <m/>
  </r>
  <r>
    <x v="3"/>
    <s v="01087094267"/>
    <n v="36"/>
    <s v="TEC. ENFERMAGEM"/>
    <x v="6"/>
    <n v="630.48"/>
    <n v="630.48239999999998"/>
    <n v="583.78"/>
    <n v="46.702399999999997"/>
    <n v="-2.399999999951774E-3"/>
    <n v="-2.399999999951774E-3"/>
    <n v="0"/>
    <s v="DANIELE DA SILVA E SILVA"/>
    <m/>
  </r>
  <r>
    <x v="4"/>
    <s v="63727129204"/>
    <n v="36"/>
    <s v="TEC. ENFERMAGEM"/>
    <x v="6"/>
    <n v="310.77999999999997"/>
    <n v="310.7808"/>
    <n v="287.76"/>
    <n v="23.020800000000001"/>
    <n v="-8.0000000001945182E-4"/>
    <n v="-8.0000000001945182E-4"/>
    <n v="0"/>
    <s v="ELCIONE DE OLIVEIRA SILVA"/>
    <m/>
  </r>
  <r>
    <x v="5"/>
    <s v="86045636287"/>
    <n v="36"/>
    <s v="TEC. ENFERMAGEM"/>
    <x v="6"/>
    <n v="630.48"/>
    <n v="630.48239999999998"/>
    <n v="583.78"/>
    <n v="46.702399999999997"/>
    <n v="-2.399999999951774E-3"/>
    <n v="-2.399999999951774E-3"/>
    <n v="0"/>
    <s v="ELINOAN DA LUZ DE JESUS"/>
    <m/>
  </r>
  <r>
    <x v="6"/>
    <s v="73779768291"/>
    <n v="36"/>
    <s v="TEC. ENFERMAGEM"/>
    <x v="6"/>
    <n v="630.48"/>
    <n v="630.48239999999998"/>
    <n v="583.78"/>
    <n v="46.702399999999997"/>
    <n v="-2.399999999951774E-3"/>
    <n v="-2.399999999951774E-3"/>
    <n v="0"/>
    <s v="GEANE DOS SANTOS RODRIGUES"/>
    <m/>
  </r>
  <r>
    <x v="7"/>
    <s v="63594404234"/>
    <n v="36"/>
    <s v="TEC. ENFERMAGEM"/>
    <x v="6"/>
    <n v="630.48"/>
    <n v="630.48239999999998"/>
    <n v="583.78"/>
    <n v="46.702399999999997"/>
    <n v="-2.399999999951774E-3"/>
    <n v="-2.399999999951774E-3"/>
    <n v="0"/>
    <s v="JOELMA GONCALVES ALVES"/>
    <m/>
  </r>
  <r>
    <x v="8"/>
    <s v="85748960206"/>
    <n v="36"/>
    <s v="TEC. ENFERMAGEM"/>
    <x v="6"/>
    <n v="630.48"/>
    <n v="630.48239999999998"/>
    <n v="583.78"/>
    <n v="46.702399999999997"/>
    <n v="-2.399999999951774E-3"/>
    <n v="-2.399999999951774E-3"/>
    <n v="0"/>
    <s v="LAIZA SOUSA SANTOS"/>
    <m/>
  </r>
  <r>
    <x v="9"/>
    <s v="00607059222"/>
    <n v="36"/>
    <s v="TEC. ENFERMAGEM"/>
    <x v="6"/>
    <n v="630.48"/>
    <n v="630.48239999999998"/>
    <n v="583.78"/>
    <n v="46.702399999999997"/>
    <n v="-2.399999999951774E-3"/>
    <n v="-2.399999999951774E-3"/>
    <n v="0"/>
    <s v="LUANA LEANDRO SARMENTO"/>
    <m/>
  </r>
  <r>
    <x v="10"/>
    <s v="74370936268"/>
    <n v="36"/>
    <s v="TEC. ENFERMAGEM"/>
    <x v="6"/>
    <n v="630.48"/>
    <n v="630.48239999999998"/>
    <n v="583.78"/>
    <n v="46.702399999999997"/>
    <n v="-2.399999999951774E-3"/>
    <n v="-2.399999999951774E-3"/>
    <n v="0"/>
    <s v="MARIA APARECIDA DO VALE SILVA"/>
    <m/>
  </r>
  <r>
    <x v="11"/>
    <s v="88716961234"/>
    <n v="36"/>
    <s v="TEC. ENFERMAGEM"/>
    <x v="6"/>
    <n v="630.48"/>
    <n v="630.48239999999998"/>
    <n v="583.78"/>
    <n v="46.702399999999997"/>
    <n v="-2.399999999951774E-3"/>
    <n v="-2.399999999951774E-3"/>
    <n v="0"/>
    <s v="ROSELI DE ARAUJO SANTOS"/>
    <m/>
  </r>
  <r>
    <x v="12"/>
    <e v="#N/A"/>
    <n v="36"/>
    <s v="TEC. ENFERMAGEM"/>
    <x v="6"/>
    <n v="630.48"/>
    <n v="0"/>
    <n v="0"/>
    <n v="0"/>
    <n v="630.48"/>
    <n v="630.48"/>
    <n v="0"/>
    <e v="#N/A"/>
    <m/>
  </r>
  <r>
    <x v="13"/>
    <s v="83721541200"/>
    <n v="36"/>
    <s v="TEC. ENFERMAGEM"/>
    <x v="6"/>
    <n v="630.48"/>
    <n v="630.48239999999998"/>
    <n v="583.78"/>
    <n v="46.702399999999997"/>
    <n v="-2.399999999951774E-3"/>
    <n v="-2.399999999951774E-3"/>
    <n v="0"/>
    <s v="SANDRA NERY DA ROCHA"/>
    <m/>
  </r>
  <r>
    <x v="14"/>
    <s v="01332625371"/>
    <n v="36"/>
    <s v="TEC. ENFERMAGEM"/>
    <x v="6"/>
    <n v="630.48"/>
    <n v="630.48239999999998"/>
    <n v="583.78"/>
    <n v="46.702399999999997"/>
    <n v="-2.399999999951774E-3"/>
    <n v="-2.399999999951774E-3"/>
    <n v="0"/>
    <s v="MARIA TERESA VIEIRA DA HORA"/>
    <m/>
  </r>
  <r>
    <x v="15"/>
    <s v="76034925215"/>
    <n v="36"/>
    <s v="TEC. ENFERMAGEM"/>
    <x v="6"/>
    <n v="630.48"/>
    <n v="630.48239999999998"/>
    <n v="583.78"/>
    <n v="46.702399999999997"/>
    <n v="-2.399999999951774E-3"/>
    <n v="-2.399999999951774E-3"/>
    <n v="0"/>
    <s v="EDILENE BRAGA SOUZA"/>
    <m/>
  </r>
  <r>
    <x v="16"/>
    <s v="26632187234"/>
    <n v="36"/>
    <s v="TEC. ENFERMAGEM"/>
    <x v="6"/>
    <n v="630.48"/>
    <n v="630.48239999999998"/>
    <n v="583.78"/>
    <n v="46.702399999999997"/>
    <n v="-2.399999999951774E-3"/>
    <n v="-2.399999999951774E-3"/>
    <n v="0"/>
    <s v="EULINA SOUSA LEITE"/>
    <m/>
  </r>
  <r>
    <x v="17"/>
    <s v="82834334234"/>
    <n v="36"/>
    <s v="TEC. ENFERMAGEM"/>
    <x v="6"/>
    <n v="630.48"/>
    <n v="630.48239999999998"/>
    <n v="583.78"/>
    <n v="46.702399999999997"/>
    <n v="-2.399999999951774E-3"/>
    <n v="-2.399999999951774E-3"/>
    <n v="0"/>
    <s v="ROSIANE DOS SANTOS LIMA"/>
    <m/>
  </r>
  <r>
    <x v="18"/>
    <s v="00330309285"/>
    <n v="36"/>
    <s v="TEC. ENFERMAGEM"/>
    <x v="6"/>
    <n v="0"/>
    <n v="0"/>
    <n v="0"/>
    <n v="0"/>
    <n v="0"/>
    <n v="0"/>
    <n v="0"/>
    <s v="CLAUDILENE DA SILVA"/>
    <m/>
  </r>
  <r>
    <x v="19"/>
    <s v="66864771253"/>
    <n v="36"/>
    <s v="TEC. ENFERMAGEM"/>
    <x v="6"/>
    <n v="0"/>
    <n v="0"/>
    <n v="0"/>
    <n v="0"/>
    <n v="0"/>
    <n v="0"/>
    <n v="0"/>
    <s v="CIRLENE SILVERIO DE MORAIS"/>
    <m/>
  </r>
  <r>
    <x v="20"/>
    <s v="95570810234"/>
    <n v="36"/>
    <s v="TEC. ENFERMAGEM"/>
    <x v="6"/>
    <n v="630.48"/>
    <n v="630.48239999999998"/>
    <n v="583.78"/>
    <n v="46.702399999999997"/>
    <n v="-2.399999999951774E-3"/>
    <n v="-2.399999999951774E-3"/>
    <n v="0"/>
    <s v="GESIEL SILVA DA SILVA"/>
    <m/>
  </r>
  <r>
    <x v="21"/>
    <s v="74239082234"/>
    <n v="36"/>
    <s v="TEC. ENFERMAGEM"/>
    <x v="6"/>
    <n v="630.48"/>
    <n v="630.48239999999998"/>
    <n v="583.78"/>
    <n v="46.702399999999997"/>
    <n v="-2.399999999951774E-3"/>
    <n v="-2.399999999951774E-3"/>
    <n v="0"/>
    <s v="DARLENE DAS NEVES SANTOS"/>
    <m/>
  </r>
  <r>
    <x v="22"/>
    <s v="85752649234"/>
    <n v="36"/>
    <s v="TEC. ENFERMAGEM"/>
    <x v="6"/>
    <n v="630.48"/>
    <n v="630.48239999999998"/>
    <n v="583.78"/>
    <n v="46.702399999999997"/>
    <n v="-2.399999999951774E-3"/>
    <n v="-2.399999999951774E-3"/>
    <n v="0"/>
    <s v="SANDRA ALMEIDA COUTINHO"/>
    <m/>
  </r>
  <r>
    <x v="23"/>
    <s v="87004712249"/>
    <n v="36"/>
    <s v="TEC. ENFERMAGEM"/>
    <x v="6"/>
    <n v="630.48"/>
    <n v="630.48239999999998"/>
    <n v="583.78"/>
    <n v="46.702399999999997"/>
    <n v="-2.399999999951774E-3"/>
    <n v="-2.399999999951774E-3"/>
    <n v="0"/>
    <s v="SIMONE ARAUJO DE PAIVA AGOSTINHO"/>
    <m/>
  </r>
  <r>
    <x v="24"/>
    <s v="70520623304"/>
    <n v="36"/>
    <s v="TEC. ENFERMAGEM"/>
    <x v="6"/>
    <n v="630.48"/>
    <n v="630.48239999999998"/>
    <n v="583.78"/>
    <n v="46.702399999999997"/>
    <n v="-2.399999999951774E-3"/>
    <n v="-2.399999999951774E-3"/>
    <n v="0"/>
    <s v="JOSE DA CONCEICAO PEREIRA DE SOUSA"/>
    <m/>
  </r>
  <r>
    <x v="25"/>
    <s v="80823173291"/>
    <n v="36"/>
    <s v="TEC. ENFERMAGEM"/>
    <x v="6"/>
    <n v="630.48"/>
    <n v="630.48239999999998"/>
    <n v="583.78"/>
    <n v="46.702399999999997"/>
    <n v="-2.399999999951774E-3"/>
    <n v="-2.399999999951774E-3"/>
    <n v="0"/>
    <s v="MARIA DE LOURDES HEIENEN"/>
    <m/>
  </r>
  <r>
    <x v="26"/>
    <s v="88069672234"/>
    <n v="36"/>
    <s v="TEC. ENFERMAGEM"/>
    <x v="6"/>
    <n v="630.48"/>
    <n v="630.48239999999998"/>
    <n v="583.78"/>
    <n v="46.702399999999997"/>
    <n v="-2.399999999951774E-3"/>
    <n v="-2.399999999951774E-3"/>
    <n v="0"/>
    <s v="ROMULO ALVES MATOS"/>
    <m/>
  </r>
  <r>
    <x v="27"/>
    <s v="01715937236"/>
    <n v="36"/>
    <s v="TEC. ENFERMAGEM"/>
    <x v="6"/>
    <n v="630.48"/>
    <n v="630.48239999999998"/>
    <n v="583.78"/>
    <n v="46.702399999999997"/>
    <n v="-2.399999999951774E-3"/>
    <n v="-2.399999999951774E-3"/>
    <n v="0"/>
    <s v="LUANNY KETREN SARAIVA RODRIGUES"/>
    <m/>
  </r>
  <r>
    <x v="28"/>
    <s v="72282835204"/>
    <n v="36"/>
    <s v="TEC. ENFERMAGEM"/>
    <x v="6"/>
    <n v="630.48"/>
    <n v="630.48239999999998"/>
    <n v="583.78"/>
    <n v="46.702399999999997"/>
    <n v="-2.399999999951774E-3"/>
    <n v="-2.399999999951774E-3"/>
    <n v="0"/>
    <s v="MARIA DO ROSARIO PEREIRA DE SOUSA"/>
    <m/>
  </r>
  <r>
    <x v="29"/>
    <s v="01197420207"/>
    <n v="36"/>
    <s v="TEC. ENFERMAGEM"/>
    <x v="6"/>
    <n v="630.48"/>
    <n v="630.48239999999998"/>
    <n v="583.78"/>
    <n v="46.702399999999997"/>
    <n v="-2.399999999951774E-3"/>
    <n v="-2.399999999951774E-3"/>
    <n v="0"/>
    <s v="ROSEANE POLVI DE MATOS"/>
    <m/>
  </r>
  <r>
    <x v="30"/>
    <s v="03097941452"/>
    <n v="36"/>
    <s v="TEC. ENFERMAGEM"/>
    <x v="6"/>
    <n v="630.48"/>
    <n v="630.48239999999998"/>
    <n v="583.78"/>
    <n v="46.702399999999997"/>
    <n v="-2.399999999951774E-3"/>
    <n v="-2.399999999951774E-3"/>
    <n v="0"/>
    <s v="NIVEATAM DE SOUSA ALVES"/>
    <m/>
  </r>
  <r>
    <x v="31"/>
    <s v="01074481224"/>
    <n v="36"/>
    <s v="TEC. ENFERMAGEM"/>
    <x v="6"/>
    <n v="630.48"/>
    <n v="630.48239999999998"/>
    <n v="583.78"/>
    <n v="46.702399999999997"/>
    <n v="-2.399999999951774E-3"/>
    <n v="-2.399999999951774E-3"/>
    <n v="0"/>
    <s v="SERGIO COSTA NEVES"/>
    <m/>
  </r>
  <r>
    <x v="32"/>
    <e v="#N/A"/>
    <n v="36"/>
    <s v="TEC. ENFERMAGEM"/>
    <x v="6"/>
    <n v="0"/>
    <n v="0"/>
    <n v="0"/>
    <n v="0"/>
    <n v="0"/>
    <n v="0"/>
    <n v="0"/>
    <e v="#N/A"/>
    <m/>
  </r>
  <r>
    <x v="33"/>
    <s v="85022381249"/>
    <n v="36"/>
    <s v="TEC. ENFERMAGEM"/>
    <x v="6"/>
    <n v="630.48"/>
    <n v="630.48239999999998"/>
    <n v="583.78"/>
    <n v="46.702399999999997"/>
    <n v="-2.399999999951774E-3"/>
    <n v="-2.399999999951774E-3"/>
    <n v="0"/>
    <s v="HELIANA LIMA DE OLIVEIRA"/>
    <m/>
  </r>
  <r>
    <x v="34"/>
    <s v="00975131214"/>
    <n v="36"/>
    <s v="TEC. ENFERMAGEM"/>
    <x v="6"/>
    <n v="630.48"/>
    <n v="630.48239999999998"/>
    <n v="583.78"/>
    <n v="46.702399999999997"/>
    <n v="-2.399999999951774E-3"/>
    <n v="-2.399999999951774E-3"/>
    <n v="0"/>
    <s v="DEYWID CHAVES FERREIRA"/>
    <m/>
  </r>
  <r>
    <x v="35"/>
    <s v="69478260200"/>
    <n v="36"/>
    <s v="TEC. ENFERMAGEM"/>
    <x v="6"/>
    <n v="630.48"/>
    <n v="630.48239999999998"/>
    <n v="583.78"/>
    <n v="46.702399999999997"/>
    <n v="-2.399999999951774E-3"/>
    <n v="-2.399999999951774E-3"/>
    <n v="0"/>
    <s v="DILMA MARIA DE SOUSA MOURA"/>
    <m/>
  </r>
  <r>
    <x v="36"/>
    <s v="00586033289"/>
    <n v="36"/>
    <s v="TEC. ENFERMAGEM"/>
    <x v="6"/>
    <n v="630.48"/>
    <n v="630.48239999999998"/>
    <n v="583.78"/>
    <n v="46.702399999999997"/>
    <n v="-2.399999999951774E-3"/>
    <n v="-2.399999999951774E-3"/>
    <n v="0"/>
    <s v="LUCIENE DIAS DOS SANTOS"/>
    <m/>
  </r>
  <r>
    <x v="37"/>
    <s v="68990405220"/>
    <n v="36"/>
    <s v="TEC. ENFERMAGEM"/>
    <x v="6"/>
    <n v="630.48"/>
    <n v="630.48239999999998"/>
    <n v="583.78"/>
    <n v="46.702399999999997"/>
    <n v="-2.399999999951774E-3"/>
    <n v="-2.399999999951774E-3"/>
    <n v="0"/>
    <s v="ROGERIO REIS DE MOURA"/>
    <m/>
  </r>
  <r>
    <x v="38"/>
    <s v="90114035253"/>
    <n v="36"/>
    <s v="TEC. ENFERMAGEM"/>
    <x v="6"/>
    <n v="630.48"/>
    <n v="630.48239999999998"/>
    <n v="583.78"/>
    <n v="46.702399999999997"/>
    <n v="-2.399999999951774E-3"/>
    <n v="-2.399999999951774E-3"/>
    <n v="0"/>
    <s v="LEONILDO ALVES LIMA"/>
    <m/>
  </r>
  <r>
    <x v="39"/>
    <e v="#N/A"/>
    <n v="36"/>
    <s v="TEC. ENFERMAGEM"/>
    <x v="6"/>
    <n v="630.48"/>
    <n v="630.48239999999998"/>
    <n v="583.78"/>
    <n v="46.702399999999997"/>
    <n v="-2.399999999951774E-3"/>
    <n v="-2.399999999951774E-3"/>
    <n v="0"/>
    <e v="#N/A"/>
    <m/>
  </r>
  <r>
    <x v="40"/>
    <s v="78679362204"/>
    <n v="36"/>
    <s v="TEC. ENFERMAGEM"/>
    <x v="6"/>
    <n v="630.48"/>
    <n v="630.48239999999998"/>
    <n v="583.78"/>
    <n v="46.702399999999997"/>
    <n v="-2.399999999951774E-3"/>
    <n v="-2.399999999951774E-3"/>
    <n v="0"/>
    <s v="IRANETE LIMA BARBOSA NASCIMENTO"/>
    <m/>
  </r>
  <r>
    <x v="41"/>
    <n v="82492182215"/>
    <n v="36"/>
    <s v="TEC. ENFERMAGEM"/>
    <x v="6"/>
    <n v="630.48"/>
    <n v="630.48239999999998"/>
    <n v="583.78"/>
    <n v="46.702399999999997"/>
    <n v="-2.399999999951774E-3"/>
    <n v="-2.399999999951774E-3"/>
    <n v="0"/>
    <s v="JEANI SILVA PEREIRA"/>
    <m/>
  </r>
  <r>
    <x v="42"/>
    <s v="85744824200"/>
    <n v="36"/>
    <s v="TEC. ENFERMAGEM"/>
    <x v="6"/>
    <n v="630.48"/>
    <n v="630.48239999999998"/>
    <n v="583.78"/>
    <n v="46.702399999999997"/>
    <n v="-2.399999999951774E-3"/>
    <n v="-2.399999999951774E-3"/>
    <n v="0"/>
    <s v="ROSILENE SOUSA SILVA"/>
    <m/>
  </r>
  <r>
    <x v="43"/>
    <s v="01064235255"/>
    <n v="36"/>
    <s v="TEC. ENFERMAGEM"/>
    <x v="6"/>
    <n v="630.48"/>
    <n v="630.48239999999998"/>
    <n v="583.78"/>
    <n v="46.702399999999997"/>
    <n v="-2.399999999951774E-3"/>
    <n v="-2.399999999951774E-3"/>
    <n v="0"/>
    <s v="ROSIVAN DA SILVA PINTO"/>
    <m/>
  </r>
  <r>
    <x v="44"/>
    <s v="01715936264"/>
    <n v="36"/>
    <s v="TEC. ENFERMAGEM"/>
    <x v="6"/>
    <n v="630.48"/>
    <n v="630.48239999999998"/>
    <n v="583.78"/>
    <n v="46.702399999999997"/>
    <n v="-2.399999999951774E-3"/>
    <n v="-2.399999999951774E-3"/>
    <n v="0"/>
    <s v="VANESSA RODRIGUES RABELO"/>
    <m/>
  </r>
  <r>
    <x v="45"/>
    <e v="#N/A"/>
    <n v="36"/>
    <s v="TEC. ENFERMAGEM"/>
    <x v="6"/>
    <n v="0"/>
    <n v="0"/>
    <n v="0"/>
    <n v="0"/>
    <n v="0"/>
    <n v="0"/>
    <n v="0"/>
    <e v="#N/A"/>
    <m/>
  </r>
  <r>
    <x v="46"/>
    <s v="70134089219"/>
    <n v="36"/>
    <s v="TEC. ENFERMAGEM"/>
    <x v="6"/>
    <n v="630.48"/>
    <n v="630.48239999999998"/>
    <n v="583.78"/>
    <n v="46.702399999999997"/>
    <n v="-2.399999999951774E-3"/>
    <n v="-2.399999999951774E-3"/>
    <n v="0"/>
    <s v="JONISMA ARAUJO RODRIGUES"/>
    <m/>
  </r>
  <r>
    <x v="47"/>
    <s v="82941238204"/>
    <n v="36"/>
    <s v="TEC. ENFERMAGEM"/>
    <x v="6"/>
    <n v="630.48"/>
    <n v="630.48239999999998"/>
    <n v="583.78"/>
    <n v="46.702399999999997"/>
    <n v="-2.399999999951774E-3"/>
    <n v="-2.399999999951774E-3"/>
    <n v="0"/>
    <s v="MARIA ELIZABETH DA SILVA"/>
    <m/>
  </r>
  <r>
    <x v="48"/>
    <s v="02278662236"/>
    <n v="36"/>
    <s v="TEC. ENFERMAGEM"/>
    <x v="6"/>
    <n v="630.48"/>
    <n v="630.48239999999998"/>
    <n v="583.78"/>
    <n v="46.702399999999997"/>
    <n v="-2.399999999951774E-3"/>
    <n v="-2.399999999951774E-3"/>
    <n v="0"/>
    <s v="RAYANE BARRETO LIMA"/>
    <m/>
  </r>
  <r>
    <x v="49"/>
    <s v="73733148215"/>
    <n v="36"/>
    <s v="TEC. ENFERMAGEM"/>
    <x v="6"/>
    <n v="630.48"/>
    <n v="630.48239999999998"/>
    <n v="583.78"/>
    <n v="46.702399999999997"/>
    <n v="-2.399999999951774E-3"/>
    <n v="-2.399999999951774E-3"/>
    <n v="0"/>
    <s v="ANDREZA ALVES FERREIRA"/>
    <m/>
  </r>
  <r>
    <x v="50"/>
    <s v="03402699362"/>
    <n v="36"/>
    <s v="TEC. ENFERMAGEM"/>
    <x v="6"/>
    <n v="0"/>
    <n v="0"/>
    <n v="0"/>
    <n v="0"/>
    <n v="0"/>
    <n v="0"/>
    <n v="0"/>
    <s v="DYONES ALVES DA ROCHA SERRA"/>
    <m/>
  </r>
  <r>
    <x v="51"/>
    <s v="01616891246"/>
    <n v="36"/>
    <s v="TEC. ENFERMAGEM"/>
    <x v="6"/>
    <n v="630.48"/>
    <n v="630.48239999999998"/>
    <n v="583.78"/>
    <n v="46.702399999999997"/>
    <n v="-2.399999999951774E-3"/>
    <n v="-2.399999999951774E-3"/>
    <n v="0"/>
    <s v="KEILA SANTOS BRITO"/>
    <m/>
  </r>
  <r>
    <x v="52"/>
    <s v="30137284268"/>
    <n v="36"/>
    <s v="TEC. ENFERMAGEM"/>
    <x v="6"/>
    <n v="630.48"/>
    <n v="630.48239999999998"/>
    <n v="583.78"/>
    <n v="46.702399999999997"/>
    <n v="-2.399999999951774E-3"/>
    <n v="-2.399999999951774E-3"/>
    <n v="0"/>
    <s v="MARIA JOSE PAULINO DE SANTANA DAS CHAGAS"/>
    <m/>
  </r>
  <r>
    <x v="53"/>
    <s v="02137140276"/>
    <n v="36"/>
    <s v="TEC. ENFERMAGEM"/>
    <x v="6"/>
    <n v="630.48"/>
    <n v="630.48239999999998"/>
    <n v="583.78"/>
    <n v="46.702399999999997"/>
    <n v="-2.399999999951774E-3"/>
    <n v="-2.399999999951774E-3"/>
    <n v="0"/>
    <s v="RAILSON HUMBERTO DA SILVA MENDONCA"/>
    <m/>
  </r>
  <r>
    <x v="54"/>
    <e v="#N/A"/>
    <n v="36"/>
    <s v="TEC. ENFERMAGEM"/>
    <x v="6"/>
    <n v="0"/>
    <n v="0"/>
    <n v="0"/>
    <n v="0"/>
    <n v="0"/>
    <n v="0"/>
    <n v="0"/>
    <e v="#N/A"/>
    <m/>
  </r>
  <r>
    <x v="55"/>
    <s v="02879742277"/>
    <n v="36"/>
    <s v="TEC. ENFERMAGEM"/>
    <x v="6"/>
    <n v="630.48"/>
    <n v="630.48239999999998"/>
    <n v="583.78"/>
    <n v="46.702399999999997"/>
    <n v="-2.399999999951774E-3"/>
    <n v="-2.399999999951774E-3"/>
    <n v="0"/>
    <s v="ELISANDRA SOARES DA COSTA PINHEIRO"/>
    <m/>
  </r>
  <r>
    <x v="56"/>
    <s v="01221844245"/>
    <n v="36"/>
    <s v="TEC. ENFERMAGEM"/>
    <x v="6"/>
    <n v="630.48"/>
    <n v="630.48239999999998"/>
    <n v="583.78"/>
    <n v="46.702399999999997"/>
    <n v="-2.399999999951774E-3"/>
    <n v="-2.399999999951774E-3"/>
    <n v="0"/>
    <s v="ANA MARIA LIRA TEIXEIRA"/>
    <m/>
  </r>
  <r>
    <x v="57"/>
    <s v="01724194259"/>
    <n v="36"/>
    <s v="TEC. ENFERMAGEM"/>
    <x v="6"/>
    <n v="630.48"/>
    <n v="630.48239999999998"/>
    <n v="583.78"/>
    <n v="46.702399999999997"/>
    <n v="-2.399999999951774E-3"/>
    <n v="-2.399999999951774E-3"/>
    <n v="0"/>
    <s v="JHEMISON CARLOS VIEIRA FELIPE"/>
    <m/>
  </r>
  <r>
    <x v="58"/>
    <s v="70143241281"/>
    <n v="36"/>
    <s v="TEC. ENFERMAGEM"/>
    <x v="6"/>
    <n v="630.48"/>
    <n v="630.48239999999998"/>
    <n v="583.78"/>
    <n v="46.702399999999997"/>
    <n v="-2.399999999951774E-3"/>
    <n v="-2.399999999951774E-3"/>
    <n v="0"/>
    <s v="FABRICIO HUGO SOUSA FARIAS"/>
    <m/>
  </r>
  <r>
    <x v="59"/>
    <s v="02563935245"/>
    <n v="36"/>
    <s v="TEC. ENFERMAGEM"/>
    <x v="6"/>
    <n v="630.48"/>
    <n v="630.48239999999998"/>
    <n v="583.78"/>
    <n v="46.702399999999997"/>
    <n v="-2.399999999951774E-3"/>
    <n v="-2.399999999951774E-3"/>
    <n v="0"/>
    <s v="RAQUEL DOS SANTOS SOUZA"/>
    <m/>
  </r>
  <r>
    <x v="60"/>
    <e v="#N/A"/>
    <n v="36"/>
    <s v="TEC. ENFERMAGEM"/>
    <x v="6"/>
    <n v="0"/>
    <n v="0"/>
    <n v="0"/>
    <n v="0"/>
    <n v="0"/>
    <n v="0"/>
    <n v="0"/>
    <e v="#N/A"/>
    <m/>
  </r>
  <r>
    <x v="61"/>
    <s v="01797916211"/>
    <n v="36"/>
    <s v="TEC. ENFERMAGEM"/>
    <x v="6"/>
    <n v="630.48"/>
    <n v="630.48239999999998"/>
    <n v="583.78"/>
    <n v="46.702399999999997"/>
    <n v="-2.399999999951774E-3"/>
    <n v="-2.399999999951774E-3"/>
    <n v="0"/>
    <s v="BRUNA GRAZIELA NOGUEIRA DE LIMA"/>
    <m/>
  </r>
  <r>
    <x v="62"/>
    <s v="85754110200"/>
    <n v="36"/>
    <s v="TEC. ENFERMAGEM"/>
    <x v="6"/>
    <n v="630.48"/>
    <n v="630.48239999999998"/>
    <n v="583.78"/>
    <n v="46.702399999999997"/>
    <n v="-2.399999999951774E-3"/>
    <n v="-2.399999999951774E-3"/>
    <n v="0"/>
    <s v="FLAVIA CRISTINA AMORIM RAIOL"/>
    <m/>
  </r>
  <r>
    <x v="63"/>
    <s v="94273626268"/>
    <n v="36"/>
    <s v="TEC. ENFERMAGEM"/>
    <x v="6"/>
    <n v="630.48"/>
    <n v="630.48239999999998"/>
    <n v="583.78"/>
    <n v="46.702399999999997"/>
    <n v="-2.399999999951774E-3"/>
    <n v="-2.399999999951774E-3"/>
    <n v="0"/>
    <s v="ANGELA MARIA COSTA ROSARIO"/>
    <m/>
  </r>
  <r>
    <x v="64"/>
    <s v="03351903243"/>
    <n v="36"/>
    <s v="TEC. ENFERMAGEM"/>
    <x v="6"/>
    <n v="630.48"/>
    <n v="630.48239999999998"/>
    <n v="583.78"/>
    <n v="46.702399999999997"/>
    <n v="-2.399999999951774E-3"/>
    <n v="-2.399999999951774E-3"/>
    <n v="0"/>
    <s v="ANTONIA FRANCILEIA SANTOS FAUSTINO"/>
    <m/>
  </r>
  <r>
    <x v="65"/>
    <s v="02025421222"/>
    <n v="36"/>
    <s v="TEC. ENFERMAGEM"/>
    <x v="6"/>
    <n v="630.48"/>
    <n v="630.48239999999998"/>
    <n v="583.78"/>
    <n v="46.702399999999997"/>
    <n v="-2.399999999951774E-3"/>
    <n v="-2.399999999951774E-3"/>
    <n v="0"/>
    <s v="ADRIANA DA CONCEICAO VIANA"/>
    <m/>
  </r>
  <r>
    <x v="66"/>
    <s v="01068691247"/>
    <n v="36"/>
    <s v="TEC. ENFERMAGEM"/>
    <x v="6"/>
    <n v="630.48"/>
    <n v="630.48239999999998"/>
    <n v="583.78"/>
    <n v="46.702399999999997"/>
    <n v="-2.399999999951774E-3"/>
    <n v="-2.399999999951774E-3"/>
    <n v="0"/>
    <s v="ROSINETE SANTOS DA SILVA DE SOUZA"/>
    <m/>
  </r>
  <r>
    <x v="67"/>
    <s v="03419017251"/>
    <n v="36"/>
    <s v="TEC. ENFERMAGEM"/>
    <x v="6"/>
    <n v="630.48"/>
    <n v="630.48239999999998"/>
    <n v="583.78"/>
    <n v="46.702399999999997"/>
    <n v="-2.399999999951774E-3"/>
    <n v="-2.399999999951774E-3"/>
    <n v="0"/>
    <s v="MAYCON REIS DOS ANJOS"/>
    <m/>
  </r>
  <r>
    <x v="68"/>
    <s v="30087767287"/>
    <n v="36"/>
    <s v="TEC. ENFERMAGEM"/>
    <x v="6"/>
    <n v="630.48"/>
    <n v="630.48239999999998"/>
    <n v="583.78"/>
    <n v="46.702399999999997"/>
    <n v="-2.399999999951774E-3"/>
    <n v="-2.399999999951774E-3"/>
    <n v="0"/>
    <s v="OSMARINA LIMA MARQUES"/>
    <m/>
  </r>
  <r>
    <x v="69"/>
    <s v="00954727207"/>
    <n v="36"/>
    <s v="TEC. ENFERMAGEM"/>
    <x v="6"/>
    <n v="630.48"/>
    <n v="630.48239999999998"/>
    <n v="583.78"/>
    <n v="46.702399999999997"/>
    <n v="-2.399999999951774E-3"/>
    <n v="-2.399999999951774E-3"/>
    <n v="0"/>
    <s v="FABRICIA MARINHO MORAES"/>
    <m/>
  </r>
  <r>
    <x v="70"/>
    <s v="02827501260"/>
    <n v="36"/>
    <s v="TEC. ENFERMAGEM"/>
    <x v="6"/>
    <n v="630.48"/>
    <n v="630.48239999999998"/>
    <n v="583.78"/>
    <n v="46.702399999999997"/>
    <n v="-2.399999999951774E-3"/>
    <n v="-2.399999999951774E-3"/>
    <n v="0"/>
    <s v="REGINA CARLA CARNEIRO DA SILVA"/>
    <m/>
  </r>
  <r>
    <x v="71"/>
    <s v="02760353214"/>
    <n v="36"/>
    <s v="TEC. ENFERMAGEM"/>
    <x v="6"/>
    <n v="630.48"/>
    <n v="630.48239999999998"/>
    <n v="583.78"/>
    <n v="46.702399999999997"/>
    <n v="-2.399999999951774E-3"/>
    <n v="-2.399999999951774E-3"/>
    <n v="0"/>
    <s v="CARLA BATISTA DA COSTA"/>
    <m/>
  </r>
  <r>
    <x v="72"/>
    <s v="04490243260"/>
    <n v="36"/>
    <s v="TEC. ENFERMAGEM"/>
    <x v="6"/>
    <n v="630.48"/>
    <n v="630.48239999999998"/>
    <n v="583.78"/>
    <n v="46.702399999999997"/>
    <n v="-2.399999999951774E-3"/>
    <n v="-2.399999999951774E-3"/>
    <n v="0"/>
    <s v="RAIANE TENORIO DOS SANTOS"/>
    <m/>
  </r>
  <r>
    <x v="73"/>
    <s v="03974195203"/>
    <n v="36"/>
    <s v="TEC. ENFERMAGEM"/>
    <x v="6"/>
    <n v="630.48"/>
    <n v="630.48239999999998"/>
    <n v="583.78"/>
    <n v="46.702399999999997"/>
    <n v="-2.399999999951774E-3"/>
    <n v="-2.399999999951774E-3"/>
    <n v="0"/>
    <s v="KRISLANE NASCIMENTO DIAS"/>
    <m/>
  </r>
  <r>
    <x v="74"/>
    <n v="84245603291"/>
    <n v="36"/>
    <s v="TEC. ENFERMAGEM"/>
    <x v="6"/>
    <n v="630.48"/>
    <n v="630.48239999999998"/>
    <n v="583.78"/>
    <n v="46.702399999999997"/>
    <n v="-2.399999999951774E-3"/>
    <n v="-2.399999999951774E-3"/>
    <n v="0"/>
    <s v="LUCINEIA COSTA ALENCAR"/>
    <m/>
  </r>
  <r>
    <x v="75"/>
    <s v="03439131270"/>
    <n v="36"/>
    <s v="TEC. ENFERMAGEM"/>
    <x v="6"/>
    <n v="630.48"/>
    <n v="630.48239999999998"/>
    <n v="583.78"/>
    <n v="46.702399999999997"/>
    <n v="-2.399999999951774E-3"/>
    <n v="-2.399999999951774E-3"/>
    <n v="0"/>
    <s v="KELLEM MARIA SANTOS COSTA"/>
    <m/>
  </r>
  <r>
    <x v="76"/>
    <s v="70143238221"/>
    <n v="36"/>
    <s v="TEC. ENFERMAGEM"/>
    <x v="6"/>
    <n v="630.48"/>
    <n v="630.48239999999998"/>
    <n v="583.78"/>
    <n v="46.702399999999997"/>
    <n v="-2.399999999951774E-3"/>
    <n v="-2.399999999951774E-3"/>
    <n v="0"/>
    <s v="RAISSA SOUZA E SOUZA"/>
    <m/>
  </r>
  <r>
    <x v="77"/>
    <s v="02029051284"/>
    <n v="36"/>
    <s v="TEC. ENFERMAGEM"/>
    <x v="6"/>
    <n v="630.48"/>
    <n v="630.48239999999998"/>
    <n v="583.78"/>
    <n v="46.702399999999997"/>
    <n v="-2.399999999951774E-3"/>
    <n v="-2.399999999951774E-3"/>
    <n v="0"/>
    <s v="DANIELA MIRANDA REIS"/>
    <m/>
  </r>
  <r>
    <x v="78"/>
    <e v="#N/A"/>
    <n v="36"/>
    <s v="TEC. ENFERMAGEM"/>
    <x v="6"/>
    <n v="630.48"/>
    <n v="630.48239999999998"/>
    <n v="583.78"/>
    <n v="46.702399999999997"/>
    <n v="-2.399999999951774E-3"/>
    <n v="-2.399999999951774E-3"/>
    <n v="0"/>
    <e v="#N/A"/>
    <m/>
  </r>
  <r>
    <x v="79"/>
    <s v="02884225200"/>
    <n v="36"/>
    <s v="TEC. ENFERMAGEM"/>
    <x v="6"/>
    <n v="630.48"/>
    <n v="630.48239999999998"/>
    <n v="583.78"/>
    <n v="46.702399999999997"/>
    <n v="-2.399999999951774E-3"/>
    <n v="-2.399999999951774E-3"/>
    <n v="0"/>
    <s v="JOSUE OLIVEIRA MENESES"/>
    <m/>
  </r>
  <r>
    <x v="80"/>
    <s v="11576141675"/>
    <n v="36"/>
    <s v="TEC. ENFERMAGEM"/>
    <x v="6"/>
    <n v="630.48"/>
    <n v="630.48239999999998"/>
    <n v="583.78"/>
    <n v="46.702399999999997"/>
    <n v="-2.399999999951774E-3"/>
    <n v="-2.399999999951774E-3"/>
    <n v="0"/>
    <s v="IORRAN VAZ DE OLIVEIRA"/>
    <m/>
  </r>
  <r>
    <x v="81"/>
    <s v="04625535239"/>
    <n v="36"/>
    <s v="TEC. ENFERMAGEM"/>
    <x v="6"/>
    <n v="630.48"/>
    <n v="630.48239999999998"/>
    <n v="583.78"/>
    <n v="46.702399999999997"/>
    <n v="-2.399999999951774E-3"/>
    <n v="-2.399999999951774E-3"/>
    <n v="0"/>
    <s v="EDSON MOURA SILVA"/>
    <m/>
  </r>
  <r>
    <x v="82"/>
    <s v="01834811279"/>
    <n v="36"/>
    <s v="TEC. ENFERMAGEM"/>
    <x v="6"/>
    <n v="630.48"/>
    <n v="630.48239999999998"/>
    <n v="583.78"/>
    <n v="46.702399999999997"/>
    <n v="-2.399999999951774E-3"/>
    <n v="-2.399999999951774E-3"/>
    <n v="0"/>
    <s v="ROBSON ALMEIDA PONTES"/>
    <m/>
  </r>
  <r>
    <x v="83"/>
    <s v="04716356264"/>
    <n v="36"/>
    <s v="TEC. ENFERMAGEM"/>
    <x v="6"/>
    <n v="630.48"/>
    <n v="630.48239999999998"/>
    <n v="583.78"/>
    <n v="46.702399999999997"/>
    <n v="-2.399999999951774E-3"/>
    <n v="-2.399999999951774E-3"/>
    <n v="0"/>
    <s v="ESTHEFANI ARAUJO LOPES"/>
    <m/>
  </r>
  <r>
    <x v="84"/>
    <s v="02821318251"/>
    <n v="36"/>
    <s v="TEC. ENFERMAGEM"/>
    <x v="6"/>
    <n v="630.48"/>
    <n v="630.48239999999998"/>
    <n v="583.78"/>
    <n v="46.702399999999997"/>
    <n v="-2.399999999951774E-3"/>
    <n v="-2.399999999951774E-3"/>
    <n v="0"/>
    <s v="CAROLINA SILVA DA VEIGA"/>
    <m/>
  </r>
  <r>
    <x v="85"/>
    <s v="05274326285"/>
    <n v="36"/>
    <s v="TEC. ENFERMAGEM"/>
    <x v="6"/>
    <n v="630.48"/>
    <n v="630.48239999999998"/>
    <n v="583.78"/>
    <n v="46.702399999999997"/>
    <n v="-2.399999999951774E-3"/>
    <n v="-2.399999999951774E-3"/>
    <n v="0"/>
    <s v="JOAO VICTOR CARNEIRO DA SILVA"/>
    <m/>
  </r>
  <r>
    <x v="86"/>
    <s v="05036435214"/>
    <n v="36"/>
    <s v="TEC. ENFERMAGEM"/>
    <x v="6"/>
    <n v="630.48"/>
    <n v="630.48239999999998"/>
    <n v="583.78"/>
    <n v="46.702399999999997"/>
    <n v="-2.399999999951774E-3"/>
    <n v="-2.399999999951774E-3"/>
    <n v="0"/>
    <s v="THIAGO DO NASCIMENTO MESQUITA"/>
    <m/>
  </r>
  <r>
    <x v="87"/>
    <s v="02771484218"/>
    <n v="36"/>
    <s v="TEC. ENFERMAGEM"/>
    <x v="6"/>
    <n v="630.48"/>
    <n v="630.48239999999998"/>
    <n v="583.78"/>
    <n v="46.702399999999997"/>
    <n v="-2.399999999951774E-3"/>
    <n v="-2.399999999951774E-3"/>
    <n v="0"/>
    <s v="WATILA ALMEIDA DA COSTA"/>
    <m/>
  </r>
  <r>
    <x v="88"/>
    <s v="88808882268"/>
    <n v="36"/>
    <s v="TEC. ENFERMAGEM"/>
    <x v="6"/>
    <n v="630.48"/>
    <n v="630.48239999999998"/>
    <n v="583.78"/>
    <n v="46.702399999999997"/>
    <n v="-2.399999999951774E-3"/>
    <n v="-2.399999999951774E-3"/>
    <n v="0"/>
    <s v="GEOVANIA DE ARAUJO NASCIMENTO"/>
    <m/>
  </r>
  <r>
    <x v="89"/>
    <s v="02598633270"/>
    <n v="36"/>
    <s v="TEC. ENFERMAGEM"/>
    <x v="6"/>
    <n v="630.48"/>
    <n v="630.48239999999998"/>
    <n v="583.78"/>
    <n v="46.702399999999997"/>
    <n v="-2.399999999951774E-3"/>
    <n v="-2.399999999951774E-3"/>
    <n v="0"/>
    <s v="MATHEUS CAMPOS ALVES"/>
    <m/>
  </r>
  <r>
    <x v="90"/>
    <s v="03468651236"/>
    <n v="36"/>
    <s v="TEC. ENFERMAGEM"/>
    <x v="6"/>
    <n v="630.48"/>
    <n v="630.48239999999998"/>
    <n v="583.78"/>
    <n v="46.702399999999997"/>
    <n v="-2.399999999951774E-3"/>
    <n v="-2.399999999951774E-3"/>
    <n v="0"/>
    <s v="WANDERSON ANDRE ALVES DA COSTA"/>
    <m/>
  </r>
  <r>
    <x v="91"/>
    <s v="01497762251"/>
    <n v="36"/>
    <s v="TEC. ENFERMAGEM"/>
    <x v="6"/>
    <n v="630.48"/>
    <n v="630.48239999999998"/>
    <n v="583.78"/>
    <n v="46.702399999999997"/>
    <n v="-2.399999999951774E-3"/>
    <n v="-2.399999999951774E-3"/>
    <n v="0"/>
    <s v="MARIA LUIZA OLIVEIRA DE ALMEIDA"/>
    <m/>
  </r>
  <r>
    <x v="92"/>
    <e v="#N/A"/>
    <n v="36"/>
    <s v="TEC. ENFERMAGEM"/>
    <x v="6"/>
    <n v="630.48"/>
    <n v="630.48"/>
    <n v="583.77777777777771"/>
    <n v="46.702222222222218"/>
    <n v="8.5265128291212022E-14"/>
    <n v="8.5265128291212022E-14"/>
    <n v="0"/>
    <e v="#N/A"/>
    <m/>
  </r>
  <r>
    <x v="93"/>
    <s v="00564772283"/>
    <n v="36"/>
    <s v="TEC. ENFERMAGEM"/>
    <x v="6"/>
    <n v="630.48"/>
    <n v="630.48239999999998"/>
    <n v="583.78"/>
    <n v="46.702399999999997"/>
    <n v="-2.399999999951774E-3"/>
    <n v="-2.399999999951774E-3"/>
    <n v="0"/>
    <s v="CRISTIANE MARIA CARDOSO LOBATO"/>
    <m/>
  </r>
  <r>
    <x v="94"/>
    <s v="04263734211"/>
    <n v="36"/>
    <s v="TEC. ENFERMAGEM"/>
    <x v="6"/>
    <n v="630.48"/>
    <n v="630.48239999999998"/>
    <n v="583.78"/>
    <n v="46.702399999999997"/>
    <n v="-2.399999999951774E-3"/>
    <n v="-2.399999999951774E-3"/>
    <n v="0"/>
    <s v="NAYARA FORO FRANCO"/>
    <m/>
  </r>
  <r>
    <x v="95"/>
    <e v="#N/A"/>
    <n v="36"/>
    <s v="TEC. ENFERMAGEM"/>
    <x v="6"/>
    <n v="630.48"/>
    <n v="630.48239999999998"/>
    <n v="583.78"/>
    <n v="46.702399999999997"/>
    <n v="-2.399999999951774E-3"/>
    <n v="-2.399999999951774E-3"/>
    <n v="0"/>
    <e v="#N/A"/>
    <m/>
  </r>
  <r>
    <x v="96"/>
    <n v="98517040244"/>
    <n v="36"/>
    <s v="TEC. ENFERMAGEM"/>
    <x v="6"/>
    <n v="630.48"/>
    <n v="630.48239999999998"/>
    <n v="583.78"/>
    <n v="46.702399999999997"/>
    <n v="-2.399999999951774E-3"/>
    <n v="-2.399999999951774E-3"/>
    <n v="0"/>
    <s v="IVONE DO SOCORRO DA CUNHA SOUZA"/>
    <m/>
  </r>
  <r>
    <x v="97"/>
    <e v="#N/A"/>
    <n v="36"/>
    <s v="TEC. ENFERMAGEM"/>
    <x v="6"/>
    <n v="630.48"/>
    <n v="630.48239999999998"/>
    <n v="583.78"/>
    <n v="46.702399999999997"/>
    <n v="-2.399999999951774E-3"/>
    <n v="-2.399999999951774E-3"/>
    <n v="0"/>
    <e v="#N/A"/>
    <m/>
  </r>
  <r>
    <x v="98"/>
    <s v="03659449202"/>
    <n v="36"/>
    <s v="TEC. ENFERMAGEM"/>
    <x v="6"/>
    <n v="630.48"/>
    <n v="630.48239999999998"/>
    <n v="583.78"/>
    <n v="46.702399999999997"/>
    <n v="-2.399999999951774E-3"/>
    <n v="-2.399999999951774E-3"/>
    <n v="0"/>
    <s v="LUIS CRUZ AZEVEDO"/>
    <m/>
  </r>
  <r>
    <x v="99"/>
    <s v="49072145291"/>
    <n v="36"/>
    <s v="TEC. ENFERMAGEM"/>
    <x v="6"/>
    <n v="630.48"/>
    <n v="630.48239999999998"/>
    <n v="583.78"/>
    <n v="46.702399999999997"/>
    <n v="-2.399999999951774E-3"/>
    <n v="-2.399999999951774E-3"/>
    <n v="0"/>
    <s v="THIZ HER FILOMENA DIAS DA SILVA"/>
    <m/>
  </r>
  <r>
    <x v="100"/>
    <e v="#N/A"/>
    <n v="36"/>
    <s v="TEC. ENFERMAGEM"/>
    <x v="6"/>
    <n v="630.48"/>
    <n v="630.48"/>
    <n v="583.77777777777771"/>
    <n v="46.702222222222218"/>
    <n v="8.5265128291212022E-14"/>
    <n v="8.5265128291212022E-14"/>
    <n v="0"/>
    <e v="#N/A"/>
    <m/>
  </r>
  <r>
    <x v="101"/>
    <e v="#N/A"/>
    <n v="36"/>
    <s v="TEC. ENFERMAGEM"/>
    <x v="6"/>
    <n v="630.48"/>
    <n v="630.48"/>
    <n v="583.77777777777771"/>
    <n v="46.702222222222218"/>
    <n v="8.5265128291212022E-14"/>
    <n v="8.5265128291212022E-14"/>
    <n v="0"/>
    <e v="#N/A"/>
    <m/>
  </r>
  <r>
    <x v="102"/>
    <s v="03284143289"/>
    <n v="36"/>
    <s v="TEC. ENFERMAGEM"/>
    <x v="6"/>
    <n v="630.48"/>
    <n v="630.48239999999998"/>
    <n v="583.78"/>
    <n v="46.702399999999997"/>
    <n v="-2.399999999951774E-3"/>
    <n v="-2.399999999951774E-3"/>
    <n v="0"/>
    <s v="EUNICE GAMA DE SOUZA"/>
    <m/>
  </r>
  <r>
    <x v="103"/>
    <s v="01531119255"/>
    <n v="36"/>
    <s v="TEC. ENFERMAGEM"/>
    <x v="6"/>
    <n v="630.48"/>
    <n v="630.48239999999998"/>
    <n v="583.78"/>
    <n v="46.702399999999997"/>
    <n v="-2.399999999951774E-3"/>
    <n v="-2.399999999951774E-3"/>
    <n v="0"/>
    <s v="KATIA REGINA SANTOS DA SILVA"/>
    <m/>
  </r>
  <r>
    <x v="104"/>
    <e v="#N/A"/>
    <n v="36"/>
    <s v="TEC. ENFERMAGEM"/>
    <x v="6"/>
    <n v="630.48"/>
    <n v="630.48239999999998"/>
    <n v="583.78"/>
    <n v="46.702399999999997"/>
    <n v="-2.399999999951774E-3"/>
    <n v="-2.399999999951774E-3"/>
    <n v="0"/>
    <e v="#N/A"/>
    <m/>
  </r>
  <r>
    <x v="105"/>
    <s v="02726631231"/>
    <n v="36"/>
    <s v="TEC. ENFERMAGEM"/>
    <x v="6"/>
    <n v="630.48"/>
    <n v="630.48239999999998"/>
    <n v="583.78"/>
    <n v="46.702399999999997"/>
    <n v="-2.399999999951774E-3"/>
    <n v="-2.399999999951774E-3"/>
    <n v="0"/>
    <s v="EDILZA SOUZA DE AVIZ"/>
    <m/>
  </r>
  <r>
    <x v="106"/>
    <s v="02957511347"/>
    <n v="36"/>
    <s v="TEC. ENFERMAGEM"/>
    <x v="6"/>
    <n v="630.48"/>
    <n v="567.43200000000002"/>
    <n v="525.4"/>
    <n v="42.031999999999996"/>
    <n v="63.048000000000044"/>
    <n v="63.048000000000044"/>
    <n v="0"/>
    <s v="IRACEMA SOARES LIMA"/>
    <m/>
  </r>
  <r>
    <x v="0"/>
    <e v="#N/A"/>
    <n v="36"/>
    <s v="TEC. ENFERMAGEM"/>
    <x v="7"/>
    <n v="630.48"/>
    <n v="630.48"/>
    <n v="583.77777777777771"/>
    <n v="46.702222222222218"/>
    <n v="8.5265128291212022E-14"/>
    <n v="8.5265128291212022E-14"/>
    <n v="0"/>
    <e v="#N/A"/>
    <m/>
  </r>
  <r>
    <x v="1"/>
    <s v="95885773572"/>
    <n v="36"/>
    <s v="TEC. ENFERMAGEM"/>
    <x v="7"/>
    <n v="630.48"/>
    <n v="630.48"/>
    <n v="583.77777777777771"/>
    <n v="46.702222222222218"/>
    <n v="8.5265128291212022E-14"/>
    <n v="8.5265128291212022E-14"/>
    <n v="0"/>
    <s v="ANA MIRELLA FERREIRA BARBOSA OLIVEIRA"/>
    <m/>
  </r>
  <r>
    <x v="2"/>
    <s v="26008939204"/>
    <n v="36"/>
    <s v="TEC. ENFERMAGEM"/>
    <x v="7"/>
    <n v="630.48"/>
    <n v="630.48"/>
    <n v="583.77777777777771"/>
    <n v="46.702222222222218"/>
    <n v="8.5265128291212022E-14"/>
    <n v="8.5265128291212022E-14"/>
    <n v="0"/>
    <s v="ANA DE SOUZA VIANA"/>
    <m/>
  </r>
  <r>
    <x v="3"/>
    <s v="01087094267"/>
    <n v="36"/>
    <s v="TEC. ENFERMAGEM"/>
    <x v="7"/>
    <n v="630.48"/>
    <n v="630.48"/>
    <n v="583.77777777777771"/>
    <n v="46.702222222222218"/>
    <n v="8.5265128291212022E-14"/>
    <n v="8.5265128291212022E-14"/>
    <n v="0"/>
    <s v="DANIELE DA SILVA E SILVA"/>
    <m/>
  </r>
  <r>
    <x v="4"/>
    <s v="63727129204"/>
    <n v="36"/>
    <s v="TEC. ENFERMAGEM"/>
    <x v="7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7"/>
    <n v="630.48"/>
    <n v="630.48"/>
    <n v="583.77777777777771"/>
    <n v="46.702222222222218"/>
    <n v="8.5265128291212022E-14"/>
    <n v="8.5265128291212022E-14"/>
    <n v="0"/>
    <s v="ELINOAN DA LUZ DE JESUS"/>
    <m/>
  </r>
  <r>
    <x v="6"/>
    <s v="73779768291"/>
    <n v="36"/>
    <s v="TEC. ENFERMAGEM"/>
    <x v="7"/>
    <n v="630.48"/>
    <n v="630.48"/>
    <n v="583.77777777777771"/>
    <n v="46.702222222222218"/>
    <n v="8.5265128291212022E-14"/>
    <n v="8.5265128291212022E-14"/>
    <n v="0"/>
    <s v="GEANE DOS SANTOS RODRIGUES"/>
    <m/>
  </r>
  <r>
    <x v="7"/>
    <s v="63594404234"/>
    <n v="36"/>
    <s v="TEC. ENFERMAGEM"/>
    <x v="7"/>
    <n v="630.48"/>
    <n v="630.48"/>
    <n v="583.77777777777771"/>
    <n v="46.702222222222218"/>
    <n v="8.5265128291212022E-14"/>
    <n v="8.5265128291212022E-14"/>
    <n v="0"/>
    <s v="JOELMA GONCALVES ALVES"/>
    <m/>
  </r>
  <r>
    <x v="8"/>
    <s v="85748960206"/>
    <n v="36"/>
    <s v="TEC. ENFERMAGEM"/>
    <x v="7"/>
    <n v="630.48"/>
    <n v="630.48"/>
    <n v="583.77777777777771"/>
    <n v="46.702222222222218"/>
    <n v="8.5265128291212022E-14"/>
    <n v="8.5265128291212022E-14"/>
    <n v="0"/>
    <s v="LAIZA SOUSA SANTOS"/>
    <m/>
  </r>
  <r>
    <x v="9"/>
    <s v="00607059222"/>
    <n v="36"/>
    <s v="TEC. ENFERMAGEM"/>
    <x v="7"/>
    <n v="630.48"/>
    <n v="630.48"/>
    <n v="583.77777777777771"/>
    <n v="46.702222222222218"/>
    <n v="8.5265128291212022E-14"/>
    <n v="8.5265128291212022E-14"/>
    <n v="0"/>
    <s v="LUANA LEANDRO SARMENTO"/>
    <m/>
  </r>
  <r>
    <x v="10"/>
    <s v="74370936268"/>
    <n v="36"/>
    <s v="TEC. ENFERMAGEM"/>
    <x v="7"/>
    <n v="630.48"/>
    <n v="630.48"/>
    <n v="583.77777777777771"/>
    <n v="46.702222222222218"/>
    <n v="8.5265128291212022E-14"/>
    <n v="8.5265128291212022E-14"/>
    <n v="0"/>
    <s v="MARIA APARECIDA DO VALE SILVA"/>
    <m/>
  </r>
  <r>
    <x v="11"/>
    <s v="88716961234"/>
    <n v="36"/>
    <s v="TEC. ENFERMAGEM"/>
    <x v="7"/>
    <n v="630.48"/>
    <n v="630.48"/>
    <n v="583.77777777777771"/>
    <n v="46.702222222222218"/>
    <n v="8.5265128291212022E-14"/>
    <n v="8.5265128291212022E-14"/>
    <n v="0"/>
    <s v="ROSELI DE ARAUJO SANTOS"/>
    <m/>
  </r>
  <r>
    <x v="13"/>
    <s v="83721541200"/>
    <n v="36"/>
    <s v="TEC. ENFERMAGEM"/>
    <x v="7"/>
    <n v="630.48"/>
    <n v="630.48"/>
    <n v="583.77777777777771"/>
    <n v="46.702222222222218"/>
    <n v="8.5265128291212022E-14"/>
    <n v="8.5265128291212022E-14"/>
    <n v="0"/>
    <s v="SANDRA NERY DA ROCHA"/>
    <m/>
  </r>
  <r>
    <x v="14"/>
    <s v="01332625371"/>
    <n v="36"/>
    <s v="TEC. ENFERMAGEM"/>
    <x v="7"/>
    <n v="630.48"/>
    <n v="630.48"/>
    <n v="583.77777777777771"/>
    <n v="46.702222222222218"/>
    <n v="8.5265128291212022E-14"/>
    <n v="8.5265128291212022E-14"/>
    <n v="0"/>
    <s v="MARIA TERESA VIEIRA DA HORA"/>
    <m/>
  </r>
  <r>
    <x v="15"/>
    <s v="76034925215"/>
    <n v="36"/>
    <s v="TEC. ENFERMAGEM"/>
    <x v="7"/>
    <n v="630.48"/>
    <n v="630.48"/>
    <n v="583.77777777777771"/>
    <n v="46.702222222222218"/>
    <n v="8.5265128291212022E-14"/>
    <n v="8.5265128291212022E-14"/>
    <n v="0"/>
    <s v="EDILENE BRAGA SOUZA"/>
    <m/>
  </r>
  <r>
    <x v="16"/>
    <s v="26632187234"/>
    <n v="36"/>
    <s v="TEC. ENFERMAGEM"/>
    <x v="7"/>
    <n v="630.48"/>
    <n v="252.19"/>
    <n v="233.50925925925924"/>
    <n v="18.680740740740738"/>
    <n v="378.29"/>
    <n v="378.29"/>
    <n v="0"/>
    <s v="EULINA SOUSA LEITE"/>
    <m/>
  </r>
  <r>
    <x v="17"/>
    <s v="82834334234"/>
    <n v="36"/>
    <s v="TEC. ENFERMAGEM"/>
    <x v="7"/>
    <n v="630.48"/>
    <n v="630.48"/>
    <n v="583.77777777777771"/>
    <n v="46.702222222222218"/>
    <n v="8.5265128291212022E-14"/>
    <n v="8.5265128291212022E-14"/>
    <n v="0"/>
    <s v="ROSIANE DOS SANTOS LIMA"/>
    <m/>
  </r>
  <r>
    <x v="20"/>
    <s v="95570810234"/>
    <n v="36"/>
    <s v="TEC. ENFERMAGEM"/>
    <x v="7"/>
    <n v="630.48"/>
    <n v="630.48"/>
    <n v="583.77777777777771"/>
    <n v="46.702222222222218"/>
    <n v="8.5265128291212022E-14"/>
    <n v="8.5265128291212022E-14"/>
    <n v="0"/>
    <s v="GESIEL SILVA DA SILVA"/>
    <m/>
  </r>
  <r>
    <x v="21"/>
    <s v="74239082234"/>
    <n v="36"/>
    <s v="TEC. ENFERMAGEM"/>
    <x v="7"/>
    <n v="630.48"/>
    <n v="630.48"/>
    <n v="583.77777777777771"/>
    <n v="46.702222222222218"/>
    <n v="8.5265128291212022E-14"/>
    <n v="8.5265128291212022E-14"/>
    <n v="0"/>
    <s v="DARLENE DAS NEVES SANTOS"/>
    <m/>
  </r>
  <r>
    <x v="22"/>
    <s v="85752649234"/>
    <n v="36"/>
    <s v="TEC. ENFERMAGEM"/>
    <x v="7"/>
    <n v="630.48"/>
    <n v="630.48"/>
    <n v="583.77777777777771"/>
    <n v="46.702222222222218"/>
    <n v="8.5265128291212022E-14"/>
    <n v="8.5265128291212022E-14"/>
    <n v="0"/>
    <s v="SANDRA ALMEIDA COUTINHO"/>
    <m/>
  </r>
  <r>
    <x v="23"/>
    <s v="87004712249"/>
    <n v="36"/>
    <s v="TEC. ENFERMAGEM"/>
    <x v="7"/>
    <n v="630.48"/>
    <n v="630.48"/>
    <n v="583.77777777777771"/>
    <n v="46.702222222222218"/>
    <n v="8.5265128291212022E-14"/>
    <n v="8.5265128291212022E-14"/>
    <n v="0"/>
    <s v="SIMONE ARAUJO DE PAIVA AGOSTINHO"/>
    <m/>
  </r>
  <r>
    <x v="24"/>
    <s v="70520623304"/>
    <n v="36"/>
    <s v="TEC. ENFERMAGEM"/>
    <x v="7"/>
    <n v="630.48"/>
    <n v="630.48"/>
    <n v="583.77777777777771"/>
    <n v="46.702222222222218"/>
    <n v="8.5265128291212022E-14"/>
    <n v="8.5265128291212022E-14"/>
    <n v="0"/>
    <s v="JOSE DA CONCEICAO PEREIRA DE SOUSA"/>
    <m/>
  </r>
  <r>
    <x v="25"/>
    <s v="80823173291"/>
    <n v="36"/>
    <s v="TEC. ENFERMAGEM"/>
    <x v="7"/>
    <n v="630.48"/>
    <n v="630.48"/>
    <n v="583.77777777777771"/>
    <n v="46.702222222222218"/>
    <n v="8.5265128291212022E-14"/>
    <n v="8.5265128291212022E-14"/>
    <n v="0"/>
    <s v="MARIA DE LOURDES HEIENEN"/>
    <m/>
  </r>
  <r>
    <x v="26"/>
    <s v="88069672234"/>
    <n v="36"/>
    <s v="TEC. ENFERMAGEM"/>
    <x v="7"/>
    <n v="630.48"/>
    <n v="630.48"/>
    <n v="583.77777777777771"/>
    <n v="46.702222222222218"/>
    <n v="8.5265128291212022E-14"/>
    <n v="8.5265128291212022E-14"/>
    <n v="0"/>
    <s v="ROMULO ALVES MATOS"/>
    <m/>
  </r>
  <r>
    <x v="27"/>
    <s v="01715937236"/>
    <n v="36"/>
    <s v="TEC. ENFERMAGEM"/>
    <x v="7"/>
    <n v="630.48"/>
    <n v="630.48"/>
    <n v="583.77777777777771"/>
    <n v="46.702222222222218"/>
    <n v="8.5265128291212022E-14"/>
    <n v="8.5265128291212022E-14"/>
    <n v="0"/>
    <s v="LUANNY KETREN SARAIVA RODRIGUES"/>
    <m/>
  </r>
  <r>
    <x v="28"/>
    <s v="72282835204"/>
    <n v="36"/>
    <s v="TEC. ENFERMAGEM"/>
    <x v="7"/>
    <n v="630.48"/>
    <n v="630.48"/>
    <n v="583.77777777777771"/>
    <n v="46.702222222222218"/>
    <n v="8.5265128291212022E-14"/>
    <n v="8.5265128291212022E-14"/>
    <n v="0"/>
    <s v="MARIA DO ROSARIO PEREIRA DE SOUSA"/>
    <m/>
  </r>
  <r>
    <x v="29"/>
    <s v="01197420207"/>
    <n v="36"/>
    <s v="TEC. ENFERMAGEM"/>
    <x v="7"/>
    <n v="630.48"/>
    <n v="630.48"/>
    <n v="583.77777777777771"/>
    <n v="46.702222222222218"/>
    <n v="8.5265128291212022E-14"/>
    <n v="8.5265128291212022E-14"/>
    <n v="0"/>
    <s v="ROSEANE POLVI DE MATOS"/>
    <m/>
  </r>
  <r>
    <x v="30"/>
    <s v="03097941452"/>
    <n v="36"/>
    <s v="TEC. ENFERMAGEM"/>
    <x v="7"/>
    <n v="630.48"/>
    <n v="630.48"/>
    <n v="583.77777777777771"/>
    <n v="46.702222222222218"/>
    <n v="8.5265128291212022E-14"/>
    <n v="8.5265128291212022E-14"/>
    <n v="0"/>
    <s v="NIVEATAM DE SOUSA ALVES"/>
    <m/>
  </r>
  <r>
    <x v="31"/>
    <s v="01074481224"/>
    <n v="36"/>
    <s v="TEC. ENFERMAGEM"/>
    <x v="7"/>
    <n v="630.48"/>
    <n v="630.48"/>
    <n v="583.77777777777771"/>
    <n v="46.702222222222218"/>
    <n v="8.5265128291212022E-14"/>
    <n v="8.5265128291212022E-14"/>
    <n v="0"/>
    <s v="SERGIO COSTA NEVES"/>
    <m/>
  </r>
  <r>
    <x v="33"/>
    <s v="85022381249"/>
    <n v="36"/>
    <s v="TEC. ENFERMAGEM"/>
    <x v="7"/>
    <n v="630.48"/>
    <n v="630.48"/>
    <n v="583.77777777777771"/>
    <n v="46.702222222222218"/>
    <n v="8.5265128291212022E-14"/>
    <n v="8.5265128291212022E-14"/>
    <n v="0"/>
    <s v="HELIANA LIMA DE OLIVEIRA"/>
    <m/>
  </r>
  <r>
    <x v="34"/>
    <s v="00975131214"/>
    <n v="36"/>
    <s v="TEC. ENFERMAGEM"/>
    <x v="7"/>
    <n v="630.48"/>
    <n v="630.48"/>
    <n v="583.77777777777771"/>
    <n v="46.702222222222218"/>
    <n v="8.5265128291212022E-14"/>
    <n v="8.5265128291212022E-14"/>
    <n v="0"/>
    <s v="DEYWID CHAVES FERREIRA"/>
    <m/>
  </r>
  <r>
    <x v="35"/>
    <s v="69478260200"/>
    <n v="36"/>
    <s v="TEC. ENFERMAGEM"/>
    <x v="7"/>
    <n v="630.48"/>
    <n v="630.48"/>
    <n v="583.77777777777771"/>
    <n v="46.702222222222218"/>
    <n v="8.5265128291212022E-14"/>
    <n v="8.5265128291212022E-14"/>
    <n v="0"/>
    <s v="DILMA MARIA DE SOUSA MOURA"/>
    <m/>
  </r>
  <r>
    <x v="36"/>
    <s v="00586033289"/>
    <n v="36"/>
    <s v="TEC. ENFERMAGEM"/>
    <x v="7"/>
    <n v="630.48"/>
    <n v="630.48"/>
    <n v="583.77777777777771"/>
    <n v="46.702222222222218"/>
    <n v="8.5265128291212022E-14"/>
    <n v="8.5265128291212022E-14"/>
    <n v="0"/>
    <s v="LUCIENE DIAS DOS SANTOS"/>
    <m/>
  </r>
  <r>
    <x v="37"/>
    <s v="68990405220"/>
    <n v="36"/>
    <s v="TEC. ENFERMAGEM"/>
    <x v="7"/>
    <n v="630.48"/>
    <n v="630.48"/>
    <n v="583.77777777777771"/>
    <n v="46.702222222222218"/>
    <n v="8.5265128291212022E-14"/>
    <n v="8.5265128291212022E-14"/>
    <n v="0"/>
    <s v="ROGERIO REIS DE MOURA"/>
    <m/>
  </r>
  <r>
    <x v="38"/>
    <s v="90114035253"/>
    <n v="36"/>
    <s v="TEC. ENFERMAGEM"/>
    <x v="7"/>
    <n v="630.48"/>
    <n v="630.48"/>
    <n v="583.77777777777771"/>
    <n v="46.702222222222218"/>
    <n v="8.5265128291212022E-14"/>
    <n v="8.5265128291212022E-14"/>
    <n v="0"/>
    <s v="LEONILDO ALVES LIMA"/>
    <m/>
  </r>
  <r>
    <x v="39"/>
    <e v="#N/A"/>
    <n v="36"/>
    <s v="TEC. ENFERMAGEM"/>
    <x v="7"/>
    <n v="630.48"/>
    <n v="630.48"/>
    <n v="583.77777777777771"/>
    <n v="46.702222222222218"/>
    <n v="8.5265128291212022E-14"/>
    <n v="8.5265128291212022E-14"/>
    <n v="0"/>
    <e v="#N/A"/>
    <m/>
  </r>
  <r>
    <x v="40"/>
    <s v="78679362204"/>
    <n v="36"/>
    <s v="TEC. ENFERMAGEM"/>
    <x v="7"/>
    <n v="630.48"/>
    <n v="630.48"/>
    <n v="583.77777777777771"/>
    <n v="46.702222222222218"/>
    <n v="8.5265128291212022E-14"/>
    <n v="8.5265128291212022E-14"/>
    <n v="0"/>
    <s v="IRANETE LIMA BARBOSA NASCIMENTO"/>
    <m/>
  </r>
  <r>
    <x v="41"/>
    <n v="82492182215"/>
    <n v="36"/>
    <s v="TEC. ENFERMAGEM"/>
    <x v="7"/>
    <n v="630.48"/>
    <n v="630.48"/>
    <n v="583.77777777777771"/>
    <n v="46.702222222222218"/>
    <n v="8.5265128291212022E-14"/>
    <n v="8.5265128291212022E-14"/>
    <n v="0"/>
    <s v="JEANI SILVA PEREIRA"/>
    <m/>
  </r>
  <r>
    <x v="42"/>
    <s v="85744824200"/>
    <n v="36"/>
    <s v="TEC. ENFERMAGEM"/>
    <x v="7"/>
    <n v="630.48"/>
    <n v="630.48"/>
    <n v="583.77777777777771"/>
    <n v="46.702222222222218"/>
    <n v="8.5265128291212022E-14"/>
    <n v="8.5265128291212022E-14"/>
    <n v="0"/>
    <s v="ROSILENE SOUSA SILVA"/>
    <m/>
  </r>
  <r>
    <x v="43"/>
    <s v="01064235255"/>
    <n v="36"/>
    <s v="TEC. ENFERMAGEM"/>
    <x v="7"/>
    <n v="630.48"/>
    <n v="630.48"/>
    <n v="583.77777777777771"/>
    <n v="46.702222222222218"/>
    <n v="8.5265128291212022E-14"/>
    <n v="8.5265128291212022E-14"/>
    <n v="0"/>
    <s v="ROSIVAN DA SILVA PINTO"/>
    <m/>
  </r>
  <r>
    <x v="44"/>
    <s v="01715936264"/>
    <n v="36"/>
    <s v="TEC. ENFERMAGEM"/>
    <x v="7"/>
    <n v="630.48"/>
    <n v="630.48"/>
    <n v="583.77777777777771"/>
    <n v="46.702222222222218"/>
    <n v="8.5265128291212022E-14"/>
    <n v="8.5265128291212022E-14"/>
    <n v="0"/>
    <s v="VANESSA RODRIGUES RABELO"/>
    <m/>
  </r>
  <r>
    <x v="46"/>
    <s v="70134089219"/>
    <n v="36"/>
    <s v="TEC. ENFERMAGEM"/>
    <x v="7"/>
    <n v="630.48"/>
    <n v="630.48"/>
    <n v="583.77777777777771"/>
    <n v="46.702222222222218"/>
    <n v="8.5265128291212022E-14"/>
    <n v="8.5265128291212022E-14"/>
    <n v="0"/>
    <s v="JONISMA ARAUJO RODRIGUES"/>
    <m/>
  </r>
  <r>
    <x v="47"/>
    <s v="82941238204"/>
    <n v="36"/>
    <s v="TEC. ENFERMAGEM"/>
    <x v="7"/>
    <n v="630.48"/>
    <n v="630.48"/>
    <n v="583.77777777777771"/>
    <n v="46.702222222222218"/>
    <n v="8.5265128291212022E-14"/>
    <n v="8.5265128291212022E-14"/>
    <n v="0"/>
    <s v="MARIA ELIZABETH DA SILVA"/>
    <m/>
  </r>
  <r>
    <x v="48"/>
    <s v="02278662236"/>
    <n v="36"/>
    <s v="TEC. ENFERMAGEM"/>
    <x v="7"/>
    <n v="630.48"/>
    <n v="630.48"/>
    <n v="583.77777777777771"/>
    <n v="46.702222222222218"/>
    <n v="8.5265128291212022E-14"/>
    <n v="8.5265128291212022E-14"/>
    <n v="0"/>
    <s v="RAYANE BARRETO LIMA"/>
    <m/>
  </r>
  <r>
    <x v="49"/>
    <s v="73733148215"/>
    <n v="36"/>
    <s v="TEC. ENFERMAGEM"/>
    <x v="7"/>
    <n v="630.48"/>
    <n v="630.48"/>
    <n v="583.77777777777771"/>
    <n v="46.702222222222218"/>
    <n v="8.5265128291212022E-14"/>
    <n v="8.5265128291212022E-14"/>
    <n v="0"/>
    <s v="ANDREZA ALVES FERREIRA"/>
    <m/>
  </r>
  <r>
    <x v="51"/>
    <s v="01616891246"/>
    <n v="36"/>
    <s v="TEC. ENFERMAGEM"/>
    <x v="7"/>
    <n v="630.48"/>
    <n v="630.48"/>
    <n v="583.77777777777771"/>
    <n v="46.702222222222218"/>
    <n v="8.5265128291212022E-14"/>
    <n v="8.5265128291212022E-14"/>
    <n v="0"/>
    <s v="KEILA SANTOS BRITO"/>
    <m/>
  </r>
  <r>
    <x v="52"/>
    <s v="30137284268"/>
    <n v="36"/>
    <s v="TEC. ENFERMAGEM"/>
    <x v="7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53"/>
    <s v="02137140276"/>
    <n v="36"/>
    <s v="TEC. ENFERMAGEM"/>
    <x v="7"/>
    <n v="630.48"/>
    <n v="630.48"/>
    <n v="583.77777777777771"/>
    <n v="46.702222222222218"/>
    <n v="8.5265128291212022E-14"/>
    <n v="8.5265128291212022E-14"/>
    <n v="0"/>
    <s v="RAILSON HUMBERTO DA SILVA MENDONCA"/>
    <m/>
  </r>
  <r>
    <x v="55"/>
    <s v="02879742277"/>
    <n v="36"/>
    <s v="TEC. ENFERMAGEM"/>
    <x v="7"/>
    <n v="630.48"/>
    <n v="630.48"/>
    <n v="583.77777777777771"/>
    <n v="46.702222222222218"/>
    <n v="8.5265128291212022E-14"/>
    <n v="8.5265128291212022E-14"/>
    <n v="0"/>
    <s v="ELISANDRA SOARES DA COSTA PINHEIRO"/>
    <m/>
  </r>
  <r>
    <x v="56"/>
    <s v="01221844245"/>
    <n v="36"/>
    <s v="TEC. ENFERMAGEM"/>
    <x v="7"/>
    <n v="630.48"/>
    <n v="630.48"/>
    <n v="583.77777777777771"/>
    <n v="46.702222222222218"/>
    <n v="8.5265128291212022E-14"/>
    <n v="8.5265128291212022E-14"/>
    <n v="0"/>
    <s v="ANA MARIA LIRA TEIXEIRA"/>
    <m/>
  </r>
  <r>
    <x v="57"/>
    <s v="01724194259"/>
    <n v="36"/>
    <s v="TEC. ENFERMAGEM"/>
    <x v="7"/>
    <n v="630.48"/>
    <n v="630.48"/>
    <n v="583.77777777777771"/>
    <n v="46.702222222222218"/>
    <n v="8.5265128291212022E-14"/>
    <n v="8.5265128291212022E-14"/>
    <n v="0"/>
    <s v="JHEMISON CARLOS VIEIRA FELIPE"/>
    <m/>
  </r>
  <r>
    <x v="58"/>
    <s v="70143241281"/>
    <n v="36"/>
    <s v="TEC. ENFERMAGEM"/>
    <x v="7"/>
    <n v="630.48"/>
    <n v="630.48"/>
    <n v="583.77777777777771"/>
    <n v="46.702222222222218"/>
    <n v="8.5265128291212022E-14"/>
    <n v="8.5265128291212022E-14"/>
    <n v="0"/>
    <s v="FABRICIO HUGO SOUSA FARIAS"/>
    <m/>
  </r>
  <r>
    <x v="59"/>
    <s v="02563935245"/>
    <n v="36"/>
    <s v="TEC. ENFERMAGEM"/>
    <x v="7"/>
    <n v="630.48"/>
    <n v="630.48"/>
    <n v="583.77777777777771"/>
    <n v="46.702222222222218"/>
    <n v="8.5265128291212022E-14"/>
    <n v="8.5265128291212022E-14"/>
    <n v="0"/>
    <s v="RAQUEL DOS SANTOS SOUZA"/>
    <m/>
  </r>
  <r>
    <x v="61"/>
    <s v="01797916211"/>
    <n v="36"/>
    <s v="TEC. ENFERMAGEM"/>
    <x v="7"/>
    <n v="630.48"/>
    <n v="630.48"/>
    <n v="583.77777777777771"/>
    <n v="46.702222222222218"/>
    <n v="8.5265128291212022E-14"/>
    <n v="8.5265128291212022E-14"/>
    <n v="0"/>
    <s v="BRUNA GRAZIELA NOGUEIRA DE LIMA"/>
    <m/>
  </r>
  <r>
    <x v="62"/>
    <s v="85754110200"/>
    <n v="36"/>
    <s v="TEC. ENFERMAGEM"/>
    <x v="7"/>
    <n v="630.48"/>
    <n v="630.48"/>
    <n v="583.77777777777771"/>
    <n v="46.702222222222218"/>
    <n v="8.5265128291212022E-14"/>
    <n v="8.5265128291212022E-14"/>
    <n v="0"/>
    <s v="FLAVIA CRISTINA AMORIM RAIOL"/>
    <m/>
  </r>
  <r>
    <x v="63"/>
    <s v="94273626268"/>
    <n v="36"/>
    <s v="TEC. ENFERMAGEM"/>
    <x v="7"/>
    <n v="630.48"/>
    <n v="630.48"/>
    <n v="583.77777777777771"/>
    <n v="46.702222222222218"/>
    <n v="8.5265128291212022E-14"/>
    <n v="8.5265128291212022E-14"/>
    <n v="0"/>
    <s v="ANGELA MARIA COSTA ROSARIO"/>
    <m/>
  </r>
  <r>
    <x v="64"/>
    <s v="03351903243"/>
    <n v="36"/>
    <s v="TEC. ENFERMAGEM"/>
    <x v="7"/>
    <n v="630.48"/>
    <n v="630.48"/>
    <n v="583.77777777777771"/>
    <n v="46.702222222222218"/>
    <n v="8.5265128291212022E-14"/>
    <n v="8.5265128291212022E-14"/>
    <n v="0"/>
    <s v="ANTONIA FRANCILEIA SANTOS FAUSTINO"/>
    <m/>
  </r>
  <r>
    <x v="65"/>
    <s v="02025421222"/>
    <n v="36"/>
    <s v="TEC. ENFERMAGEM"/>
    <x v="7"/>
    <n v="630.48"/>
    <n v="630.48"/>
    <n v="583.77777777777771"/>
    <n v="46.702222222222218"/>
    <n v="8.5265128291212022E-14"/>
    <n v="8.5265128291212022E-14"/>
    <n v="0"/>
    <s v="ADRIANA DA CONCEICAO VIANA"/>
    <m/>
  </r>
  <r>
    <x v="66"/>
    <s v="01068691247"/>
    <n v="36"/>
    <s v="TEC. ENFERMAGEM"/>
    <x v="7"/>
    <n v="630.48"/>
    <n v="630.48"/>
    <n v="583.77777777777771"/>
    <n v="46.702222222222218"/>
    <n v="8.5265128291212022E-14"/>
    <n v="8.5265128291212022E-14"/>
    <n v="0"/>
    <s v="ROSINETE SANTOS DA SILVA DE SOUZA"/>
    <m/>
  </r>
  <r>
    <x v="67"/>
    <s v="03419017251"/>
    <n v="36"/>
    <s v="TEC. ENFERMAGEM"/>
    <x v="7"/>
    <n v="630.48"/>
    <n v="630.48"/>
    <n v="583.77777777777771"/>
    <n v="46.702222222222218"/>
    <n v="8.5265128291212022E-14"/>
    <n v="8.5265128291212022E-14"/>
    <n v="0"/>
    <s v="MAYCON REIS DOS ANJOS"/>
    <m/>
  </r>
  <r>
    <x v="68"/>
    <s v="30087767287"/>
    <n v="36"/>
    <s v="TEC. ENFERMAGEM"/>
    <x v="7"/>
    <n v="630.48"/>
    <n v="630.48"/>
    <n v="583.77777777777771"/>
    <n v="46.702222222222218"/>
    <n v="8.5265128291212022E-14"/>
    <n v="8.5265128291212022E-14"/>
    <n v="0"/>
    <s v="OSMARINA LIMA MARQUES"/>
    <m/>
  </r>
  <r>
    <x v="69"/>
    <s v="00954727207"/>
    <n v="36"/>
    <s v="TEC. ENFERMAGEM"/>
    <x v="7"/>
    <n v="630.48"/>
    <n v="630.48"/>
    <n v="583.77777777777771"/>
    <n v="46.702222222222218"/>
    <n v="8.5265128291212022E-14"/>
    <n v="8.5265128291212022E-14"/>
    <n v="0"/>
    <s v="FABRICIA MARINHO MORAES"/>
    <m/>
  </r>
  <r>
    <x v="70"/>
    <s v="02827501260"/>
    <n v="36"/>
    <s v="TEC. ENFERMAGEM"/>
    <x v="7"/>
    <n v="630.48"/>
    <n v="630.48"/>
    <n v="583.77777777777771"/>
    <n v="46.702222222222218"/>
    <n v="8.5265128291212022E-14"/>
    <n v="8.5265128291212022E-14"/>
    <n v="0"/>
    <s v="REGINA CARLA CARNEIRO DA SILVA"/>
    <m/>
  </r>
  <r>
    <x v="71"/>
    <s v="02760353214"/>
    <n v="36"/>
    <s v="TEC. ENFERMAGEM"/>
    <x v="7"/>
    <n v="630.48"/>
    <n v="630.48"/>
    <n v="583.77777777777771"/>
    <n v="46.702222222222218"/>
    <n v="8.5265128291212022E-14"/>
    <n v="8.5265128291212022E-14"/>
    <n v="0"/>
    <s v="CARLA BATISTA DA COSTA"/>
    <m/>
  </r>
  <r>
    <x v="72"/>
    <s v="04490243260"/>
    <n v="36"/>
    <s v="TEC. ENFERMAGEM"/>
    <x v="7"/>
    <n v="630.48"/>
    <n v="630.48"/>
    <n v="583.77777777777771"/>
    <n v="46.702222222222218"/>
    <n v="8.5265128291212022E-14"/>
    <n v="8.5265128291212022E-14"/>
    <n v="0"/>
    <s v="RAIANE TENORIO DOS SANTOS"/>
    <m/>
  </r>
  <r>
    <x v="73"/>
    <s v="03974195203"/>
    <n v="36"/>
    <s v="TEC. ENFERMAGEM"/>
    <x v="7"/>
    <n v="630.48"/>
    <n v="630.48"/>
    <n v="583.77777777777771"/>
    <n v="46.702222222222218"/>
    <n v="8.5265128291212022E-14"/>
    <n v="8.5265128291212022E-14"/>
    <n v="0"/>
    <s v="KRISLANE NASCIMENTO DIAS"/>
    <m/>
  </r>
  <r>
    <x v="74"/>
    <n v="84245603291"/>
    <n v="36"/>
    <s v="TEC. ENFERMAGEM"/>
    <x v="7"/>
    <n v="630.48"/>
    <n v="630.48"/>
    <n v="583.77777777777771"/>
    <n v="46.702222222222218"/>
    <n v="8.5265128291212022E-14"/>
    <n v="8.5265128291212022E-14"/>
    <n v="0"/>
    <s v="LUCINEIA COSTA ALENCAR"/>
    <m/>
  </r>
  <r>
    <x v="75"/>
    <s v="03439131270"/>
    <n v="36"/>
    <s v="TEC. ENFERMAGEM"/>
    <x v="7"/>
    <n v="630.48"/>
    <n v="630.48"/>
    <n v="583.77777777777771"/>
    <n v="46.702222222222218"/>
    <n v="8.5265128291212022E-14"/>
    <n v="8.5265128291212022E-14"/>
    <n v="0"/>
    <s v="KELLEM MARIA SANTOS COSTA"/>
    <m/>
  </r>
  <r>
    <x v="76"/>
    <s v="70143238221"/>
    <n v="36"/>
    <s v="TEC. ENFERMAGEM"/>
    <x v="7"/>
    <n v="630.48"/>
    <n v="630.48"/>
    <n v="583.77777777777771"/>
    <n v="46.702222222222218"/>
    <n v="8.5265128291212022E-14"/>
    <n v="8.5265128291212022E-14"/>
    <n v="0"/>
    <s v="RAISSA SOUZA E SOUZA"/>
    <m/>
  </r>
  <r>
    <x v="77"/>
    <s v="02029051284"/>
    <n v="36"/>
    <s v="TEC. ENFERMAGEM"/>
    <x v="7"/>
    <n v="630.48"/>
    <n v="630.48"/>
    <n v="583.77777777777771"/>
    <n v="46.702222222222218"/>
    <n v="8.5265128291212022E-14"/>
    <n v="8.5265128291212022E-14"/>
    <n v="0"/>
    <s v="DANIELA MIRANDA REIS"/>
    <m/>
  </r>
  <r>
    <x v="78"/>
    <e v="#N/A"/>
    <n v="36"/>
    <s v="TEC. ENFERMAGEM"/>
    <x v="7"/>
    <n v="630.48"/>
    <n v="630.48"/>
    <n v="583.77777777777771"/>
    <n v="46.702222222222218"/>
    <n v="8.5265128291212022E-14"/>
    <n v="8.5265128291212022E-14"/>
    <n v="0"/>
    <e v="#N/A"/>
    <m/>
  </r>
  <r>
    <x v="79"/>
    <s v="02884225200"/>
    <n v="36"/>
    <s v="TEC. ENFERMAGEM"/>
    <x v="7"/>
    <n v="630.48"/>
    <n v="630.48"/>
    <n v="583.77777777777771"/>
    <n v="46.702222222222218"/>
    <n v="8.5265128291212022E-14"/>
    <n v="8.5265128291212022E-14"/>
    <n v="0"/>
    <s v="JOSUE OLIVEIRA MENESES"/>
    <m/>
  </r>
  <r>
    <x v="80"/>
    <s v="11576141675"/>
    <n v="36"/>
    <s v="TEC. ENFERMAGEM"/>
    <x v="7"/>
    <n v="630.48"/>
    <n v="630.48"/>
    <n v="583.77777777777771"/>
    <n v="46.702222222222218"/>
    <n v="8.5265128291212022E-14"/>
    <n v="8.5265128291212022E-14"/>
    <n v="0"/>
    <s v="IORRAN VAZ DE OLIVEIRA"/>
    <m/>
  </r>
  <r>
    <x v="81"/>
    <s v="04625535239"/>
    <n v="36"/>
    <s v="TEC. ENFERMAGEM"/>
    <x v="7"/>
    <n v="630.48"/>
    <n v="630.48"/>
    <n v="583.77777777777771"/>
    <n v="46.702222222222218"/>
    <n v="8.5265128291212022E-14"/>
    <n v="8.5265128291212022E-14"/>
    <n v="0"/>
    <s v="EDSON MOURA SILVA"/>
    <m/>
  </r>
  <r>
    <x v="82"/>
    <s v="01834811279"/>
    <n v="36"/>
    <s v="TEC. ENFERMAGEM"/>
    <x v="7"/>
    <n v="630.48"/>
    <n v="630.48"/>
    <n v="583.77777777777771"/>
    <n v="46.702222222222218"/>
    <n v="8.5265128291212022E-14"/>
    <n v="8.5265128291212022E-14"/>
    <n v="0"/>
    <s v="ROBSON ALMEIDA PONTES"/>
    <m/>
  </r>
  <r>
    <x v="83"/>
    <s v="04716356264"/>
    <n v="36"/>
    <s v="TEC. ENFERMAGEM"/>
    <x v="7"/>
    <n v="630.48"/>
    <n v="630.48"/>
    <n v="583.77777777777771"/>
    <n v="46.702222222222218"/>
    <n v="8.5265128291212022E-14"/>
    <n v="8.5265128291212022E-14"/>
    <n v="0"/>
    <s v="ESTHEFANI ARAUJO LOPES"/>
    <m/>
  </r>
  <r>
    <x v="84"/>
    <s v="02821318251"/>
    <n v="36"/>
    <s v="TEC. ENFERMAGEM"/>
    <x v="7"/>
    <n v="630.48"/>
    <n v="630.48"/>
    <n v="583.77777777777771"/>
    <n v="46.702222222222218"/>
    <n v="8.5265128291212022E-14"/>
    <n v="8.5265128291212022E-14"/>
    <n v="0"/>
    <s v="CAROLINA SILVA DA VEIGA"/>
    <m/>
  </r>
  <r>
    <x v="85"/>
    <s v="05274326285"/>
    <n v="36"/>
    <s v="TEC. ENFERMAGEM"/>
    <x v="7"/>
    <n v="630.48"/>
    <n v="630.48"/>
    <n v="583.77777777777771"/>
    <n v="46.702222222222218"/>
    <n v="8.5265128291212022E-14"/>
    <n v="8.5265128291212022E-14"/>
    <n v="0"/>
    <s v="JOAO VICTOR CARNEIRO DA SILVA"/>
    <m/>
  </r>
  <r>
    <x v="86"/>
    <s v="05036435214"/>
    <n v="36"/>
    <s v="TEC. ENFERMAGEM"/>
    <x v="7"/>
    <n v="630.48"/>
    <n v="630.48"/>
    <n v="583.77777777777771"/>
    <n v="46.702222222222218"/>
    <n v="8.5265128291212022E-14"/>
    <n v="8.5265128291212022E-14"/>
    <n v="0"/>
    <s v="THIAGO DO NASCIMENTO MESQUITA"/>
    <m/>
  </r>
  <r>
    <x v="87"/>
    <s v="02771484218"/>
    <n v="36"/>
    <s v="TEC. ENFERMAGEM"/>
    <x v="7"/>
    <n v="630.48"/>
    <n v="630.48"/>
    <n v="583.77777777777771"/>
    <n v="46.702222222222218"/>
    <n v="8.5265128291212022E-14"/>
    <n v="8.5265128291212022E-14"/>
    <n v="0"/>
    <s v="WATILA ALMEIDA DA COSTA"/>
    <m/>
  </r>
  <r>
    <x v="88"/>
    <s v="88808882268"/>
    <n v="36"/>
    <s v="TEC. ENFERMAGEM"/>
    <x v="7"/>
    <n v="630.48"/>
    <n v="630.48"/>
    <n v="583.77777777777771"/>
    <n v="46.702222222222218"/>
    <n v="8.5265128291212022E-14"/>
    <n v="8.5265128291212022E-14"/>
    <n v="0"/>
    <s v="GEOVANIA DE ARAUJO NASCIMENTO"/>
    <m/>
  </r>
  <r>
    <x v="89"/>
    <s v="02598633270"/>
    <n v="36"/>
    <s v="TEC. ENFERMAGEM"/>
    <x v="7"/>
    <n v="630.48"/>
    <n v="630.48"/>
    <n v="583.77777777777771"/>
    <n v="46.702222222222218"/>
    <n v="8.5265128291212022E-14"/>
    <n v="8.5265128291212022E-14"/>
    <n v="0"/>
    <s v="MATHEUS CAMPOS ALVES"/>
    <m/>
  </r>
  <r>
    <x v="90"/>
    <s v="03468651236"/>
    <n v="36"/>
    <s v="TEC. ENFERMAGEM"/>
    <x v="7"/>
    <n v="630.48"/>
    <n v="630.48"/>
    <n v="583.77777777777771"/>
    <n v="46.702222222222218"/>
    <n v="8.5265128291212022E-14"/>
    <n v="8.5265128291212022E-14"/>
    <n v="0"/>
    <s v="WANDERSON ANDRE ALVES DA COSTA"/>
    <m/>
  </r>
  <r>
    <x v="91"/>
    <s v="01497762251"/>
    <n v="36"/>
    <s v="TEC. ENFERMAGEM"/>
    <x v="7"/>
    <n v="630.48"/>
    <n v="630.48"/>
    <n v="583.77777777777771"/>
    <n v="46.702222222222218"/>
    <n v="8.5265128291212022E-14"/>
    <n v="8.5265128291212022E-14"/>
    <n v="0"/>
    <s v="MARIA LUIZA OLIVEIRA DE ALMEIDA"/>
    <m/>
  </r>
  <r>
    <x v="92"/>
    <e v="#N/A"/>
    <n v="36"/>
    <s v="TEC. ENFERMAGEM"/>
    <x v="7"/>
    <n v="630.48"/>
    <n v="336.26"/>
    <n v="311.35185185185185"/>
    <n v="24.908148148148147"/>
    <n v="294.22000000000003"/>
    <n v="294.22000000000003"/>
    <n v="0"/>
    <e v="#N/A"/>
    <m/>
  </r>
  <r>
    <x v="93"/>
    <s v="00564772283"/>
    <n v="36"/>
    <s v="TEC. ENFERMAGEM"/>
    <x v="7"/>
    <n v="630.48"/>
    <n v="630.48"/>
    <n v="583.77777777777771"/>
    <n v="46.702222222222218"/>
    <n v="8.5265128291212022E-14"/>
    <n v="8.5265128291212022E-14"/>
    <n v="0"/>
    <s v="CRISTIANE MARIA CARDOSO LOBATO"/>
    <m/>
  </r>
  <r>
    <x v="94"/>
    <s v="04263734211"/>
    <n v="36"/>
    <s v="TEC. ENFERMAGEM"/>
    <x v="7"/>
    <n v="630.48"/>
    <n v="630.48"/>
    <n v="583.77777777777771"/>
    <n v="46.702222222222218"/>
    <n v="8.5265128291212022E-14"/>
    <n v="8.5265128291212022E-14"/>
    <n v="0"/>
    <s v="NAYARA FORO FRANCO"/>
    <m/>
  </r>
  <r>
    <x v="95"/>
    <e v="#N/A"/>
    <n v="36"/>
    <s v="TEC. ENFERMAGEM"/>
    <x v="7"/>
    <n v="630.48"/>
    <n v="630.48"/>
    <n v="583.77777777777771"/>
    <n v="46.702222222222218"/>
    <n v="8.5265128291212022E-14"/>
    <n v="8.5265128291212022E-14"/>
    <n v="0"/>
    <e v="#N/A"/>
    <m/>
  </r>
  <r>
    <x v="96"/>
    <n v="98517040244"/>
    <n v="36"/>
    <s v="TEC. ENFERMAGEM"/>
    <x v="7"/>
    <n v="630.48"/>
    <n v="630.48"/>
    <n v="583.77777777777771"/>
    <n v="46.702222222222218"/>
    <n v="8.5265128291212022E-14"/>
    <n v="8.5265128291212022E-14"/>
    <n v="0"/>
    <s v="IVONE DO SOCORRO DA CUNHA SOUZA"/>
    <m/>
  </r>
  <r>
    <x v="97"/>
    <e v="#N/A"/>
    <n v="36"/>
    <s v="TEC. ENFERMAGEM"/>
    <x v="7"/>
    <n v="630.48"/>
    <n v="630.48"/>
    <n v="583.77777777777771"/>
    <n v="46.702222222222218"/>
    <n v="8.5265128291212022E-14"/>
    <n v="8.5265128291212022E-14"/>
    <n v="0"/>
    <e v="#N/A"/>
    <m/>
  </r>
  <r>
    <x v="98"/>
    <s v="03659449202"/>
    <n v="36"/>
    <s v="TEC. ENFERMAGEM"/>
    <x v="7"/>
    <n v="630.48"/>
    <n v="630.48"/>
    <n v="583.77777777777771"/>
    <n v="46.702222222222218"/>
    <n v="8.5265128291212022E-14"/>
    <n v="8.5265128291212022E-14"/>
    <n v="0"/>
    <s v="LUIS CRUZ AZEVEDO"/>
    <m/>
  </r>
  <r>
    <x v="99"/>
    <s v="49072145291"/>
    <n v="36"/>
    <s v="TEC. ENFERMAGEM"/>
    <x v="7"/>
    <n v="630.48"/>
    <n v="630.48"/>
    <n v="583.77777777777771"/>
    <n v="46.702222222222218"/>
    <n v="8.5265128291212022E-14"/>
    <n v="8.5265128291212022E-14"/>
    <n v="0"/>
    <s v="THIZ HER FILOMENA DIAS DA SILVA"/>
    <m/>
  </r>
  <r>
    <x v="100"/>
    <e v="#N/A"/>
    <n v="36"/>
    <s v="TEC. ENFERMAGEM"/>
    <x v="7"/>
    <n v="630.48"/>
    <n v="25.68"/>
    <n v="23.777777777777775"/>
    <n v="1.902222222222222"/>
    <n v="604.79999999999995"/>
    <n v="604.79999999999995"/>
    <n v="0"/>
    <e v="#N/A"/>
    <m/>
  </r>
  <r>
    <x v="102"/>
    <s v="03284143289"/>
    <n v="36"/>
    <s v="TEC. ENFERMAGEM"/>
    <x v="7"/>
    <n v="630.48"/>
    <n v="630.48"/>
    <n v="583.77777777777771"/>
    <n v="46.702222222222218"/>
    <n v="8.5265128291212022E-14"/>
    <n v="8.5265128291212022E-14"/>
    <n v="0"/>
    <s v="EUNICE GAMA DE SOUZA"/>
    <m/>
  </r>
  <r>
    <x v="103"/>
    <s v="01531119255"/>
    <n v="36"/>
    <s v="TEC. ENFERMAGEM"/>
    <x v="7"/>
    <n v="630.48"/>
    <n v="630.48"/>
    <n v="583.77777777777771"/>
    <n v="46.702222222222218"/>
    <n v="8.5265128291212022E-14"/>
    <n v="8.5265128291212022E-14"/>
    <n v="0"/>
    <s v="KATIA REGINA SANTOS DA SILVA"/>
    <m/>
  </r>
  <r>
    <x v="104"/>
    <e v="#N/A"/>
    <n v="36"/>
    <s v="TEC. ENFERMAGEM"/>
    <x v="7"/>
    <n v="630.48"/>
    <n v="630.48"/>
    <n v="583.77777777777771"/>
    <n v="46.702222222222218"/>
    <n v="8.5265128291212022E-14"/>
    <n v="8.5265128291212022E-14"/>
    <n v="0"/>
    <e v="#N/A"/>
    <m/>
  </r>
  <r>
    <x v="105"/>
    <s v="02726631231"/>
    <n v="36"/>
    <s v="TEC. ENFERMAGEM"/>
    <x v="7"/>
    <n v="630.48"/>
    <n v="630.48"/>
    <n v="583.77777777777771"/>
    <n v="46.702222222222218"/>
    <n v="8.5265128291212022E-14"/>
    <n v="8.5265128291212022E-14"/>
    <n v="0"/>
    <s v="EDILZA SOUZA DE AVIZ"/>
    <m/>
  </r>
  <r>
    <x v="106"/>
    <s v="02957511347"/>
    <n v="36"/>
    <s v="TEC. ENFERMAGEM"/>
    <x v="7"/>
    <n v="630.48"/>
    <n v="630.48"/>
    <n v="583.77777777777771"/>
    <n v="46.702222222222218"/>
    <n v="8.5265128291212022E-14"/>
    <n v="8.5265128291212022E-14"/>
    <n v="0"/>
    <s v="IRACEMA SOARES LIMA"/>
    <m/>
  </r>
  <r>
    <x v="107"/>
    <e v="#N/A"/>
    <n v="36"/>
    <s v="TEC. ENFERMAGEM"/>
    <x v="7"/>
    <n v="630.48"/>
    <n v="273.20999999999998"/>
    <n v="252.9722222222222"/>
    <n v="20.237777777777776"/>
    <n v="357.2700000000001"/>
    <n v="357.2700000000001"/>
    <n v="0"/>
    <e v="#N/A"/>
    <m/>
  </r>
  <r>
    <x v="0"/>
    <e v="#N/A"/>
    <n v="36"/>
    <s v="TEC. ENFERMAGEM"/>
    <x v="8"/>
    <n v="630.48"/>
    <n v="630.48"/>
    <n v="583.77777777777771"/>
    <n v="46.702222222222218"/>
    <n v="8.5265128291212022E-14"/>
    <n v="8.5265128291212022E-14"/>
    <n v="0"/>
    <e v="#N/A"/>
    <m/>
  </r>
  <r>
    <x v="1"/>
    <s v="95885773572"/>
    <n v="36"/>
    <s v="TEC. ENFERMAGEM"/>
    <x v="8"/>
    <n v="630.48"/>
    <n v="630.48"/>
    <n v="583.77777777777771"/>
    <n v="46.702222222222218"/>
    <n v="8.5265128291212022E-14"/>
    <n v="8.5265128291212022E-14"/>
    <n v="0"/>
    <s v="ANA MIRELLA FERREIRA BARBOSA OLIVEIRA"/>
    <m/>
  </r>
  <r>
    <x v="2"/>
    <s v="26008939204"/>
    <n v="36"/>
    <s v="TEC. ENFERMAGEM"/>
    <x v="8"/>
    <n v="630.48"/>
    <n v="630.48"/>
    <n v="583.77777777777771"/>
    <n v="46.702222222222218"/>
    <n v="8.5265128291212022E-14"/>
    <n v="8.5265128291212022E-14"/>
    <n v="0"/>
    <s v="ANA DE SOUZA VIANA"/>
    <m/>
  </r>
  <r>
    <x v="3"/>
    <s v="01087094267"/>
    <n v="36"/>
    <s v="TEC. ENFERMAGEM"/>
    <x v="8"/>
    <n v="630.48"/>
    <n v="630.48"/>
    <n v="583.77777777777771"/>
    <n v="46.702222222222218"/>
    <n v="8.5265128291212022E-14"/>
    <n v="8.5265128291212022E-14"/>
    <n v="0"/>
    <s v="DANIELE DA SILVA E SILVA"/>
    <m/>
  </r>
  <r>
    <x v="4"/>
    <s v="63727129204"/>
    <n v="36"/>
    <s v="TEC. ENFERMAGEM"/>
    <x v="8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8"/>
    <n v="630.48"/>
    <n v="630.48"/>
    <n v="583.77777777777771"/>
    <n v="46.702222222222218"/>
    <n v="8.5265128291212022E-14"/>
    <n v="8.5265128291212022E-14"/>
    <n v="0"/>
    <s v="ELINOAN DA LUZ DE JESUS"/>
    <m/>
  </r>
  <r>
    <x v="6"/>
    <s v="73779768291"/>
    <n v="36"/>
    <s v="TEC. ENFERMAGEM"/>
    <x v="8"/>
    <n v="630.48"/>
    <n v="630.48"/>
    <n v="583.77777777777771"/>
    <n v="46.702222222222218"/>
    <n v="8.5265128291212022E-14"/>
    <n v="8.5265128291212022E-14"/>
    <n v="0"/>
    <s v="GEANE DOS SANTOS RODRIGUES"/>
    <m/>
  </r>
  <r>
    <x v="7"/>
    <s v="63594404234"/>
    <n v="36"/>
    <s v="TEC. ENFERMAGEM"/>
    <x v="8"/>
    <n v="630.48"/>
    <n v="630.48"/>
    <n v="583.77777777777771"/>
    <n v="46.702222222222218"/>
    <n v="8.5265128291212022E-14"/>
    <n v="8.5265128291212022E-14"/>
    <n v="0"/>
    <s v="JOELMA GONCALVES ALVES"/>
    <m/>
  </r>
  <r>
    <x v="8"/>
    <s v="85748960206"/>
    <n v="36"/>
    <s v="TEC. ENFERMAGEM"/>
    <x v="8"/>
    <n v="630.48"/>
    <n v="630.48"/>
    <n v="583.77777777777771"/>
    <n v="46.702222222222218"/>
    <n v="8.5265128291212022E-14"/>
    <n v="8.5265128291212022E-14"/>
    <n v="0"/>
    <s v="LAIZA SOUSA SANTOS"/>
    <m/>
  </r>
  <r>
    <x v="9"/>
    <s v="00607059222"/>
    <n v="36"/>
    <s v="TEC. ENFERMAGEM"/>
    <x v="8"/>
    <n v="630.48"/>
    <n v="630.48"/>
    <n v="583.77777777777771"/>
    <n v="46.702222222222218"/>
    <n v="8.5265128291212022E-14"/>
    <n v="8.5265128291212022E-14"/>
    <n v="0"/>
    <s v="LUANA LEANDRO SARMENTO"/>
    <m/>
  </r>
  <r>
    <x v="10"/>
    <s v="74370936268"/>
    <n v="36"/>
    <s v="TEC. ENFERMAGEM"/>
    <x v="8"/>
    <n v="630.48"/>
    <n v="630.48"/>
    <n v="583.77777777777771"/>
    <n v="46.702222222222218"/>
    <n v="8.5265128291212022E-14"/>
    <n v="8.5265128291212022E-14"/>
    <n v="0"/>
    <s v="MARIA APARECIDA DO VALE SILVA"/>
    <m/>
  </r>
  <r>
    <x v="11"/>
    <s v="88716961234"/>
    <n v="36"/>
    <s v="TEC. ENFERMAGEM"/>
    <x v="8"/>
    <n v="630.48"/>
    <n v="630.48"/>
    <n v="583.77777777777771"/>
    <n v="46.702222222222218"/>
    <n v="8.5265128291212022E-14"/>
    <n v="8.5265128291212022E-14"/>
    <n v="0"/>
    <s v="ROSELI DE ARAUJO SANTOS"/>
    <m/>
  </r>
  <r>
    <x v="13"/>
    <s v="83721541200"/>
    <n v="36"/>
    <s v="TEC. ENFERMAGEM"/>
    <x v="8"/>
    <n v="630.48"/>
    <n v="630.48"/>
    <n v="583.77777777777771"/>
    <n v="46.702222222222218"/>
    <n v="8.5265128291212022E-14"/>
    <n v="8.5265128291212022E-14"/>
    <n v="0"/>
    <s v="SANDRA NERY DA ROCHA"/>
    <m/>
  </r>
  <r>
    <x v="14"/>
    <s v="01332625371"/>
    <n v="36"/>
    <s v="TEC. ENFERMAGEM"/>
    <x v="8"/>
    <n v="630.48"/>
    <n v="630.48"/>
    <n v="583.77777777777771"/>
    <n v="46.702222222222218"/>
    <n v="8.5265128291212022E-14"/>
    <n v="8.5265128291212022E-14"/>
    <n v="0"/>
    <s v="MARIA TERESA VIEIRA DA HORA"/>
    <m/>
  </r>
  <r>
    <x v="15"/>
    <s v="76034925215"/>
    <n v="36"/>
    <s v="TEC. ENFERMAGEM"/>
    <x v="8"/>
    <n v="630.48"/>
    <n v="630.48"/>
    <n v="583.77777777777771"/>
    <n v="46.702222222222218"/>
    <n v="8.5265128291212022E-14"/>
    <n v="8.5265128291212022E-14"/>
    <n v="0"/>
    <s v="EDILENE BRAGA SOUZA"/>
    <m/>
  </r>
  <r>
    <x v="16"/>
    <s v="26632187234"/>
    <n v="36"/>
    <s v="TEC. ENFERMAGEM"/>
    <x v="8"/>
    <n v="630.48"/>
    <n v="0"/>
    <n v="0"/>
    <n v="0"/>
    <n v="630.48"/>
    <n v="630.48"/>
    <n v="0"/>
    <s v="EULINA SOUSA LEITE"/>
    <m/>
  </r>
  <r>
    <x v="17"/>
    <s v="82834334234"/>
    <n v="36"/>
    <s v="TEC. ENFERMAGEM"/>
    <x v="8"/>
    <n v="630.48"/>
    <n v="630.48"/>
    <n v="583.77777777777771"/>
    <n v="46.702222222222218"/>
    <n v="8.5265128291212022E-14"/>
    <n v="8.5265128291212022E-14"/>
    <n v="0"/>
    <s v="ROSIANE DOS SANTOS LIMA"/>
    <m/>
  </r>
  <r>
    <x v="20"/>
    <s v="95570810234"/>
    <n v="36"/>
    <s v="TEC. ENFERMAGEM"/>
    <x v="8"/>
    <n v="630.48"/>
    <n v="630.48"/>
    <n v="583.77777777777771"/>
    <n v="46.702222222222218"/>
    <n v="8.5265128291212022E-14"/>
    <n v="8.5265128291212022E-14"/>
    <n v="0"/>
    <s v="GESIEL SILVA DA SILVA"/>
    <m/>
  </r>
  <r>
    <x v="21"/>
    <s v="74239082234"/>
    <n v="36"/>
    <s v="TEC. ENFERMAGEM"/>
    <x v="8"/>
    <n v="630.48"/>
    <n v="630.48"/>
    <n v="583.77777777777771"/>
    <n v="46.702222222222218"/>
    <n v="8.5265128291212022E-14"/>
    <n v="8.5265128291212022E-14"/>
    <n v="0"/>
    <s v="DARLENE DAS NEVES SANTOS"/>
    <m/>
  </r>
  <r>
    <x v="22"/>
    <s v="85752649234"/>
    <n v="36"/>
    <s v="TEC. ENFERMAGEM"/>
    <x v="8"/>
    <n v="630.48"/>
    <n v="630.48"/>
    <n v="583.77777777777771"/>
    <n v="46.702222222222218"/>
    <n v="8.5265128291212022E-14"/>
    <n v="8.5265128291212022E-14"/>
    <n v="0"/>
    <s v="SANDRA ALMEIDA COUTINHO"/>
    <m/>
  </r>
  <r>
    <x v="23"/>
    <s v="87004712249"/>
    <n v="36"/>
    <s v="TEC. ENFERMAGEM"/>
    <x v="8"/>
    <n v="630.48"/>
    <n v="630.48"/>
    <n v="583.77777777777771"/>
    <n v="46.702222222222218"/>
    <n v="8.5265128291212022E-14"/>
    <n v="8.5265128291212022E-14"/>
    <n v="0"/>
    <s v="SIMONE ARAUJO DE PAIVA AGOSTINHO"/>
    <m/>
  </r>
  <r>
    <x v="24"/>
    <s v="70520623304"/>
    <n v="36"/>
    <s v="TEC. ENFERMAGEM"/>
    <x v="8"/>
    <n v="630.48"/>
    <n v="630.48"/>
    <n v="583.77777777777771"/>
    <n v="46.702222222222218"/>
    <n v="8.5265128291212022E-14"/>
    <n v="8.5265128291212022E-14"/>
    <n v="0"/>
    <s v="JOSE DA CONCEICAO PEREIRA DE SOUSA"/>
    <m/>
  </r>
  <r>
    <x v="25"/>
    <s v="80823173291"/>
    <n v="36"/>
    <s v="TEC. ENFERMAGEM"/>
    <x v="8"/>
    <n v="630.48"/>
    <n v="630.48"/>
    <n v="583.77777777777771"/>
    <n v="46.702222222222218"/>
    <n v="8.5265128291212022E-14"/>
    <n v="8.5265128291212022E-14"/>
    <n v="0"/>
    <s v="MARIA DE LOURDES HEIENEN"/>
    <m/>
  </r>
  <r>
    <x v="26"/>
    <s v="88069672234"/>
    <n v="36"/>
    <s v="TEC. ENFERMAGEM"/>
    <x v="8"/>
    <n v="630.48"/>
    <n v="630.48"/>
    <n v="583.77777777777771"/>
    <n v="46.702222222222218"/>
    <n v="8.5265128291212022E-14"/>
    <n v="8.5265128291212022E-14"/>
    <n v="0"/>
    <s v="ROMULO ALVES MATOS"/>
    <m/>
  </r>
  <r>
    <x v="27"/>
    <s v="01715937236"/>
    <n v="36"/>
    <s v="TEC. ENFERMAGEM"/>
    <x v="8"/>
    <n v="630.48"/>
    <n v="630.48"/>
    <n v="583.77777777777771"/>
    <n v="46.702222222222218"/>
    <n v="8.5265128291212022E-14"/>
    <n v="8.5265128291212022E-14"/>
    <n v="0"/>
    <s v="LUANNY KETREN SARAIVA RODRIGUES"/>
    <m/>
  </r>
  <r>
    <x v="28"/>
    <s v="72282835204"/>
    <n v="36"/>
    <s v="TEC. ENFERMAGEM"/>
    <x v="8"/>
    <n v="630.48"/>
    <n v="630.48"/>
    <n v="583.77777777777771"/>
    <n v="46.702222222222218"/>
    <n v="8.5265128291212022E-14"/>
    <n v="8.5265128291212022E-14"/>
    <n v="0"/>
    <s v="MARIA DO ROSARIO PEREIRA DE SOUSA"/>
    <m/>
  </r>
  <r>
    <x v="29"/>
    <s v="01197420207"/>
    <n v="36"/>
    <s v="TEC. ENFERMAGEM"/>
    <x v="8"/>
    <n v="630.48"/>
    <n v="630.48"/>
    <n v="583.77777777777771"/>
    <n v="46.702222222222218"/>
    <n v="8.5265128291212022E-14"/>
    <n v="8.5265128291212022E-14"/>
    <n v="0"/>
    <s v="ROSEANE POLVI DE MATOS"/>
    <m/>
  </r>
  <r>
    <x v="30"/>
    <s v="03097941452"/>
    <n v="36"/>
    <s v="TEC. ENFERMAGEM"/>
    <x v="8"/>
    <n v="630.48"/>
    <n v="630.48"/>
    <n v="583.77777777777771"/>
    <n v="46.702222222222218"/>
    <n v="8.5265128291212022E-14"/>
    <n v="8.5265128291212022E-14"/>
    <n v="0"/>
    <s v="NIVEATAM DE SOUSA ALVES"/>
    <m/>
  </r>
  <r>
    <x v="31"/>
    <s v="01074481224"/>
    <n v="36"/>
    <s v="TEC. ENFERMAGEM"/>
    <x v="8"/>
    <n v="630.48"/>
    <n v="630.48"/>
    <n v="583.77777777777771"/>
    <n v="46.702222222222218"/>
    <n v="8.5265128291212022E-14"/>
    <n v="8.5265128291212022E-14"/>
    <n v="0"/>
    <s v="SERGIO COSTA NEVES"/>
    <m/>
  </r>
  <r>
    <x v="33"/>
    <s v="85022381249"/>
    <n v="36"/>
    <s v="TEC. ENFERMAGEM"/>
    <x v="8"/>
    <n v="630.48"/>
    <n v="630.48"/>
    <n v="583.77777777777771"/>
    <n v="46.702222222222218"/>
    <n v="8.5265128291212022E-14"/>
    <n v="8.5265128291212022E-14"/>
    <n v="0"/>
    <s v="HELIANA LIMA DE OLIVEIRA"/>
    <m/>
  </r>
  <r>
    <x v="34"/>
    <s v="00975131214"/>
    <n v="36"/>
    <s v="TEC. ENFERMAGEM"/>
    <x v="8"/>
    <n v="630.48"/>
    <n v="630.48"/>
    <n v="583.77777777777771"/>
    <n v="46.702222222222218"/>
    <n v="8.5265128291212022E-14"/>
    <n v="8.5265128291212022E-14"/>
    <n v="0"/>
    <s v="DEYWID CHAVES FERREIRA"/>
    <m/>
  </r>
  <r>
    <x v="35"/>
    <s v="69478260200"/>
    <n v="36"/>
    <s v="TEC. ENFERMAGEM"/>
    <x v="8"/>
    <n v="630.48"/>
    <n v="630.48"/>
    <n v="583.77777777777771"/>
    <n v="46.702222222222218"/>
    <n v="8.5265128291212022E-14"/>
    <n v="8.5265128291212022E-14"/>
    <n v="0"/>
    <s v="DILMA MARIA DE SOUSA MOURA"/>
    <m/>
  </r>
  <r>
    <x v="36"/>
    <s v="00586033289"/>
    <n v="36"/>
    <s v="TEC. ENFERMAGEM"/>
    <x v="8"/>
    <n v="630.48"/>
    <n v="630.48"/>
    <n v="583.77777777777771"/>
    <n v="46.702222222222218"/>
    <n v="8.5265128291212022E-14"/>
    <n v="8.5265128291212022E-14"/>
    <n v="0"/>
    <s v="LUCIENE DIAS DOS SANTOS"/>
    <m/>
  </r>
  <r>
    <x v="37"/>
    <s v="68990405220"/>
    <n v="36"/>
    <s v="TEC. ENFERMAGEM"/>
    <x v="8"/>
    <n v="630.48"/>
    <n v="630.48"/>
    <n v="583.77777777777771"/>
    <n v="46.702222222222218"/>
    <n v="8.5265128291212022E-14"/>
    <n v="8.5265128291212022E-14"/>
    <n v="0"/>
    <s v="ROGERIO REIS DE MOURA"/>
    <m/>
  </r>
  <r>
    <x v="38"/>
    <s v="90114035253"/>
    <n v="36"/>
    <s v="TEC. ENFERMAGEM"/>
    <x v="8"/>
    <n v="630.48"/>
    <n v="630.48"/>
    <n v="583.77777777777771"/>
    <n v="46.702222222222218"/>
    <n v="8.5265128291212022E-14"/>
    <n v="8.5265128291212022E-14"/>
    <n v="0"/>
    <s v="LEONILDO ALVES LIMA"/>
    <m/>
  </r>
  <r>
    <x v="39"/>
    <e v="#N/A"/>
    <n v="36"/>
    <s v="TEC. ENFERMAGEM"/>
    <x v="8"/>
    <n v="630.48"/>
    <n v="630.48"/>
    <n v="583.77777777777771"/>
    <n v="46.702222222222218"/>
    <n v="8.5265128291212022E-14"/>
    <n v="8.5265128291212022E-14"/>
    <n v="0"/>
    <e v="#N/A"/>
    <m/>
  </r>
  <r>
    <x v="40"/>
    <s v="78679362204"/>
    <n v="36"/>
    <s v="TEC. ENFERMAGEM"/>
    <x v="8"/>
    <n v="630.48"/>
    <n v="483.36"/>
    <n v="447.55555555555554"/>
    <n v="35.804444444444442"/>
    <n v="147.12000000000003"/>
    <n v="147.12000000000003"/>
    <n v="0"/>
    <s v="IRANETE LIMA BARBOSA NASCIMENTO"/>
    <m/>
  </r>
  <r>
    <x v="41"/>
    <n v="82492182215"/>
    <n v="36"/>
    <s v="TEC. ENFERMAGEM"/>
    <x v="8"/>
    <n v="630.48"/>
    <n v="630.48"/>
    <n v="583.77777777777771"/>
    <n v="46.702222222222218"/>
    <n v="8.5265128291212022E-14"/>
    <n v="8.5265128291212022E-14"/>
    <n v="0"/>
    <s v="JEANI SILVA PEREIRA"/>
    <m/>
  </r>
  <r>
    <x v="42"/>
    <s v="85744824200"/>
    <n v="36"/>
    <s v="TEC. ENFERMAGEM"/>
    <x v="8"/>
    <n v="630.48"/>
    <n v="630.48"/>
    <n v="583.77777777777771"/>
    <n v="46.702222222222218"/>
    <n v="8.5265128291212022E-14"/>
    <n v="8.5265128291212022E-14"/>
    <n v="0"/>
    <s v="ROSILENE SOUSA SILVA"/>
    <m/>
  </r>
  <r>
    <x v="43"/>
    <s v="01064235255"/>
    <n v="36"/>
    <s v="TEC. ENFERMAGEM"/>
    <x v="8"/>
    <n v="630.48"/>
    <n v="630.48"/>
    <n v="583.77777777777771"/>
    <n v="46.702222222222218"/>
    <n v="8.5265128291212022E-14"/>
    <n v="8.5265128291212022E-14"/>
    <n v="0"/>
    <s v="ROSIVAN DA SILVA PINTO"/>
    <m/>
  </r>
  <r>
    <x v="44"/>
    <s v="01715936264"/>
    <n v="36"/>
    <s v="TEC. ENFERMAGEM"/>
    <x v="8"/>
    <n v="630.48"/>
    <n v="630.48"/>
    <n v="583.77777777777771"/>
    <n v="46.702222222222218"/>
    <n v="8.5265128291212022E-14"/>
    <n v="8.5265128291212022E-14"/>
    <n v="0"/>
    <s v="VANESSA RODRIGUES RABELO"/>
    <m/>
  </r>
  <r>
    <x v="46"/>
    <s v="70134089219"/>
    <n v="36"/>
    <s v="TEC. ENFERMAGEM"/>
    <x v="8"/>
    <n v="630.48"/>
    <n v="630.48"/>
    <n v="583.77777777777771"/>
    <n v="46.702222222222218"/>
    <n v="8.5265128291212022E-14"/>
    <n v="8.5265128291212022E-14"/>
    <n v="0"/>
    <s v="JONISMA ARAUJO RODRIGUES"/>
    <m/>
  </r>
  <r>
    <x v="47"/>
    <s v="82941238204"/>
    <n v="36"/>
    <s v="TEC. ENFERMAGEM"/>
    <x v="8"/>
    <n v="630.48"/>
    <n v="630.48"/>
    <n v="583.77777777777771"/>
    <n v="46.702222222222218"/>
    <n v="8.5265128291212022E-14"/>
    <n v="8.5265128291212022E-14"/>
    <n v="0"/>
    <s v="MARIA ELIZABETH DA SILVA"/>
    <m/>
  </r>
  <r>
    <x v="48"/>
    <s v="02278662236"/>
    <n v="36"/>
    <s v="TEC. ENFERMAGEM"/>
    <x v="8"/>
    <n v="630.48"/>
    <n v="630.48"/>
    <n v="583.77777777777771"/>
    <n v="46.702222222222218"/>
    <n v="8.5265128291212022E-14"/>
    <n v="8.5265128291212022E-14"/>
    <n v="0"/>
    <s v="RAYANE BARRETO LIMA"/>
    <m/>
  </r>
  <r>
    <x v="49"/>
    <s v="73733148215"/>
    <n v="36"/>
    <s v="TEC. ENFERMAGEM"/>
    <x v="8"/>
    <n v="630.48"/>
    <n v="630.48"/>
    <n v="583.77777777777771"/>
    <n v="46.702222222222218"/>
    <n v="8.5265128291212022E-14"/>
    <n v="8.5265128291212022E-14"/>
    <n v="0"/>
    <s v="ANDREZA ALVES FERREIRA"/>
    <m/>
  </r>
  <r>
    <x v="51"/>
    <s v="01616891246"/>
    <n v="36"/>
    <s v="TEC. ENFERMAGEM"/>
    <x v="8"/>
    <n v="630.48"/>
    <n v="630.48"/>
    <n v="583.77777777777771"/>
    <n v="46.702222222222218"/>
    <n v="8.5265128291212022E-14"/>
    <n v="8.5265128291212022E-14"/>
    <n v="0"/>
    <s v="KEILA SANTOS BRITO"/>
    <m/>
  </r>
  <r>
    <x v="52"/>
    <s v="30137284268"/>
    <n v="36"/>
    <s v="TEC. ENFERMAGEM"/>
    <x v="8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53"/>
    <s v="02137140276"/>
    <n v="36"/>
    <s v="TEC. ENFERMAGEM"/>
    <x v="8"/>
    <n v="630.48"/>
    <n v="630.48"/>
    <n v="583.77777777777771"/>
    <n v="46.702222222222218"/>
    <n v="8.5265128291212022E-14"/>
    <n v="8.5265128291212022E-14"/>
    <n v="0"/>
    <s v="RAILSON HUMBERTO DA SILVA MENDONCA"/>
    <m/>
  </r>
  <r>
    <x v="55"/>
    <s v="02879742277"/>
    <n v="36"/>
    <s v="TEC. ENFERMAGEM"/>
    <x v="8"/>
    <n v="630.48"/>
    <n v="630.48"/>
    <n v="583.77777777777771"/>
    <n v="46.702222222222218"/>
    <n v="8.5265128291212022E-14"/>
    <n v="8.5265128291212022E-14"/>
    <n v="0"/>
    <s v="ELISANDRA SOARES DA COSTA PINHEIRO"/>
    <m/>
  </r>
  <r>
    <x v="56"/>
    <s v="01221844245"/>
    <n v="36"/>
    <s v="TEC. ENFERMAGEM"/>
    <x v="8"/>
    <n v="630.48"/>
    <n v="630.48"/>
    <n v="583.77777777777771"/>
    <n v="46.702222222222218"/>
    <n v="8.5265128291212022E-14"/>
    <n v="8.5265128291212022E-14"/>
    <n v="0"/>
    <s v="ANA MARIA LIRA TEIXEIRA"/>
    <m/>
  </r>
  <r>
    <x v="57"/>
    <s v="01724194259"/>
    <n v="36"/>
    <s v="TEC. ENFERMAGEM"/>
    <x v="8"/>
    <n v="630.48"/>
    <n v="630.48"/>
    <n v="583.77777777777771"/>
    <n v="46.702222222222218"/>
    <n v="8.5265128291212022E-14"/>
    <n v="8.5265128291212022E-14"/>
    <n v="0"/>
    <s v="JHEMISON CARLOS VIEIRA FELIPE"/>
    <m/>
  </r>
  <r>
    <x v="58"/>
    <s v="70143241281"/>
    <n v="36"/>
    <s v="TEC. ENFERMAGEM"/>
    <x v="8"/>
    <n v="630.48"/>
    <n v="630.48"/>
    <n v="583.77777777777771"/>
    <n v="46.702222222222218"/>
    <n v="8.5265128291212022E-14"/>
    <n v="8.5265128291212022E-14"/>
    <n v="0"/>
    <s v="FABRICIO HUGO SOUSA FARIAS"/>
    <m/>
  </r>
  <r>
    <x v="59"/>
    <s v="02563935245"/>
    <n v="36"/>
    <s v="TEC. ENFERMAGEM"/>
    <x v="8"/>
    <n v="630.48"/>
    <n v="630.48"/>
    <n v="583.77777777777771"/>
    <n v="46.702222222222218"/>
    <n v="8.5265128291212022E-14"/>
    <n v="8.5265128291212022E-14"/>
    <n v="0"/>
    <s v="RAQUEL DOS SANTOS SOUZA"/>
    <m/>
  </r>
  <r>
    <x v="61"/>
    <s v="01797916211"/>
    <n v="36"/>
    <s v="TEC. ENFERMAGEM"/>
    <x v="8"/>
    <n v="630.48"/>
    <n v="630.48"/>
    <n v="583.77777777777771"/>
    <n v="46.702222222222218"/>
    <n v="8.5265128291212022E-14"/>
    <n v="8.5265128291212022E-14"/>
    <n v="0"/>
    <s v="BRUNA GRAZIELA NOGUEIRA DE LIMA"/>
    <m/>
  </r>
  <r>
    <x v="62"/>
    <s v="85754110200"/>
    <n v="36"/>
    <s v="TEC. ENFERMAGEM"/>
    <x v="8"/>
    <n v="630.48"/>
    <n v="630.48"/>
    <n v="583.77777777777771"/>
    <n v="46.702222222222218"/>
    <n v="8.5265128291212022E-14"/>
    <n v="8.5265128291212022E-14"/>
    <n v="0"/>
    <s v="FLAVIA CRISTINA AMORIM RAIOL"/>
    <m/>
  </r>
  <r>
    <x v="63"/>
    <s v="94273626268"/>
    <n v="36"/>
    <s v="TEC. ENFERMAGEM"/>
    <x v="8"/>
    <n v="630.48"/>
    <n v="630.48"/>
    <n v="583.77777777777771"/>
    <n v="46.702222222222218"/>
    <n v="8.5265128291212022E-14"/>
    <n v="8.5265128291212022E-14"/>
    <n v="0"/>
    <s v="ANGELA MARIA COSTA ROSARIO"/>
    <m/>
  </r>
  <r>
    <x v="64"/>
    <s v="03351903243"/>
    <n v="36"/>
    <s v="TEC. ENFERMAGEM"/>
    <x v="8"/>
    <n v="630.48"/>
    <n v="630.48"/>
    <n v="583.77777777777771"/>
    <n v="46.702222222222218"/>
    <n v="8.5265128291212022E-14"/>
    <n v="8.5265128291212022E-14"/>
    <n v="0"/>
    <s v="ANTONIA FRANCILEIA SANTOS FAUSTINO"/>
    <m/>
  </r>
  <r>
    <x v="65"/>
    <s v="02025421222"/>
    <n v="36"/>
    <s v="TEC. ENFERMAGEM"/>
    <x v="8"/>
    <n v="630.48"/>
    <n v="630.48"/>
    <n v="583.77777777777771"/>
    <n v="46.702222222222218"/>
    <n v="8.5265128291212022E-14"/>
    <n v="8.5265128291212022E-14"/>
    <n v="0"/>
    <s v="ADRIANA DA CONCEICAO VIANA"/>
    <m/>
  </r>
  <r>
    <x v="66"/>
    <s v="01068691247"/>
    <n v="36"/>
    <s v="TEC. ENFERMAGEM"/>
    <x v="8"/>
    <n v="630.48"/>
    <n v="630.48"/>
    <n v="583.77777777777771"/>
    <n v="46.702222222222218"/>
    <n v="8.5265128291212022E-14"/>
    <n v="8.5265128291212022E-14"/>
    <n v="0"/>
    <s v="ROSINETE SANTOS DA SILVA DE SOUZA"/>
    <m/>
  </r>
  <r>
    <x v="67"/>
    <s v="03419017251"/>
    <n v="36"/>
    <s v="TEC. ENFERMAGEM"/>
    <x v="8"/>
    <n v="630.48"/>
    <n v="630.48"/>
    <n v="583.77777777777771"/>
    <n v="46.702222222222218"/>
    <n v="8.5265128291212022E-14"/>
    <n v="8.5265128291212022E-14"/>
    <n v="0"/>
    <s v="MAYCON REIS DOS ANJOS"/>
    <m/>
  </r>
  <r>
    <x v="68"/>
    <s v="30087767287"/>
    <n v="36"/>
    <s v="TEC. ENFERMAGEM"/>
    <x v="8"/>
    <n v="630.48"/>
    <n v="630.48"/>
    <n v="583.77777777777771"/>
    <n v="46.702222222222218"/>
    <n v="8.5265128291212022E-14"/>
    <n v="8.5265128291212022E-14"/>
    <n v="0"/>
    <s v="OSMARINA LIMA MARQUES"/>
    <m/>
  </r>
  <r>
    <x v="69"/>
    <s v="00954727207"/>
    <n v="36"/>
    <s v="TEC. ENFERMAGEM"/>
    <x v="8"/>
    <n v="630.48"/>
    <n v="630.48"/>
    <n v="583.77777777777771"/>
    <n v="46.702222222222218"/>
    <n v="8.5265128291212022E-14"/>
    <n v="8.5265128291212022E-14"/>
    <n v="0"/>
    <s v="FABRICIA MARINHO MORAES"/>
    <m/>
  </r>
  <r>
    <x v="70"/>
    <s v="02827501260"/>
    <n v="36"/>
    <s v="TEC. ENFERMAGEM"/>
    <x v="8"/>
    <n v="630.48"/>
    <n v="630.48"/>
    <n v="583.77777777777771"/>
    <n v="46.702222222222218"/>
    <n v="8.5265128291212022E-14"/>
    <n v="8.5265128291212022E-14"/>
    <n v="0"/>
    <s v="REGINA CARLA CARNEIRO DA SILVA"/>
    <m/>
  </r>
  <r>
    <x v="71"/>
    <s v="02760353214"/>
    <n v="36"/>
    <s v="TEC. ENFERMAGEM"/>
    <x v="8"/>
    <n v="630.48"/>
    <n v="630.48"/>
    <n v="583.77777777777771"/>
    <n v="46.702222222222218"/>
    <n v="8.5265128291212022E-14"/>
    <n v="8.5265128291212022E-14"/>
    <n v="0"/>
    <s v="CARLA BATISTA DA COSTA"/>
    <m/>
  </r>
  <r>
    <x v="108"/>
    <s v="04573489258"/>
    <n v="36"/>
    <s v="TEC. ENFERMAGEM"/>
    <x v="8"/>
    <n v="630.48"/>
    <n v="630.48"/>
    <n v="583.77777777777771"/>
    <n v="46.702222222222218"/>
    <n v="8.5265128291212022E-14"/>
    <n v="8.5265128291212022E-14"/>
    <n v="0"/>
    <s v="FRANCISCO BRUNO OLIVEIRA CAVALCANTE"/>
    <m/>
  </r>
  <r>
    <x v="72"/>
    <s v="04490243260"/>
    <n v="36"/>
    <s v="TEC. ENFERMAGEM"/>
    <x v="8"/>
    <n v="630.48"/>
    <n v="630.48"/>
    <n v="583.77777777777771"/>
    <n v="46.702222222222218"/>
    <n v="8.5265128291212022E-14"/>
    <n v="8.5265128291212022E-14"/>
    <n v="0"/>
    <s v="RAIANE TENORIO DOS SANTOS"/>
    <m/>
  </r>
  <r>
    <x v="73"/>
    <s v="03974195203"/>
    <n v="36"/>
    <s v="TEC. ENFERMAGEM"/>
    <x v="8"/>
    <n v="630.48"/>
    <n v="630.48"/>
    <n v="583.77777777777771"/>
    <n v="46.702222222222218"/>
    <n v="8.5265128291212022E-14"/>
    <n v="8.5265128291212022E-14"/>
    <n v="0"/>
    <s v="KRISLANE NASCIMENTO DIAS"/>
    <m/>
  </r>
  <r>
    <x v="74"/>
    <n v="84245603291"/>
    <n v="36"/>
    <s v="TEC. ENFERMAGEM"/>
    <x v="8"/>
    <n v="630.48"/>
    <n v="630.48"/>
    <n v="583.77777777777771"/>
    <n v="46.702222222222218"/>
    <n v="8.5265128291212022E-14"/>
    <n v="8.5265128291212022E-14"/>
    <n v="0"/>
    <s v="LUCINEIA COSTA ALENCAR"/>
    <m/>
  </r>
  <r>
    <x v="75"/>
    <s v="03439131270"/>
    <n v="36"/>
    <s v="TEC. ENFERMAGEM"/>
    <x v="8"/>
    <n v="630.48"/>
    <n v="630.48"/>
    <n v="583.77777777777771"/>
    <n v="46.702222222222218"/>
    <n v="8.5265128291212022E-14"/>
    <n v="8.5265128291212022E-14"/>
    <n v="0"/>
    <s v="KELLEM MARIA SANTOS COSTA"/>
    <m/>
  </r>
  <r>
    <x v="76"/>
    <s v="70143238221"/>
    <n v="36"/>
    <s v="TEC. ENFERMAGEM"/>
    <x v="8"/>
    <n v="630.48"/>
    <n v="630.48"/>
    <n v="583.77777777777771"/>
    <n v="46.702222222222218"/>
    <n v="8.5265128291212022E-14"/>
    <n v="8.5265128291212022E-14"/>
    <n v="0"/>
    <s v="RAISSA SOUZA E SOUZA"/>
    <m/>
  </r>
  <r>
    <x v="77"/>
    <s v="02029051284"/>
    <n v="36"/>
    <s v="TEC. ENFERMAGEM"/>
    <x v="8"/>
    <n v="630.48"/>
    <n v="630.48"/>
    <n v="583.77777777777771"/>
    <n v="46.702222222222218"/>
    <n v="8.5265128291212022E-14"/>
    <n v="8.5265128291212022E-14"/>
    <n v="0"/>
    <s v="DANIELA MIRANDA REIS"/>
    <m/>
  </r>
  <r>
    <x v="78"/>
    <e v="#N/A"/>
    <n v="36"/>
    <s v="TEC. ENFERMAGEM"/>
    <x v="8"/>
    <n v="630.48"/>
    <n v="630.48"/>
    <n v="583.77777777777771"/>
    <n v="46.702222222222218"/>
    <n v="8.5265128291212022E-14"/>
    <n v="8.5265128291212022E-14"/>
    <n v="0"/>
    <e v="#N/A"/>
    <m/>
  </r>
  <r>
    <x v="79"/>
    <s v="02884225200"/>
    <n v="36"/>
    <s v="TEC. ENFERMAGEM"/>
    <x v="8"/>
    <n v="630.48"/>
    <n v="630.48"/>
    <n v="583.77777777777771"/>
    <n v="46.702222222222218"/>
    <n v="8.5265128291212022E-14"/>
    <n v="8.5265128291212022E-14"/>
    <n v="0"/>
    <s v="JOSUE OLIVEIRA MENESES"/>
    <m/>
  </r>
  <r>
    <x v="80"/>
    <s v="11576141675"/>
    <n v="36"/>
    <s v="TEC. ENFERMAGEM"/>
    <x v="8"/>
    <n v="630.48"/>
    <n v="630.48"/>
    <n v="583.77777777777771"/>
    <n v="46.702222222222218"/>
    <n v="8.5265128291212022E-14"/>
    <n v="8.5265128291212022E-14"/>
    <n v="0"/>
    <s v="IORRAN VAZ DE OLIVEIRA"/>
    <m/>
  </r>
  <r>
    <x v="81"/>
    <s v="04625535239"/>
    <n v="36"/>
    <s v="TEC. ENFERMAGEM"/>
    <x v="8"/>
    <n v="630.48"/>
    <n v="630.48"/>
    <n v="583.77777777777771"/>
    <n v="46.702222222222218"/>
    <n v="8.5265128291212022E-14"/>
    <n v="8.5265128291212022E-14"/>
    <n v="0"/>
    <s v="EDSON MOURA SILVA"/>
    <m/>
  </r>
  <r>
    <x v="82"/>
    <s v="01834811279"/>
    <n v="36"/>
    <s v="TEC. ENFERMAGEM"/>
    <x v="8"/>
    <n v="630.48"/>
    <n v="630.48"/>
    <n v="583.77777777777771"/>
    <n v="46.702222222222218"/>
    <n v="8.5265128291212022E-14"/>
    <n v="8.5265128291212022E-14"/>
    <n v="0"/>
    <s v="ROBSON ALMEIDA PONTES"/>
    <m/>
  </r>
  <r>
    <x v="83"/>
    <s v="04716356264"/>
    <n v="36"/>
    <s v="TEC. ENFERMAGEM"/>
    <x v="8"/>
    <n v="630.48"/>
    <n v="630.48"/>
    <n v="583.77777777777771"/>
    <n v="46.702222222222218"/>
    <n v="8.5265128291212022E-14"/>
    <n v="8.5265128291212022E-14"/>
    <n v="0"/>
    <s v="ESTHEFANI ARAUJO LOPES"/>
    <m/>
  </r>
  <r>
    <x v="84"/>
    <s v="02821318251"/>
    <n v="36"/>
    <s v="TEC. ENFERMAGEM"/>
    <x v="8"/>
    <n v="630.48"/>
    <n v="630.48"/>
    <n v="583.77777777777771"/>
    <n v="46.702222222222218"/>
    <n v="8.5265128291212022E-14"/>
    <n v="8.5265128291212022E-14"/>
    <n v="0"/>
    <s v="CAROLINA SILVA DA VEIGA"/>
    <m/>
  </r>
  <r>
    <x v="85"/>
    <s v="05274326285"/>
    <n v="36"/>
    <s v="TEC. ENFERMAGEM"/>
    <x v="8"/>
    <n v="630.48"/>
    <n v="630.48"/>
    <n v="583.77777777777771"/>
    <n v="46.702222222222218"/>
    <n v="8.5265128291212022E-14"/>
    <n v="8.5265128291212022E-14"/>
    <n v="0"/>
    <s v="JOAO VICTOR CARNEIRO DA SILVA"/>
    <m/>
  </r>
  <r>
    <x v="86"/>
    <s v="05036435214"/>
    <n v="36"/>
    <s v="TEC. ENFERMAGEM"/>
    <x v="8"/>
    <n v="630.48"/>
    <n v="630.48"/>
    <n v="583.77777777777771"/>
    <n v="46.702222222222218"/>
    <n v="8.5265128291212022E-14"/>
    <n v="8.5265128291212022E-14"/>
    <n v="0"/>
    <s v="THIAGO DO NASCIMENTO MESQUITA"/>
    <m/>
  </r>
  <r>
    <x v="87"/>
    <s v="02771484218"/>
    <n v="36"/>
    <s v="TEC. ENFERMAGEM"/>
    <x v="8"/>
    <n v="630.48"/>
    <n v="630.48"/>
    <n v="583.77777777777771"/>
    <n v="46.702222222222218"/>
    <n v="8.5265128291212022E-14"/>
    <n v="8.5265128291212022E-14"/>
    <n v="0"/>
    <s v="WATILA ALMEIDA DA COSTA"/>
    <m/>
  </r>
  <r>
    <x v="88"/>
    <s v="88808882268"/>
    <n v="36"/>
    <s v="TEC. ENFERMAGEM"/>
    <x v="8"/>
    <n v="630.48"/>
    <n v="630.48"/>
    <n v="583.77777777777771"/>
    <n v="46.702222222222218"/>
    <n v="8.5265128291212022E-14"/>
    <n v="8.5265128291212022E-14"/>
    <n v="0"/>
    <s v="GEOVANIA DE ARAUJO NASCIMENTO"/>
    <m/>
  </r>
  <r>
    <x v="89"/>
    <s v="02598633270"/>
    <n v="36"/>
    <s v="TEC. ENFERMAGEM"/>
    <x v="8"/>
    <n v="630.48"/>
    <n v="630.48"/>
    <n v="583.77777777777771"/>
    <n v="46.702222222222218"/>
    <n v="8.5265128291212022E-14"/>
    <n v="8.5265128291212022E-14"/>
    <n v="0"/>
    <s v="MATHEUS CAMPOS ALVES"/>
    <m/>
  </r>
  <r>
    <x v="90"/>
    <s v="03468651236"/>
    <n v="36"/>
    <s v="TEC. ENFERMAGEM"/>
    <x v="8"/>
    <n v="630.48"/>
    <n v="630.48"/>
    <n v="583.77777777777771"/>
    <n v="46.702222222222218"/>
    <n v="8.5265128291212022E-14"/>
    <n v="8.5265128291212022E-14"/>
    <n v="0"/>
    <s v="WANDERSON ANDRE ALVES DA COSTA"/>
    <m/>
  </r>
  <r>
    <x v="91"/>
    <s v="01497762251"/>
    <n v="36"/>
    <s v="TEC. ENFERMAGEM"/>
    <x v="8"/>
    <n v="630.48"/>
    <n v="630.48"/>
    <n v="583.77777777777771"/>
    <n v="46.702222222222218"/>
    <n v="8.5265128291212022E-14"/>
    <n v="8.5265128291212022E-14"/>
    <n v="0"/>
    <s v="MARIA LUIZA OLIVEIRA DE ALMEIDA"/>
    <m/>
  </r>
  <r>
    <x v="92"/>
    <e v="#N/A"/>
    <n v="36"/>
    <s v="TEC. ENFERMAGEM"/>
    <x v="8"/>
    <n v="630.48"/>
    <n v="0"/>
    <n v="0"/>
    <n v="0"/>
    <n v="630.48"/>
    <n v="630.48"/>
    <n v="0"/>
    <e v="#N/A"/>
    <m/>
  </r>
  <r>
    <x v="93"/>
    <s v="00564772283"/>
    <n v="36"/>
    <s v="TEC. ENFERMAGEM"/>
    <x v="8"/>
    <n v="630.48"/>
    <n v="630.48"/>
    <n v="583.77777777777771"/>
    <n v="46.702222222222218"/>
    <n v="8.5265128291212022E-14"/>
    <n v="8.5265128291212022E-14"/>
    <n v="0"/>
    <s v="CRISTIANE MARIA CARDOSO LOBATO"/>
    <m/>
  </r>
  <r>
    <x v="94"/>
    <s v="04263734211"/>
    <n v="36"/>
    <s v="TEC. ENFERMAGEM"/>
    <x v="8"/>
    <n v="630.48"/>
    <n v="630.48"/>
    <n v="583.77777777777771"/>
    <n v="46.702222222222218"/>
    <n v="8.5265128291212022E-14"/>
    <n v="8.5265128291212022E-14"/>
    <n v="0"/>
    <s v="NAYARA FORO FRANCO"/>
    <m/>
  </r>
  <r>
    <x v="95"/>
    <e v="#N/A"/>
    <n v="36"/>
    <s v="TEC. ENFERMAGEM"/>
    <x v="8"/>
    <n v="630.48"/>
    <n v="630.48"/>
    <n v="583.77777777777771"/>
    <n v="46.702222222222218"/>
    <n v="8.5265128291212022E-14"/>
    <n v="8.5265128291212022E-14"/>
    <n v="0"/>
    <e v="#N/A"/>
    <m/>
  </r>
  <r>
    <x v="96"/>
    <n v="98517040244"/>
    <n v="36"/>
    <s v="TEC. ENFERMAGEM"/>
    <x v="8"/>
    <n v="630.48"/>
    <n v="630.48"/>
    <n v="583.77777777777771"/>
    <n v="46.702222222222218"/>
    <n v="8.5265128291212022E-14"/>
    <n v="8.5265128291212022E-14"/>
    <n v="0"/>
    <s v="IVONE DO SOCORRO DA CUNHA SOUZA"/>
    <m/>
  </r>
  <r>
    <x v="97"/>
    <e v="#N/A"/>
    <n v="36"/>
    <s v="TEC. ENFERMAGEM"/>
    <x v="8"/>
    <n v="630.48"/>
    <n v="630.48"/>
    <n v="583.77777777777771"/>
    <n v="46.702222222222218"/>
    <n v="8.5265128291212022E-14"/>
    <n v="8.5265128291212022E-14"/>
    <n v="0"/>
    <e v="#N/A"/>
    <m/>
  </r>
  <r>
    <x v="98"/>
    <s v="03659449202"/>
    <n v="36"/>
    <s v="TEC. ENFERMAGEM"/>
    <x v="8"/>
    <n v="630.48"/>
    <n v="630.48"/>
    <n v="583.77777777777771"/>
    <n v="46.702222222222218"/>
    <n v="8.5265128291212022E-14"/>
    <n v="8.5265128291212022E-14"/>
    <n v="0"/>
    <s v="LUIS CRUZ AZEVEDO"/>
    <m/>
  </r>
  <r>
    <x v="99"/>
    <s v="49072145291"/>
    <n v="36"/>
    <s v="TEC. ENFERMAGEM"/>
    <x v="8"/>
    <n v="630.48"/>
    <n v="630.48"/>
    <n v="583.77777777777771"/>
    <n v="46.702222222222218"/>
    <n v="8.5265128291212022E-14"/>
    <n v="8.5265128291212022E-14"/>
    <n v="0"/>
    <s v="THIZ HER FILOMENA DIAS DA SILVA"/>
    <m/>
  </r>
  <r>
    <x v="100"/>
    <e v="#N/A"/>
    <n v="36"/>
    <s v="TEC. ENFERMAGEM"/>
    <x v="8"/>
    <n v="630.48"/>
    <n v="0"/>
    <n v="0"/>
    <n v="0"/>
    <n v="630.48"/>
    <n v="630.48"/>
    <n v="0"/>
    <e v="#N/A"/>
    <m/>
  </r>
  <r>
    <x v="102"/>
    <s v="03284143289"/>
    <n v="36"/>
    <s v="TEC. ENFERMAGEM"/>
    <x v="8"/>
    <n v="630.48"/>
    <n v="630.48"/>
    <n v="583.77777777777771"/>
    <n v="46.702222222222218"/>
    <n v="8.5265128291212022E-14"/>
    <n v="8.5265128291212022E-14"/>
    <n v="0"/>
    <s v="EUNICE GAMA DE SOUZA"/>
    <m/>
  </r>
  <r>
    <x v="103"/>
    <s v="01531119255"/>
    <n v="36"/>
    <s v="TEC. ENFERMAGEM"/>
    <x v="8"/>
    <n v="630.48"/>
    <n v="630.48"/>
    <n v="583.77777777777771"/>
    <n v="46.702222222222218"/>
    <n v="8.5265128291212022E-14"/>
    <n v="8.5265128291212022E-14"/>
    <n v="0"/>
    <s v="KATIA REGINA SANTOS DA SILVA"/>
    <m/>
  </r>
  <r>
    <x v="104"/>
    <e v="#N/A"/>
    <n v="36"/>
    <s v="TEC. ENFERMAGEM"/>
    <x v="8"/>
    <n v="630.48"/>
    <n v="630.48"/>
    <n v="583.77777777777771"/>
    <n v="46.702222222222218"/>
    <n v="8.5265128291212022E-14"/>
    <n v="8.5265128291212022E-14"/>
    <n v="0"/>
    <e v="#N/A"/>
    <m/>
  </r>
  <r>
    <x v="105"/>
    <s v="02726631231"/>
    <n v="36"/>
    <s v="TEC. ENFERMAGEM"/>
    <x v="8"/>
    <n v="630.48"/>
    <n v="630.48"/>
    <n v="583.77777777777771"/>
    <n v="46.702222222222218"/>
    <n v="8.5265128291212022E-14"/>
    <n v="8.5265128291212022E-14"/>
    <n v="0"/>
    <s v="EDILZA SOUZA DE AVIZ"/>
    <m/>
  </r>
  <r>
    <x v="106"/>
    <s v="02957511347"/>
    <n v="36"/>
    <s v="TEC. ENFERMAGEM"/>
    <x v="8"/>
    <n v="630.48"/>
    <n v="630.48"/>
    <n v="583.77777777777771"/>
    <n v="46.702222222222218"/>
    <n v="8.5265128291212022E-14"/>
    <n v="8.5265128291212022E-14"/>
    <n v="0"/>
    <s v="IRACEMA SOARES LIMA"/>
    <m/>
  </r>
  <r>
    <x v="109"/>
    <s v="96949139268"/>
    <n v="36"/>
    <s v="TEC. ENFERMAGEM"/>
    <x v="8"/>
    <n v="630.48"/>
    <n v="630.48"/>
    <n v="583.77777777777771"/>
    <n v="46.702222222222218"/>
    <n v="8.5265128291212022E-14"/>
    <n v="8.5265128291212022E-14"/>
    <n v="0"/>
    <s v="FERNANDO RODRIGUES DA SILVA"/>
    <m/>
  </r>
  <r>
    <x v="110"/>
    <s v="01522818278"/>
    <n v="36"/>
    <s v="TEC. ENFERMAGEM"/>
    <x v="8"/>
    <n v="630.48"/>
    <n v="630.48"/>
    <n v="583.77777777777771"/>
    <n v="46.702222222222218"/>
    <n v="8.5265128291212022E-14"/>
    <n v="8.5265128291212022E-14"/>
    <n v="0"/>
    <s v="FATIMA PEREIRA DE ALENCAR ALVES"/>
    <m/>
  </r>
  <r>
    <x v="0"/>
    <e v="#N/A"/>
    <n v="36"/>
    <s v="TEC. ENFERMAGEM"/>
    <x v="9"/>
    <n v="630.48"/>
    <n v="630.48"/>
    <n v="583.77777777777771"/>
    <n v="46.702222222222218"/>
    <n v="8.5265128291212022E-14"/>
    <n v="8.5265128291212022E-14"/>
    <n v="0"/>
    <e v="#N/A"/>
    <m/>
  </r>
  <r>
    <x v="1"/>
    <s v="95885773572"/>
    <n v="36"/>
    <s v="TEC. ENFERMAGEM"/>
    <x v="9"/>
    <n v="630.48"/>
    <n v="630.48"/>
    <n v="583.77777777777771"/>
    <n v="46.702222222222218"/>
    <n v="8.5265128291212022E-14"/>
    <n v="8.5265128291212022E-14"/>
    <n v="0"/>
    <s v="ANA MIRELLA FERREIRA BARBOSA OLIVEIRA"/>
    <m/>
  </r>
  <r>
    <x v="2"/>
    <s v="26008939204"/>
    <n v="36"/>
    <s v="TEC. ENFERMAGEM"/>
    <x v="9"/>
    <n v="630.48"/>
    <n v="630.48"/>
    <n v="583.77777777777771"/>
    <n v="46.702222222222218"/>
    <n v="8.5265128291212022E-14"/>
    <n v="8.5265128291212022E-14"/>
    <n v="0"/>
    <s v="ANA DE SOUZA VIANA"/>
    <m/>
  </r>
  <r>
    <x v="3"/>
    <s v="01087094267"/>
    <n v="36"/>
    <s v="TEC. ENFERMAGEM"/>
    <x v="9"/>
    <n v="630.48"/>
    <n v="630.48"/>
    <n v="583.77777777777771"/>
    <n v="46.702222222222218"/>
    <n v="8.5265128291212022E-14"/>
    <n v="8.5265128291212022E-14"/>
    <n v="0"/>
    <s v="DANIELE DA SILVA E SILVA"/>
    <m/>
  </r>
  <r>
    <x v="4"/>
    <s v="63727129204"/>
    <n v="36"/>
    <s v="TEC. ENFERMAGEM"/>
    <x v="9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9"/>
    <n v="630.48"/>
    <n v="630.48"/>
    <n v="583.77777777777771"/>
    <n v="46.702222222222218"/>
    <n v="8.5265128291212022E-14"/>
    <n v="8.5265128291212022E-14"/>
    <n v="0"/>
    <s v="ELINOAN DA LUZ DE JESUS"/>
    <m/>
  </r>
  <r>
    <x v="6"/>
    <s v="73779768291"/>
    <n v="36"/>
    <s v="TEC. ENFERMAGEM"/>
    <x v="9"/>
    <n v="630.48"/>
    <n v="630.48"/>
    <n v="583.77777777777771"/>
    <n v="46.702222222222218"/>
    <n v="8.5265128291212022E-14"/>
    <n v="8.5265128291212022E-14"/>
    <n v="0"/>
    <s v="GEANE DOS SANTOS RODRIGUES"/>
    <m/>
  </r>
  <r>
    <x v="7"/>
    <s v="63594404234"/>
    <n v="36"/>
    <s v="TEC. ENFERMAGEM"/>
    <x v="9"/>
    <n v="630.48"/>
    <n v="630.48"/>
    <n v="583.77777777777771"/>
    <n v="46.702222222222218"/>
    <n v="8.5265128291212022E-14"/>
    <n v="8.5265128291212022E-14"/>
    <n v="0"/>
    <s v="JOELMA GONCALVES ALVES"/>
    <m/>
  </r>
  <r>
    <x v="8"/>
    <s v="85748960206"/>
    <n v="36"/>
    <s v="TEC. ENFERMAGEM"/>
    <x v="9"/>
    <n v="630.48"/>
    <n v="630.48"/>
    <n v="583.77777777777771"/>
    <n v="46.702222222222218"/>
    <n v="8.5265128291212022E-14"/>
    <n v="8.5265128291212022E-14"/>
    <n v="0"/>
    <s v="LAIZA SOUSA SANTOS"/>
    <m/>
  </r>
  <r>
    <x v="9"/>
    <s v="00607059222"/>
    <n v="36"/>
    <s v="TEC. ENFERMAGEM"/>
    <x v="9"/>
    <n v="630.48"/>
    <n v="630.48"/>
    <n v="583.77777777777771"/>
    <n v="46.702222222222218"/>
    <n v="8.5265128291212022E-14"/>
    <n v="8.5265128291212022E-14"/>
    <n v="0"/>
    <s v="LUANA LEANDRO SARMENTO"/>
    <m/>
  </r>
  <r>
    <x v="10"/>
    <s v="74370936268"/>
    <n v="36"/>
    <s v="TEC. ENFERMAGEM"/>
    <x v="9"/>
    <n v="630.48"/>
    <n v="630.48"/>
    <n v="583.77777777777771"/>
    <n v="46.702222222222218"/>
    <n v="8.5265128291212022E-14"/>
    <n v="8.5265128291212022E-14"/>
    <n v="0"/>
    <s v="MARIA APARECIDA DO VALE SILVA"/>
    <m/>
  </r>
  <r>
    <x v="11"/>
    <s v="88716961234"/>
    <n v="36"/>
    <s v="TEC. ENFERMAGEM"/>
    <x v="9"/>
    <n v="630.48"/>
    <n v="630.48"/>
    <n v="583.77777777777771"/>
    <n v="46.702222222222218"/>
    <n v="8.5265128291212022E-14"/>
    <n v="8.5265128291212022E-14"/>
    <n v="0"/>
    <s v="ROSELI DE ARAUJO SANTOS"/>
    <m/>
  </r>
  <r>
    <x v="13"/>
    <s v="83721541200"/>
    <n v="36"/>
    <s v="TEC. ENFERMAGEM"/>
    <x v="9"/>
    <n v="630.48"/>
    <n v="630.48"/>
    <n v="583.77777777777771"/>
    <n v="46.702222222222218"/>
    <n v="8.5265128291212022E-14"/>
    <n v="8.5265128291212022E-14"/>
    <n v="0"/>
    <s v="SANDRA NERY DA ROCHA"/>
    <m/>
  </r>
  <r>
    <x v="14"/>
    <s v="01332625371"/>
    <n v="36"/>
    <s v="TEC. ENFERMAGEM"/>
    <x v="9"/>
    <n v="630.48"/>
    <n v="630.48"/>
    <n v="583.77777777777771"/>
    <n v="46.702222222222218"/>
    <n v="8.5265128291212022E-14"/>
    <n v="8.5265128291212022E-14"/>
    <n v="0"/>
    <s v="MARIA TERESA VIEIRA DA HORA"/>
    <m/>
  </r>
  <r>
    <x v="15"/>
    <s v="76034925215"/>
    <n v="36"/>
    <s v="TEC. ENFERMAGEM"/>
    <x v="9"/>
    <n v="630.48"/>
    <n v="630.48"/>
    <n v="583.77777777777771"/>
    <n v="46.702222222222218"/>
    <n v="8.5265128291212022E-14"/>
    <n v="8.5265128291212022E-14"/>
    <n v="0"/>
    <s v="EDILENE BRAGA SOUZA"/>
    <m/>
  </r>
  <r>
    <x v="16"/>
    <s v="26632187234"/>
    <n v="36"/>
    <s v="TEC. ENFERMAGEM"/>
    <x v="9"/>
    <n v="630.48"/>
    <n v="0"/>
    <n v="0"/>
    <n v="0"/>
    <n v="630.48"/>
    <n v="630.48"/>
    <n v="0"/>
    <s v="EULINA SOUSA LEITE"/>
    <m/>
  </r>
  <r>
    <x v="17"/>
    <s v="82834334234"/>
    <n v="36"/>
    <s v="TEC. ENFERMAGEM"/>
    <x v="9"/>
    <n v="630.48"/>
    <n v="630.48"/>
    <n v="583.77777777777771"/>
    <n v="46.702222222222218"/>
    <n v="8.5265128291212022E-14"/>
    <n v="8.5265128291212022E-14"/>
    <n v="0"/>
    <s v="ROSIANE DOS SANTOS LIMA"/>
    <m/>
  </r>
  <r>
    <x v="20"/>
    <s v="95570810234"/>
    <n v="36"/>
    <s v="TEC. ENFERMAGEM"/>
    <x v="9"/>
    <n v="630.48"/>
    <n v="630.48"/>
    <n v="583.77777777777771"/>
    <n v="46.702222222222218"/>
    <n v="8.5265128291212022E-14"/>
    <n v="8.5265128291212022E-14"/>
    <n v="0"/>
    <s v="GESIEL SILVA DA SILVA"/>
    <m/>
  </r>
  <r>
    <x v="21"/>
    <s v="74239082234"/>
    <n v="36"/>
    <s v="TEC. ENFERMAGEM"/>
    <x v="9"/>
    <n v="630.48"/>
    <n v="630.48"/>
    <n v="583.77777777777771"/>
    <n v="46.702222222222218"/>
    <n v="8.5265128291212022E-14"/>
    <n v="8.5265128291212022E-14"/>
    <n v="0"/>
    <s v="DARLENE DAS NEVES SANTOS"/>
    <m/>
  </r>
  <r>
    <x v="22"/>
    <s v="85752649234"/>
    <n v="36"/>
    <s v="TEC. ENFERMAGEM"/>
    <x v="9"/>
    <n v="630.48"/>
    <n v="630.48"/>
    <n v="583.77777777777771"/>
    <n v="46.702222222222218"/>
    <n v="8.5265128291212022E-14"/>
    <n v="8.5265128291212022E-14"/>
    <n v="0"/>
    <s v="SANDRA ALMEIDA COUTINHO"/>
    <m/>
  </r>
  <r>
    <x v="23"/>
    <s v="87004712249"/>
    <n v="36"/>
    <s v="TEC. ENFERMAGEM"/>
    <x v="9"/>
    <n v="630.48"/>
    <n v="630.48"/>
    <n v="583.77777777777771"/>
    <n v="46.702222222222218"/>
    <n v="8.5265128291212022E-14"/>
    <n v="8.5265128291212022E-14"/>
    <n v="0"/>
    <s v="SIMONE ARAUJO DE PAIVA AGOSTINHO"/>
    <m/>
  </r>
  <r>
    <x v="24"/>
    <s v="70520623304"/>
    <n v="36"/>
    <s v="TEC. ENFERMAGEM"/>
    <x v="9"/>
    <n v="630.48"/>
    <n v="630.48"/>
    <n v="583.77777777777771"/>
    <n v="46.702222222222218"/>
    <n v="8.5265128291212022E-14"/>
    <n v="8.5265128291212022E-14"/>
    <n v="0"/>
    <s v="JOSE DA CONCEICAO PEREIRA DE SOUSA"/>
    <m/>
  </r>
  <r>
    <x v="25"/>
    <s v="80823173291"/>
    <n v="36"/>
    <s v="TEC. ENFERMAGEM"/>
    <x v="9"/>
    <n v="630.48"/>
    <n v="630.48"/>
    <n v="583.77777777777771"/>
    <n v="46.702222222222218"/>
    <n v="8.5265128291212022E-14"/>
    <n v="8.5265128291212022E-14"/>
    <n v="0"/>
    <s v="MARIA DE LOURDES HEIENEN"/>
    <m/>
  </r>
  <r>
    <x v="26"/>
    <s v="88069672234"/>
    <n v="36"/>
    <s v="TEC. ENFERMAGEM"/>
    <x v="9"/>
    <n v="630.48"/>
    <n v="630.48"/>
    <n v="583.77777777777771"/>
    <n v="46.702222222222218"/>
    <n v="8.5265128291212022E-14"/>
    <n v="8.5265128291212022E-14"/>
    <n v="0"/>
    <s v="ROMULO ALVES MATOS"/>
    <m/>
  </r>
  <r>
    <x v="27"/>
    <s v="01715937236"/>
    <n v="36"/>
    <s v="TEC. ENFERMAGEM"/>
    <x v="9"/>
    <n v="630.48"/>
    <n v="630.48"/>
    <n v="583.77777777777771"/>
    <n v="46.702222222222218"/>
    <n v="8.5265128291212022E-14"/>
    <n v="8.5265128291212022E-14"/>
    <n v="0"/>
    <s v="LUANNY KETREN SARAIVA RODRIGUES"/>
    <m/>
  </r>
  <r>
    <x v="28"/>
    <s v="72282835204"/>
    <n v="36"/>
    <s v="TEC. ENFERMAGEM"/>
    <x v="9"/>
    <n v="630.48"/>
    <n v="630.48"/>
    <n v="583.77777777777771"/>
    <n v="46.702222222222218"/>
    <n v="8.5265128291212022E-14"/>
    <n v="8.5265128291212022E-14"/>
    <n v="0"/>
    <s v="MARIA DO ROSARIO PEREIRA DE SOUSA"/>
    <m/>
  </r>
  <r>
    <x v="29"/>
    <s v="01197420207"/>
    <n v="36"/>
    <s v="TEC. ENFERMAGEM"/>
    <x v="9"/>
    <n v="630.48"/>
    <n v="630.48"/>
    <n v="583.77777777777771"/>
    <n v="46.702222222222218"/>
    <n v="8.5265128291212022E-14"/>
    <n v="8.5265128291212022E-14"/>
    <n v="0"/>
    <s v="ROSEANE POLVI DE MATOS"/>
    <m/>
  </r>
  <r>
    <x v="30"/>
    <s v="03097941452"/>
    <n v="36"/>
    <s v="TEC. ENFERMAGEM"/>
    <x v="9"/>
    <n v="630.48"/>
    <n v="630.48"/>
    <n v="583.77777777777771"/>
    <n v="46.702222222222218"/>
    <n v="8.5265128291212022E-14"/>
    <n v="8.5265128291212022E-14"/>
    <n v="0"/>
    <s v="NIVEATAM DE SOUSA ALVES"/>
    <m/>
  </r>
  <r>
    <x v="31"/>
    <s v="01074481224"/>
    <n v="36"/>
    <s v="TEC. ENFERMAGEM"/>
    <x v="9"/>
    <n v="630.48"/>
    <n v="630.48"/>
    <n v="583.77777777777771"/>
    <n v="46.702222222222218"/>
    <n v="8.5265128291212022E-14"/>
    <n v="8.5265128291212022E-14"/>
    <n v="0"/>
    <s v="SERGIO COSTA NEVES"/>
    <m/>
  </r>
  <r>
    <x v="33"/>
    <s v="85022381249"/>
    <n v="36"/>
    <s v="TEC. ENFERMAGEM"/>
    <x v="9"/>
    <n v="630.48"/>
    <n v="630.48"/>
    <n v="583.77777777777771"/>
    <n v="46.702222222222218"/>
    <n v="8.5265128291212022E-14"/>
    <n v="8.5265128291212022E-14"/>
    <n v="0"/>
    <s v="HELIANA LIMA DE OLIVEIRA"/>
    <m/>
  </r>
  <r>
    <x v="34"/>
    <s v="00975131214"/>
    <n v="36"/>
    <s v="TEC. ENFERMAGEM"/>
    <x v="9"/>
    <n v="630.48"/>
    <n v="630.48"/>
    <n v="583.77777777777771"/>
    <n v="46.702222222222218"/>
    <n v="8.5265128291212022E-14"/>
    <n v="8.5265128291212022E-14"/>
    <n v="0"/>
    <s v="DEYWID CHAVES FERREIRA"/>
    <m/>
  </r>
  <r>
    <x v="35"/>
    <s v="69478260200"/>
    <n v="36"/>
    <s v="TEC. ENFERMAGEM"/>
    <x v="9"/>
    <n v="630.48"/>
    <n v="630.48"/>
    <n v="583.77777777777771"/>
    <n v="46.702222222222218"/>
    <n v="8.5265128291212022E-14"/>
    <n v="8.5265128291212022E-14"/>
    <n v="0"/>
    <s v="DILMA MARIA DE SOUSA MOURA"/>
    <m/>
  </r>
  <r>
    <x v="36"/>
    <s v="00586033289"/>
    <n v="36"/>
    <s v="TEC. ENFERMAGEM"/>
    <x v="9"/>
    <n v="630.48"/>
    <n v="630.48"/>
    <n v="583.77777777777771"/>
    <n v="46.702222222222218"/>
    <n v="8.5265128291212022E-14"/>
    <n v="8.5265128291212022E-14"/>
    <n v="0"/>
    <s v="LUCIENE DIAS DOS SANTOS"/>
    <m/>
  </r>
  <r>
    <x v="37"/>
    <s v="68990405220"/>
    <n v="36"/>
    <s v="TEC. ENFERMAGEM"/>
    <x v="9"/>
    <n v="630.48"/>
    <n v="630.48"/>
    <n v="583.77777777777771"/>
    <n v="46.702222222222218"/>
    <n v="8.5265128291212022E-14"/>
    <n v="8.5265128291212022E-14"/>
    <n v="0"/>
    <s v="ROGERIO REIS DE MOURA"/>
    <m/>
  </r>
  <r>
    <x v="38"/>
    <s v="90114035253"/>
    <n v="36"/>
    <s v="TEC. ENFERMAGEM"/>
    <x v="9"/>
    <n v="630.48"/>
    <n v="630.48"/>
    <n v="583.77777777777771"/>
    <n v="46.702222222222218"/>
    <n v="8.5265128291212022E-14"/>
    <n v="8.5265128291212022E-14"/>
    <n v="0"/>
    <s v="LEONILDO ALVES LIMA"/>
    <m/>
  </r>
  <r>
    <x v="39"/>
    <e v="#N/A"/>
    <n v="36"/>
    <s v="TEC. ENFERMAGEM"/>
    <x v="9"/>
    <n v="630.48"/>
    <n v="630.48"/>
    <n v="583.77777777777771"/>
    <n v="46.702222222222218"/>
    <n v="8.5265128291212022E-14"/>
    <n v="8.5265128291212022E-14"/>
    <n v="0"/>
    <e v="#N/A"/>
    <m/>
  </r>
  <r>
    <x v="40"/>
    <s v="78679362204"/>
    <n v="36"/>
    <s v="TEC. ENFERMAGEM"/>
    <x v="9"/>
    <n v="630.48"/>
    <n v="0"/>
    <n v="0"/>
    <n v="0"/>
    <n v="630.48"/>
    <n v="630.48"/>
    <n v="0"/>
    <s v="IRANETE LIMA BARBOSA NASCIMENTO"/>
    <m/>
  </r>
  <r>
    <x v="41"/>
    <n v="82492182215"/>
    <n v="36"/>
    <s v="TEC. ENFERMAGEM"/>
    <x v="9"/>
    <n v="630.48"/>
    <n v="630.48"/>
    <n v="583.77777777777771"/>
    <n v="46.702222222222218"/>
    <n v="8.5265128291212022E-14"/>
    <n v="8.5265128291212022E-14"/>
    <n v="0"/>
    <s v="JEANI SILVA PEREIRA"/>
    <m/>
  </r>
  <r>
    <x v="42"/>
    <s v="85744824200"/>
    <n v="36"/>
    <s v="TEC. ENFERMAGEM"/>
    <x v="9"/>
    <n v="630.48"/>
    <n v="630.48"/>
    <n v="583.77777777777771"/>
    <n v="46.702222222222218"/>
    <n v="8.5265128291212022E-14"/>
    <n v="8.5265128291212022E-14"/>
    <n v="0"/>
    <s v="ROSILENE SOUSA SILVA"/>
    <m/>
  </r>
  <r>
    <x v="43"/>
    <s v="01064235255"/>
    <n v="36"/>
    <s v="TEC. ENFERMAGEM"/>
    <x v="9"/>
    <n v="630.48"/>
    <n v="630.48"/>
    <n v="583.77777777777771"/>
    <n v="46.702222222222218"/>
    <n v="8.5265128291212022E-14"/>
    <n v="8.5265128291212022E-14"/>
    <n v="0"/>
    <s v="ROSIVAN DA SILVA PINTO"/>
    <m/>
  </r>
  <r>
    <x v="111"/>
    <s v="64688771215"/>
    <n v="36"/>
    <s v="TEC. ENFERMAGEM"/>
    <x v="9"/>
    <n v="630.48"/>
    <n v="0"/>
    <n v="0"/>
    <n v="0"/>
    <n v="630.48"/>
    <n v="630.48"/>
    <n v="0"/>
    <s v="WILDA QUARESMA DOS SANTOS"/>
    <m/>
  </r>
  <r>
    <x v="44"/>
    <s v="01715936264"/>
    <n v="36"/>
    <s v="TEC. ENFERMAGEM"/>
    <x v="9"/>
    <n v="630.48"/>
    <n v="630.48"/>
    <n v="583.77777777777771"/>
    <n v="46.702222222222218"/>
    <n v="8.5265128291212022E-14"/>
    <n v="8.5265128291212022E-14"/>
    <n v="0"/>
    <s v="VANESSA RODRIGUES RABELO"/>
    <m/>
  </r>
  <r>
    <x v="46"/>
    <s v="70134089219"/>
    <n v="36"/>
    <s v="TEC. ENFERMAGEM"/>
    <x v="9"/>
    <n v="630.48"/>
    <n v="630.48"/>
    <n v="583.77777777777771"/>
    <n v="46.702222222222218"/>
    <n v="8.5265128291212022E-14"/>
    <n v="8.5265128291212022E-14"/>
    <n v="0"/>
    <s v="JONISMA ARAUJO RODRIGUES"/>
    <m/>
  </r>
  <r>
    <x v="47"/>
    <s v="82941238204"/>
    <n v="36"/>
    <s v="TEC. ENFERMAGEM"/>
    <x v="9"/>
    <n v="630.48"/>
    <n v="630.48"/>
    <n v="583.77777777777771"/>
    <n v="46.702222222222218"/>
    <n v="8.5265128291212022E-14"/>
    <n v="8.5265128291212022E-14"/>
    <n v="0"/>
    <s v="MARIA ELIZABETH DA SILVA"/>
    <m/>
  </r>
  <r>
    <x v="48"/>
    <s v="02278662236"/>
    <n v="36"/>
    <s v="TEC. ENFERMAGEM"/>
    <x v="9"/>
    <n v="630.48"/>
    <n v="630.48"/>
    <n v="583.77777777777771"/>
    <n v="46.702222222222218"/>
    <n v="8.5265128291212022E-14"/>
    <n v="8.5265128291212022E-14"/>
    <n v="0"/>
    <s v="RAYANE BARRETO LIMA"/>
    <m/>
  </r>
  <r>
    <x v="49"/>
    <s v="73733148215"/>
    <n v="36"/>
    <s v="TEC. ENFERMAGEM"/>
    <x v="9"/>
    <n v="630.48"/>
    <n v="630.48"/>
    <n v="583.77777777777771"/>
    <n v="46.702222222222218"/>
    <n v="8.5265128291212022E-14"/>
    <n v="8.5265128291212022E-14"/>
    <n v="0"/>
    <s v="ANDREZA ALVES FERREIRA"/>
    <m/>
  </r>
  <r>
    <x v="51"/>
    <s v="01616891246"/>
    <n v="36"/>
    <s v="TEC. ENFERMAGEM"/>
    <x v="9"/>
    <n v="630.48"/>
    <n v="630.48"/>
    <n v="583.77777777777771"/>
    <n v="46.702222222222218"/>
    <n v="8.5265128291212022E-14"/>
    <n v="8.5265128291212022E-14"/>
    <n v="0"/>
    <s v="KEILA SANTOS BRITO"/>
    <m/>
  </r>
  <r>
    <x v="52"/>
    <s v="30137284268"/>
    <n v="36"/>
    <s v="TEC. ENFERMAGEM"/>
    <x v="9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53"/>
    <s v="02137140276"/>
    <n v="36"/>
    <s v="TEC. ENFERMAGEM"/>
    <x v="9"/>
    <n v="630.48"/>
    <n v="630.48"/>
    <n v="583.77777777777771"/>
    <n v="46.702222222222218"/>
    <n v="8.5265128291212022E-14"/>
    <n v="8.5265128291212022E-14"/>
    <n v="0"/>
    <s v="RAILSON HUMBERTO DA SILVA MENDONCA"/>
    <m/>
  </r>
  <r>
    <x v="55"/>
    <s v="02879742277"/>
    <n v="36"/>
    <s v="TEC. ENFERMAGEM"/>
    <x v="9"/>
    <n v="630.48"/>
    <n v="630.48"/>
    <n v="583.77777777777771"/>
    <n v="46.702222222222218"/>
    <n v="8.5265128291212022E-14"/>
    <n v="8.5265128291212022E-14"/>
    <n v="0"/>
    <s v="ELISANDRA SOARES DA COSTA PINHEIRO"/>
    <m/>
  </r>
  <r>
    <x v="56"/>
    <s v="01221844245"/>
    <n v="36"/>
    <s v="TEC. ENFERMAGEM"/>
    <x v="9"/>
    <n v="630.48"/>
    <n v="630.48"/>
    <n v="583.77777777777771"/>
    <n v="46.702222222222218"/>
    <n v="8.5265128291212022E-14"/>
    <n v="8.5265128291212022E-14"/>
    <n v="0"/>
    <s v="ANA MARIA LIRA TEIXEIRA"/>
    <m/>
  </r>
  <r>
    <x v="57"/>
    <s v="01724194259"/>
    <n v="36"/>
    <s v="TEC. ENFERMAGEM"/>
    <x v="9"/>
    <n v="630.48"/>
    <n v="630.48"/>
    <n v="583.77777777777771"/>
    <n v="46.702222222222218"/>
    <n v="8.5265128291212022E-14"/>
    <n v="8.5265128291212022E-14"/>
    <n v="0"/>
    <s v="JHEMISON CARLOS VIEIRA FELIPE"/>
    <m/>
  </r>
  <r>
    <x v="58"/>
    <s v="70143241281"/>
    <n v="36"/>
    <s v="TEC. ENFERMAGEM"/>
    <x v="9"/>
    <n v="630.48"/>
    <n v="630.48"/>
    <n v="583.77777777777771"/>
    <n v="46.702222222222218"/>
    <n v="8.5265128291212022E-14"/>
    <n v="8.5265128291212022E-14"/>
    <n v="0"/>
    <s v="FABRICIO HUGO SOUSA FARIAS"/>
    <m/>
  </r>
  <r>
    <x v="59"/>
    <s v="02563935245"/>
    <n v="36"/>
    <s v="TEC. ENFERMAGEM"/>
    <x v="9"/>
    <n v="630.48"/>
    <n v="630.48"/>
    <n v="583.77777777777771"/>
    <n v="46.702222222222218"/>
    <n v="8.5265128291212022E-14"/>
    <n v="8.5265128291212022E-14"/>
    <n v="0"/>
    <s v="RAQUEL DOS SANTOS SOUZA"/>
    <m/>
  </r>
  <r>
    <x v="61"/>
    <s v="01797916211"/>
    <n v="36"/>
    <s v="TEC. ENFERMAGEM"/>
    <x v="9"/>
    <n v="630.48"/>
    <n v="630.48"/>
    <n v="583.77777777777771"/>
    <n v="46.702222222222218"/>
    <n v="8.5265128291212022E-14"/>
    <n v="8.5265128291212022E-14"/>
    <n v="0"/>
    <s v="BRUNA GRAZIELA NOGUEIRA DE LIMA"/>
    <m/>
  </r>
  <r>
    <x v="62"/>
    <s v="85754110200"/>
    <n v="36"/>
    <s v="TEC. ENFERMAGEM"/>
    <x v="9"/>
    <n v="630.48"/>
    <n v="630.48"/>
    <n v="583.77777777777771"/>
    <n v="46.702222222222218"/>
    <n v="8.5265128291212022E-14"/>
    <n v="8.5265128291212022E-14"/>
    <n v="0"/>
    <s v="FLAVIA CRISTINA AMORIM RAIOL"/>
    <m/>
  </r>
  <r>
    <x v="63"/>
    <s v="94273626268"/>
    <n v="36"/>
    <s v="TEC. ENFERMAGEM"/>
    <x v="9"/>
    <n v="630.48"/>
    <n v="630.48"/>
    <n v="583.77777777777771"/>
    <n v="46.702222222222218"/>
    <n v="8.5265128291212022E-14"/>
    <n v="8.5265128291212022E-14"/>
    <n v="0"/>
    <s v="ANGELA MARIA COSTA ROSARIO"/>
    <m/>
  </r>
  <r>
    <x v="64"/>
    <s v="03351903243"/>
    <n v="36"/>
    <s v="TEC. ENFERMAGEM"/>
    <x v="9"/>
    <n v="630.48"/>
    <n v="630.48"/>
    <n v="583.77777777777771"/>
    <n v="46.702222222222218"/>
    <n v="8.5265128291212022E-14"/>
    <n v="8.5265128291212022E-14"/>
    <n v="0"/>
    <s v="ANTONIA FRANCILEIA SANTOS FAUSTINO"/>
    <m/>
  </r>
  <r>
    <x v="65"/>
    <s v="02025421222"/>
    <n v="36"/>
    <s v="TEC. ENFERMAGEM"/>
    <x v="9"/>
    <n v="630.48"/>
    <n v="630.48"/>
    <n v="583.77777777777771"/>
    <n v="46.702222222222218"/>
    <n v="8.5265128291212022E-14"/>
    <n v="8.5265128291212022E-14"/>
    <n v="0"/>
    <s v="ADRIANA DA CONCEICAO VIANA"/>
    <m/>
  </r>
  <r>
    <x v="66"/>
    <s v="01068691247"/>
    <n v="36"/>
    <s v="TEC. ENFERMAGEM"/>
    <x v="9"/>
    <n v="630.48"/>
    <n v="630.48"/>
    <n v="583.77777777777771"/>
    <n v="46.702222222222218"/>
    <n v="8.5265128291212022E-14"/>
    <n v="8.5265128291212022E-14"/>
    <n v="0"/>
    <s v="ROSINETE SANTOS DA SILVA DE SOUZA"/>
    <m/>
  </r>
  <r>
    <x v="67"/>
    <s v="03419017251"/>
    <n v="36"/>
    <s v="TEC. ENFERMAGEM"/>
    <x v="9"/>
    <n v="630.48"/>
    <n v="630.48"/>
    <n v="583.77777777777771"/>
    <n v="46.702222222222218"/>
    <n v="8.5265128291212022E-14"/>
    <n v="8.5265128291212022E-14"/>
    <n v="0"/>
    <s v="MAYCON REIS DOS ANJOS"/>
    <m/>
  </r>
  <r>
    <x v="68"/>
    <s v="30087767287"/>
    <n v="36"/>
    <s v="TEC. ENFERMAGEM"/>
    <x v="9"/>
    <n v="630.48"/>
    <n v="630.48"/>
    <n v="583.77777777777771"/>
    <n v="46.702222222222218"/>
    <n v="8.5265128291212022E-14"/>
    <n v="8.5265128291212022E-14"/>
    <n v="0"/>
    <s v="OSMARINA LIMA MARQUES"/>
    <m/>
  </r>
  <r>
    <x v="69"/>
    <s v="00954727207"/>
    <n v="36"/>
    <s v="TEC. ENFERMAGEM"/>
    <x v="9"/>
    <n v="630.48"/>
    <n v="630.48"/>
    <n v="583.77777777777771"/>
    <n v="46.702222222222218"/>
    <n v="8.5265128291212022E-14"/>
    <n v="8.5265128291212022E-14"/>
    <n v="0"/>
    <s v="FABRICIA MARINHO MORAES"/>
    <m/>
  </r>
  <r>
    <x v="70"/>
    <s v="02827501260"/>
    <n v="36"/>
    <s v="TEC. ENFERMAGEM"/>
    <x v="9"/>
    <n v="630.48"/>
    <n v="630.48"/>
    <n v="583.77777777777771"/>
    <n v="46.702222222222218"/>
    <n v="8.5265128291212022E-14"/>
    <n v="8.5265128291212022E-14"/>
    <n v="0"/>
    <s v="REGINA CARLA CARNEIRO DA SILVA"/>
    <m/>
  </r>
  <r>
    <x v="71"/>
    <s v="02760353214"/>
    <n v="36"/>
    <s v="TEC. ENFERMAGEM"/>
    <x v="9"/>
    <n v="630.48"/>
    <n v="630.48"/>
    <n v="583.77777777777771"/>
    <n v="46.702222222222218"/>
    <n v="8.5265128291212022E-14"/>
    <n v="8.5265128291212022E-14"/>
    <n v="0"/>
    <s v="CARLA BATISTA DA COSTA"/>
    <m/>
  </r>
  <r>
    <x v="108"/>
    <s v="04573489258"/>
    <n v="36"/>
    <s v="TEC. ENFERMAGEM"/>
    <x v="9"/>
    <n v="630.48"/>
    <n v="630.48"/>
    <n v="583.77777777777771"/>
    <n v="46.702222222222218"/>
    <n v="8.5265128291212022E-14"/>
    <n v="8.5265128291212022E-14"/>
    <n v="0"/>
    <s v="FRANCISCO BRUNO OLIVEIRA CAVALCANTE"/>
    <m/>
  </r>
  <r>
    <x v="72"/>
    <s v="04490243260"/>
    <n v="36"/>
    <s v="TEC. ENFERMAGEM"/>
    <x v="9"/>
    <n v="630.48"/>
    <n v="630.48"/>
    <n v="583.77777777777771"/>
    <n v="46.702222222222218"/>
    <n v="8.5265128291212022E-14"/>
    <n v="8.5265128291212022E-14"/>
    <n v="0"/>
    <s v="RAIANE TENORIO DOS SANTOS"/>
    <m/>
  </r>
  <r>
    <x v="73"/>
    <s v="03974195203"/>
    <n v="36"/>
    <s v="TEC. ENFERMAGEM"/>
    <x v="9"/>
    <n v="630.48"/>
    <n v="630.48"/>
    <n v="583.77777777777771"/>
    <n v="46.702222222222218"/>
    <n v="8.5265128291212022E-14"/>
    <n v="8.5265128291212022E-14"/>
    <n v="0"/>
    <s v="KRISLANE NASCIMENTO DIAS"/>
    <m/>
  </r>
  <r>
    <x v="74"/>
    <n v="84245603291"/>
    <n v="36"/>
    <s v="TEC. ENFERMAGEM"/>
    <x v="9"/>
    <n v="630.48"/>
    <n v="630.48"/>
    <n v="583.77777777777771"/>
    <n v="46.702222222222218"/>
    <n v="8.5265128291212022E-14"/>
    <n v="8.5265128291212022E-14"/>
    <n v="0"/>
    <s v="LUCINEIA COSTA ALENCAR"/>
    <m/>
  </r>
  <r>
    <x v="75"/>
    <s v="03439131270"/>
    <n v="36"/>
    <s v="TEC. ENFERMAGEM"/>
    <x v="9"/>
    <n v="630.48"/>
    <n v="630.48"/>
    <n v="583.77777777777771"/>
    <n v="46.702222222222218"/>
    <n v="8.5265128291212022E-14"/>
    <n v="8.5265128291212022E-14"/>
    <n v="0"/>
    <s v="KELLEM MARIA SANTOS COSTA"/>
    <m/>
  </r>
  <r>
    <x v="76"/>
    <s v="70143238221"/>
    <n v="36"/>
    <s v="TEC. ENFERMAGEM"/>
    <x v="9"/>
    <n v="630.48"/>
    <n v="630.48"/>
    <n v="583.77777777777771"/>
    <n v="46.702222222222218"/>
    <n v="8.5265128291212022E-14"/>
    <n v="8.5265128291212022E-14"/>
    <n v="0"/>
    <s v="RAISSA SOUZA E SOUZA"/>
    <m/>
  </r>
  <r>
    <x v="77"/>
    <s v="02029051284"/>
    <n v="36"/>
    <s v="TEC. ENFERMAGEM"/>
    <x v="9"/>
    <n v="630.48"/>
    <n v="630.48"/>
    <n v="583.77777777777771"/>
    <n v="46.702222222222218"/>
    <n v="8.5265128291212022E-14"/>
    <n v="8.5265128291212022E-14"/>
    <n v="0"/>
    <s v="DANIELA MIRANDA REIS"/>
    <m/>
  </r>
  <r>
    <x v="78"/>
    <e v="#N/A"/>
    <n v="36"/>
    <s v="TEC. ENFERMAGEM"/>
    <x v="9"/>
    <n v="630.48"/>
    <n v="630.48"/>
    <n v="583.77777777777771"/>
    <n v="46.702222222222218"/>
    <n v="8.5265128291212022E-14"/>
    <n v="8.5265128291212022E-14"/>
    <n v="0"/>
    <e v="#N/A"/>
    <m/>
  </r>
  <r>
    <x v="79"/>
    <s v="02884225200"/>
    <n v="36"/>
    <s v="TEC. ENFERMAGEM"/>
    <x v="9"/>
    <n v="630.48"/>
    <n v="630.48"/>
    <n v="583.77777777777771"/>
    <n v="46.702222222222218"/>
    <n v="8.5265128291212022E-14"/>
    <n v="8.5265128291212022E-14"/>
    <n v="0"/>
    <s v="JOSUE OLIVEIRA MENESES"/>
    <m/>
  </r>
  <r>
    <x v="80"/>
    <s v="11576141675"/>
    <n v="36"/>
    <s v="TEC. ENFERMAGEM"/>
    <x v="9"/>
    <n v="630.48"/>
    <n v="630.48"/>
    <n v="583.77777777777771"/>
    <n v="46.702222222222218"/>
    <n v="8.5265128291212022E-14"/>
    <n v="8.5265128291212022E-14"/>
    <n v="0"/>
    <s v="IORRAN VAZ DE OLIVEIRA"/>
    <m/>
  </r>
  <r>
    <x v="81"/>
    <s v="04625535239"/>
    <n v="36"/>
    <s v="TEC. ENFERMAGEM"/>
    <x v="9"/>
    <n v="630.48"/>
    <n v="630.48"/>
    <n v="583.77777777777771"/>
    <n v="46.702222222222218"/>
    <n v="8.5265128291212022E-14"/>
    <n v="8.5265128291212022E-14"/>
    <n v="0"/>
    <s v="EDSON MOURA SILVA"/>
    <m/>
  </r>
  <r>
    <x v="82"/>
    <s v="01834811279"/>
    <n v="36"/>
    <s v="TEC. ENFERMAGEM"/>
    <x v="9"/>
    <n v="630.48"/>
    <n v="630.48"/>
    <n v="583.77777777777771"/>
    <n v="46.702222222222218"/>
    <n v="8.5265128291212022E-14"/>
    <n v="8.5265128291212022E-14"/>
    <n v="0"/>
    <s v="ROBSON ALMEIDA PONTES"/>
    <m/>
  </r>
  <r>
    <x v="83"/>
    <s v="04716356264"/>
    <n v="36"/>
    <s v="TEC. ENFERMAGEM"/>
    <x v="9"/>
    <n v="630.48"/>
    <n v="630.48"/>
    <n v="583.77777777777771"/>
    <n v="46.702222222222218"/>
    <n v="8.5265128291212022E-14"/>
    <n v="8.5265128291212022E-14"/>
    <n v="0"/>
    <s v="ESTHEFANI ARAUJO LOPES"/>
    <m/>
  </r>
  <r>
    <x v="84"/>
    <s v="02821318251"/>
    <n v="36"/>
    <s v="TEC. ENFERMAGEM"/>
    <x v="9"/>
    <n v="630.48"/>
    <n v="630.48"/>
    <n v="583.77777777777771"/>
    <n v="46.702222222222218"/>
    <n v="8.5265128291212022E-14"/>
    <n v="8.5265128291212022E-14"/>
    <n v="0"/>
    <s v="CAROLINA SILVA DA VEIGA"/>
    <m/>
  </r>
  <r>
    <x v="85"/>
    <s v="05274326285"/>
    <n v="36"/>
    <s v="TEC. ENFERMAGEM"/>
    <x v="9"/>
    <n v="630.48"/>
    <n v="630.48"/>
    <n v="583.77777777777771"/>
    <n v="46.702222222222218"/>
    <n v="8.5265128291212022E-14"/>
    <n v="8.5265128291212022E-14"/>
    <n v="0"/>
    <s v="JOAO VICTOR CARNEIRO DA SILVA"/>
    <m/>
  </r>
  <r>
    <x v="86"/>
    <s v="05036435214"/>
    <n v="36"/>
    <s v="TEC. ENFERMAGEM"/>
    <x v="9"/>
    <n v="630.48"/>
    <n v="630.48"/>
    <n v="583.77777777777771"/>
    <n v="46.702222222222218"/>
    <n v="8.5265128291212022E-14"/>
    <n v="8.5265128291212022E-14"/>
    <n v="0"/>
    <s v="THIAGO DO NASCIMENTO MESQUITA"/>
    <m/>
  </r>
  <r>
    <x v="87"/>
    <s v="02771484218"/>
    <n v="36"/>
    <s v="TEC. ENFERMAGEM"/>
    <x v="9"/>
    <n v="630.48"/>
    <n v="630.48"/>
    <n v="583.77777777777771"/>
    <n v="46.702222222222218"/>
    <n v="8.5265128291212022E-14"/>
    <n v="8.5265128291212022E-14"/>
    <n v="0"/>
    <s v="WATILA ALMEIDA DA COSTA"/>
    <m/>
  </r>
  <r>
    <x v="88"/>
    <s v="88808882268"/>
    <n v="36"/>
    <s v="TEC. ENFERMAGEM"/>
    <x v="9"/>
    <n v="630.48"/>
    <n v="630.48"/>
    <n v="583.77777777777771"/>
    <n v="46.702222222222218"/>
    <n v="8.5265128291212022E-14"/>
    <n v="8.5265128291212022E-14"/>
    <n v="0"/>
    <s v="GEOVANIA DE ARAUJO NASCIMENTO"/>
    <m/>
  </r>
  <r>
    <x v="89"/>
    <s v="02598633270"/>
    <n v="36"/>
    <s v="TEC. ENFERMAGEM"/>
    <x v="9"/>
    <n v="630.48"/>
    <n v="630.48"/>
    <n v="583.77777777777771"/>
    <n v="46.702222222222218"/>
    <n v="8.5265128291212022E-14"/>
    <n v="8.5265128291212022E-14"/>
    <n v="0"/>
    <s v="MATHEUS CAMPOS ALVES"/>
    <m/>
  </r>
  <r>
    <x v="90"/>
    <s v="03468651236"/>
    <n v="36"/>
    <s v="TEC. ENFERMAGEM"/>
    <x v="9"/>
    <n v="630.48"/>
    <n v="630.48"/>
    <n v="583.77777777777771"/>
    <n v="46.702222222222218"/>
    <n v="8.5265128291212022E-14"/>
    <n v="8.5265128291212022E-14"/>
    <n v="0"/>
    <s v="WANDERSON ANDRE ALVES DA COSTA"/>
    <m/>
  </r>
  <r>
    <x v="91"/>
    <s v="01497762251"/>
    <n v="36"/>
    <s v="TEC. ENFERMAGEM"/>
    <x v="9"/>
    <n v="630.48"/>
    <n v="630.48"/>
    <n v="583.77777777777771"/>
    <n v="46.702222222222218"/>
    <n v="8.5265128291212022E-14"/>
    <n v="8.5265128291212022E-14"/>
    <n v="0"/>
    <s v="MARIA LUIZA OLIVEIRA DE ALMEIDA"/>
    <m/>
  </r>
  <r>
    <x v="92"/>
    <e v="#N/A"/>
    <n v="36"/>
    <s v="TEC. ENFERMAGEM"/>
    <x v="9"/>
    <n v="630.48"/>
    <n v="0"/>
    <n v="0"/>
    <n v="0"/>
    <n v="630.48"/>
    <n v="630.48"/>
    <n v="0"/>
    <e v="#N/A"/>
    <m/>
  </r>
  <r>
    <x v="93"/>
    <s v="00564772283"/>
    <n v="36"/>
    <s v="TEC. ENFERMAGEM"/>
    <x v="9"/>
    <n v="630.48"/>
    <n v="630.48"/>
    <n v="583.77777777777771"/>
    <n v="46.702222222222218"/>
    <n v="8.5265128291212022E-14"/>
    <n v="8.5265128291212022E-14"/>
    <n v="0"/>
    <s v="CRISTIANE MARIA CARDOSO LOBATO"/>
    <m/>
  </r>
  <r>
    <x v="94"/>
    <s v="04263734211"/>
    <n v="36"/>
    <s v="TEC. ENFERMAGEM"/>
    <x v="9"/>
    <n v="630.48"/>
    <n v="630.48"/>
    <n v="583.77777777777771"/>
    <n v="46.702222222222218"/>
    <n v="8.5265128291212022E-14"/>
    <n v="8.5265128291212022E-14"/>
    <n v="0"/>
    <s v="NAYARA FORO FRANCO"/>
    <m/>
  </r>
  <r>
    <x v="95"/>
    <e v="#N/A"/>
    <n v="36"/>
    <s v="TEC. ENFERMAGEM"/>
    <x v="9"/>
    <n v="630.48"/>
    <n v="189.14"/>
    <n v="175.12962962962962"/>
    <n v="14.010370370370369"/>
    <n v="441.34000000000003"/>
    <n v="441.34000000000003"/>
    <n v="0"/>
    <e v="#N/A"/>
    <m/>
  </r>
  <r>
    <x v="96"/>
    <n v="98517040244"/>
    <n v="36"/>
    <s v="TEC. ENFERMAGEM"/>
    <x v="9"/>
    <n v="630.48"/>
    <n v="630.48"/>
    <n v="583.77777777777771"/>
    <n v="46.702222222222218"/>
    <n v="8.5265128291212022E-14"/>
    <n v="8.5265128291212022E-14"/>
    <n v="0"/>
    <s v="IVONE DO SOCORRO DA CUNHA SOUZA"/>
    <m/>
  </r>
  <r>
    <x v="97"/>
    <e v="#N/A"/>
    <n v="36"/>
    <s v="TEC. ENFERMAGEM"/>
    <x v="9"/>
    <n v="630.48"/>
    <n v="630.48"/>
    <n v="583.77777777777771"/>
    <n v="46.702222222222218"/>
    <n v="8.5265128291212022E-14"/>
    <n v="8.5265128291212022E-14"/>
    <n v="0"/>
    <e v="#N/A"/>
    <m/>
  </r>
  <r>
    <x v="98"/>
    <s v="03659449202"/>
    <n v="36"/>
    <s v="TEC. ENFERMAGEM"/>
    <x v="9"/>
    <n v="630.48"/>
    <n v="630.48"/>
    <n v="583.77777777777771"/>
    <n v="46.702222222222218"/>
    <n v="8.5265128291212022E-14"/>
    <n v="8.5265128291212022E-14"/>
    <n v="0"/>
    <s v="LUIS CRUZ AZEVEDO"/>
    <m/>
  </r>
  <r>
    <x v="99"/>
    <s v="49072145291"/>
    <n v="36"/>
    <s v="TEC. ENFERMAGEM"/>
    <x v="9"/>
    <n v="630.48"/>
    <n v="630.48"/>
    <n v="583.77777777777771"/>
    <n v="46.702222222222218"/>
    <n v="8.5265128291212022E-14"/>
    <n v="8.5265128291212022E-14"/>
    <n v="0"/>
    <s v="THIZ HER FILOMENA DIAS DA SILVA"/>
    <m/>
  </r>
  <r>
    <x v="100"/>
    <e v="#N/A"/>
    <n v="36"/>
    <s v="TEC. ENFERMAGEM"/>
    <x v="9"/>
    <n v="630.48"/>
    <n v="0"/>
    <n v="0"/>
    <n v="0"/>
    <n v="630.48"/>
    <n v="630.48"/>
    <n v="0"/>
    <e v="#N/A"/>
    <m/>
  </r>
  <r>
    <x v="102"/>
    <s v="03284143289"/>
    <n v="36"/>
    <s v="TEC. ENFERMAGEM"/>
    <x v="9"/>
    <n v="630.48"/>
    <n v="630.48"/>
    <n v="583.77777777777771"/>
    <n v="46.702222222222218"/>
    <n v="8.5265128291212022E-14"/>
    <n v="8.5265128291212022E-14"/>
    <n v="0"/>
    <s v="EUNICE GAMA DE SOUZA"/>
    <m/>
  </r>
  <r>
    <x v="103"/>
    <s v="01531119255"/>
    <n v="36"/>
    <s v="TEC. ENFERMAGEM"/>
    <x v="9"/>
    <n v="630.48"/>
    <n v="630.48"/>
    <n v="583.77777777777771"/>
    <n v="46.702222222222218"/>
    <n v="8.5265128291212022E-14"/>
    <n v="8.5265128291212022E-14"/>
    <n v="0"/>
    <s v="KATIA REGINA SANTOS DA SILVA"/>
    <m/>
  </r>
  <r>
    <x v="104"/>
    <e v="#N/A"/>
    <n v="36"/>
    <s v="TEC. ENFERMAGEM"/>
    <x v="9"/>
    <n v="630.48"/>
    <n v="630.48"/>
    <n v="583.77777777777771"/>
    <n v="46.702222222222218"/>
    <n v="8.5265128291212022E-14"/>
    <n v="8.5265128291212022E-14"/>
    <n v="0"/>
    <e v="#N/A"/>
    <m/>
  </r>
  <r>
    <x v="105"/>
    <s v="02726631231"/>
    <n v="36"/>
    <s v="TEC. ENFERMAGEM"/>
    <x v="9"/>
    <n v="630.48"/>
    <n v="630.48"/>
    <n v="583.77777777777771"/>
    <n v="46.702222222222218"/>
    <n v="8.5265128291212022E-14"/>
    <n v="8.5265128291212022E-14"/>
    <n v="0"/>
    <s v="EDILZA SOUZA DE AVIZ"/>
    <m/>
  </r>
  <r>
    <x v="106"/>
    <s v="02957511347"/>
    <n v="36"/>
    <s v="TEC. ENFERMAGEM"/>
    <x v="9"/>
    <n v="630.48"/>
    <n v="630.48"/>
    <n v="583.77777777777771"/>
    <n v="46.702222222222218"/>
    <n v="8.5265128291212022E-14"/>
    <n v="8.5265128291212022E-14"/>
    <n v="0"/>
    <s v="IRACEMA SOARES LIMA"/>
    <m/>
  </r>
  <r>
    <x v="109"/>
    <s v="96949139268"/>
    <n v="36"/>
    <s v="TEC. ENFERMAGEM"/>
    <x v="9"/>
    <n v="630.48"/>
    <n v="630.48"/>
    <n v="583.77777777777771"/>
    <n v="46.702222222222218"/>
    <n v="8.5265128291212022E-14"/>
    <n v="8.5265128291212022E-14"/>
    <n v="0"/>
    <s v="FERNANDO RODRIGUES DA SILVA"/>
    <m/>
  </r>
  <r>
    <x v="110"/>
    <s v="01522818278"/>
    <n v="36"/>
    <s v="TEC. ENFERMAGEM"/>
    <x v="9"/>
    <n v="630.48"/>
    <n v="630.48"/>
    <n v="583.77777777777771"/>
    <n v="46.702222222222218"/>
    <n v="8.5265128291212022E-14"/>
    <n v="8.5265128291212022E-14"/>
    <n v="0"/>
    <s v="FATIMA PEREIRA DE ALENCAR ALVES"/>
    <m/>
  </r>
  <r>
    <x v="112"/>
    <s v="70143079247"/>
    <n v="36"/>
    <s v="TEC. ENFERMAGEM"/>
    <x v="9"/>
    <n v="630.48"/>
    <n v="630.48"/>
    <n v="583.77777777777771"/>
    <n v="46.702222222222218"/>
    <n v="8.5265128291212022E-14"/>
    <n v="8.5265128291212022E-14"/>
    <n v="0"/>
    <s v="ROMERSON BARROS DUTRA"/>
    <m/>
  </r>
  <r>
    <x v="113"/>
    <s v="54911672234"/>
    <n v="36"/>
    <s v="TEC. ENFERMAGEM"/>
    <x v="9"/>
    <n v="630.48"/>
    <n v="630.48"/>
    <n v="583.77777777777771"/>
    <n v="46.702222222222218"/>
    <n v="8.5265128291212022E-14"/>
    <n v="8.5265128291212022E-14"/>
    <n v="0"/>
    <s v="DARIO CARDOSO CASTRO"/>
    <m/>
  </r>
  <r>
    <x v="114"/>
    <s v="85834335268"/>
    <n v="36"/>
    <s v="TEC. ENFERMAGEM"/>
    <x v="9"/>
    <n v="630.48"/>
    <n v="630.48"/>
    <n v="583.77777777777771"/>
    <n v="46.702222222222218"/>
    <n v="8.5265128291212022E-14"/>
    <n v="8.5265128291212022E-14"/>
    <n v="0"/>
    <s v="GEOVAR BATISTA DOS SANTOS"/>
    <m/>
  </r>
  <r>
    <x v="0"/>
    <e v="#N/A"/>
    <n v="36"/>
    <s v="TEC. ENFERMAGEM"/>
    <x v="10"/>
    <n v="630.48"/>
    <n v="612.34"/>
    <n v="566.98148148148152"/>
    <n v="45.358518518518522"/>
    <n v="18.139999999999972"/>
    <n v="18.139999999999972"/>
    <n v="0"/>
    <e v="#N/A"/>
    <m/>
  </r>
  <r>
    <x v="1"/>
    <s v="95885773572"/>
    <n v="36"/>
    <s v="TEC. ENFERMAGEM"/>
    <x v="10"/>
    <n v="630.48"/>
    <n v="630.48"/>
    <n v="583.77777777777771"/>
    <n v="46.702222222222218"/>
    <n v="8.5265128291212022E-14"/>
    <n v="8.5265128291212022E-14"/>
    <n v="0"/>
    <s v="ANA MIRELLA FERREIRA BARBOSA OLIVEIRA"/>
    <m/>
  </r>
  <r>
    <x v="2"/>
    <s v="26008939204"/>
    <n v="36"/>
    <s v="TEC. ENFERMAGEM"/>
    <x v="10"/>
    <n v="630.48"/>
    <n v="630.48"/>
    <n v="583.77777777777771"/>
    <n v="46.702222222222218"/>
    <n v="8.5265128291212022E-14"/>
    <n v="8.5265128291212022E-14"/>
    <n v="0"/>
    <s v="ANA DE SOUZA VIANA"/>
    <m/>
  </r>
  <r>
    <x v="3"/>
    <s v="01087094267"/>
    <n v="36"/>
    <s v="TEC. ENFERMAGEM"/>
    <x v="10"/>
    <n v="630.48"/>
    <n v="630.48"/>
    <n v="583.77777777777771"/>
    <n v="46.702222222222218"/>
    <n v="8.5265128291212022E-14"/>
    <n v="8.5265128291212022E-14"/>
    <n v="0"/>
    <s v="DANIELE DA SILVA E SILVA"/>
    <m/>
  </r>
  <r>
    <x v="4"/>
    <s v="63727129204"/>
    <n v="36"/>
    <s v="TEC. ENFERMAGEM"/>
    <x v="10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10"/>
    <n v="630.48"/>
    <n v="630.48"/>
    <n v="583.77777777777771"/>
    <n v="46.702222222222218"/>
    <n v="8.5265128291212022E-14"/>
    <n v="8.5265128291212022E-14"/>
    <n v="0"/>
    <s v="ELINOAN DA LUZ DE JESUS"/>
    <m/>
  </r>
  <r>
    <x v="6"/>
    <s v="73779768291"/>
    <n v="36"/>
    <s v="TEC. ENFERMAGEM"/>
    <x v="10"/>
    <n v="630.48"/>
    <n v="630.48"/>
    <n v="583.77777777777771"/>
    <n v="46.702222222222218"/>
    <n v="8.5265128291212022E-14"/>
    <n v="8.5265128291212022E-14"/>
    <n v="0"/>
    <s v="GEANE DOS SANTOS RODRIGUES"/>
    <m/>
  </r>
  <r>
    <x v="7"/>
    <s v="63594404234"/>
    <n v="36"/>
    <s v="TEC. ENFERMAGEM"/>
    <x v="10"/>
    <n v="630.48"/>
    <n v="630.48"/>
    <n v="583.77777777777771"/>
    <n v="46.702222222222218"/>
    <n v="8.5265128291212022E-14"/>
    <n v="8.5265128291212022E-14"/>
    <n v="0"/>
    <s v="JOELMA GONCALVES ALVES"/>
    <m/>
  </r>
  <r>
    <x v="8"/>
    <s v="85748960206"/>
    <n v="36"/>
    <s v="TEC. ENFERMAGEM"/>
    <x v="10"/>
    <n v="630.48"/>
    <n v="630.48"/>
    <n v="583.77777777777771"/>
    <n v="46.702222222222218"/>
    <n v="8.5265128291212022E-14"/>
    <n v="8.5265128291212022E-14"/>
    <n v="0"/>
    <s v="LAIZA SOUSA SANTOS"/>
    <m/>
  </r>
  <r>
    <x v="9"/>
    <s v="00607059222"/>
    <n v="36"/>
    <s v="TEC. ENFERMAGEM"/>
    <x v="10"/>
    <n v="630.48"/>
    <n v="630.48"/>
    <n v="583.77777777777771"/>
    <n v="46.702222222222218"/>
    <n v="8.5265128291212022E-14"/>
    <n v="8.5265128291212022E-14"/>
    <n v="0"/>
    <s v="LUANA LEANDRO SARMENTO"/>
    <m/>
  </r>
  <r>
    <x v="10"/>
    <s v="74370936268"/>
    <n v="36"/>
    <s v="TEC. ENFERMAGEM"/>
    <x v="10"/>
    <n v="630.48"/>
    <n v="630.48"/>
    <n v="583.77777777777771"/>
    <n v="46.702222222222218"/>
    <n v="8.5265128291212022E-14"/>
    <n v="8.5265128291212022E-14"/>
    <n v="0"/>
    <s v="MARIA APARECIDA DO VALE SILVA"/>
    <m/>
  </r>
  <r>
    <x v="11"/>
    <s v="88716961234"/>
    <n v="36"/>
    <s v="TEC. ENFERMAGEM"/>
    <x v="10"/>
    <n v="630.48"/>
    <n v="630.48"/>
    <n v="583.77777777777771"/>
    <n v="46.702222222222218"/>
    <n v="8.5265128291212022E-14"/>
    <n v="8.5265128291212022E-14"/>
    <n v="0"/>
    <s v="ROSELI DE ARAUJO SANTOS"/>
    <m/>
  </r>
  <r>
    <x v="13"/>
    <s v="83721541200"/>
    <n v="36"/>
    <s v="TEC. ENFERMAGEM"/>
    <x v="10"/>
    <n v="630.48"/>
    <n v="630.48"/>
    <n v="583.77777777777771"/>
    <n v="46.702222222222218"/>
    <n v="8.5265128291212022E-14"/>
    <n v="8.5265128291212022E-14"/>
    <n v="0"/>
    <s v="SANDRA NERY DA ROCHA"/>
    <m/>
  </r>
  <r>
    <x v="14"/>
    <s v="01332625371"/>
    <n v="36"/>
    <s v="TEC. ENFERMAGEM"/>
    <x v="10"/>
    <n v="630.48"/>
    <n v="630.48"/>
    <n v="583.77777777777771"/>
    <n v="46.702222222222218"/>
    <n v="8.5265128291212022E-14"/>
    <n v="8.5265128291212022E-14"/>
    <n v="0"/>
    <s v="MARIA TERESA VIEIRA DA HORA"/>
    <m/>
  </r>
  <r>
    <x v="15"/>
    <s v="76034925215"/>
    <n v="36"/>
    <s v="TEC. ENFERMAGEM"/>
    <x v="10"/>
    <n v="630.48"/>
    <n v="630.48"/>
    <n v="583.77777777777771"/>
    <n v="46.702222222222218"/>
    <n v="8.5265128291212022E-14"/>
    <n v="8.5265128291212022E-14"/>
    <n v="0"/>
    <s v="EDILENE BRAGA SOUZA"/>
    <m/>
  </r>
  <r>
    <x v="16"/>
    <s v="26632187234"/>
    <n v="36"/>
    <s v="TEC. ENFERMAGEM"/>
    <x v="10"/>
    <n v="630.48"/>
    <n v="0"/>
    <n v="0"/>
    <n v="0"/>
    <n v="630.48"/>
    <n v="630.48"/>
    <n v="0"/>
    <s v="EULINA SOUSA LEITE"/>
    <m/>
  </r>
  <r>
    <x v="17"/>
    <s v="82834334234"/>
    <n v="36"/>
    <s v="TEC. ENFERMAGEM"/>
    <x v="10"/>
    <n v="630.48"/>
    <n v="630.48"/>
    <n v="583.77777777777771"/>
    <n v="46.702222222222218"/>
    <n v="8.5265128291212022E-14"/>
    <n v="8.5265128291212022E-14"/>
    <n v="0"/>
    <s v="ROSIANE DOS SANTOS LIMA"/>
    <m/>
  </r>
  <r>
    <x v="20"/>
    <s v="95570810234"/>
    <n v="36"/>
    <s v="TEC. ENFERMAGEM"/>
    <x v="10"/>
    <n v="630.48"/>
    <n v="630.48"/>
    <n v="583.77777777777771"/>
    <n v="46.702222222222218"/>
    <n v="8.5265128291212022E-14"/>
    <n v="8.5265128291212022E-14"/>
    <n v="0"/>
    <s v="GESIEL SILVA DA SILVA"/>
    <m/>
  </r>
  <r>
    <x v="21"/>
    <s v="74239082234"/>
    <n v="36"/>
    <s v="TEC. ENFERMAGEM"/>
    <x v="10"/>
    <n v="630.48"/>
    <n v="630.48"/>
    <n v="583.77777777777771"/>
    <n v="46.702222222222218"/>
    <n v="8.5265128291212022E-14"/>
    <n v="8.5265128291212022E-14"/>
    <n v="0"/>
    <s v="DARLENE DAS NEVES SANTOS"/>
    <m/>
  </r>
  <r>
    <x v="22"/>
    <s v="85752649234"/>
    <n v="36"/>
    <s v="TEC. ENFERMAGEM"/>
    <x v="10"/>
    <n v="630.48"/>
    <n v="630.48"/>
    <n v="583.77777777777771"/>
    <n v="46.702222222222218"/>
    <n v="8.5265128291212022E-14"/>
    <n v="8.5265128291212022E-14"/>
    <n v="0"/>
    <s v="SANDRA ALMEIDA COUTINHO"/>
    <m/>
  </r>
  <r>
    <x v="23"/>
    <s v="87004712249"/>
    <n v="36"/>
    <s v="TEC. ENFERMAGEM"/>
    <x v="10"/>
    <n v="630.48"/>
    <n v="630.48"/>
    <n v="583.77777777777771"/>
    <n v="46.702222222222218"/>
    <n v="8.5265128291212022E-14"/>
    <n v="8.5265128291212022E-14"/>
    <n v="0"/>
    <s v="SIMONE ARAUJO DE PAIVA AGOSTINHO"/>
    <m/>
  </r>
  <r>
    <x v="24"/>
    <s v="70520623304"/>
    <n v="36"/>
    <s v="TEC. ENFERMAGEM"/>
    <x v="10"/>
    <n v="630.48"/>
    <n v="630.48"/>
    <n v="583.77777777777771"/>
    <n v="46.702222222222218"/>
    <n v="8.5265128291212022E-14"/>
    <n v="8.5265128291212022E-14"/>
    <n v="0"/>
    <s v="JOSE DA CONCEICAO PEREIRA DE SOUSA"/>
    <m/>
  </r>
  <r>
    <x v="25"/>
    <s v="80823173291"/>
    <n v="36"/>
    <s v="TEC. ENFERMAGEM"/>
    <x v="10"/>
    <n v="630.48"/>
    <n v="630.48"/>
    <n v="583.77777777777771"/>
    <n v="46.702222222222218"/>
    <n v="8.5265128291212022E-14"/>
    <n v="8.5265128291212022E-14"/>
    <n v="0"/>
    <s v="MARIA DE LOURDES HEIENEN"/>
    <m/>
  </r>
  <r>
    <x v="26"/>
    <s v="88069672234"/>
    <n v="36"/>
    <s v="TEC. ENFERMAGEM"/>
    <x v="10"/>
    <n v="630.48"/>
    <n v="630.48"/>
    <n v="583.77777777777771"/>
    <n v="46.702222222222218"/>
    <n v="8.5265128291212022E-14"/>
    <n v="8.5265128291212022E-14"/>
    <n v="0"/>
    <s v="ROMULO ALVES MATOS"/>
    <m/>
  </r>
  <r>
    <x v="27"/>
    <s v="01715937236"/>
    <n v="36"/>
    <s v="TEC. ENFERMAGEM"/>
    <x v="10"/>
    <n v="630.48"/>
    <n v="630.48"/>
    <n v="583.77777777777771"/>
    <n v="46.702222222222218"/>
    <n v="8.5265128291212022E-14"/>
    <n v="8.5265128291212022E-14"/>
    <n v="0"/>
    <s v="LUANNY KETREN SARAIVA RODRIGUES"/>
    <m/>
  </r>
  <r>
    <x v="28"/>
    <s v="72282835204"/>
    <n v="36"/>
    <s v="TEC. ENFERMAGEM"/>
    <x v="10"/>
    <n v="630.48"/>
    <n v="630.48"/>
    <n v="583.77777777777771"/>
    <n v="46.702222222222218"/>
    <n v="8.5265128291212022E-14"/>
    <n v="8.5265128291212022E-14"/>
    <n v="0"/>
    <s v="MARIA DO ROSARIO PEREIRA DE SOUSA"/>
    <m/>
  </r>
  <r>
    <x v="29"/>
    <s v="01197420207"/>
    <n v="36"/>
    <s v="TEC. ENFERMAGEM"/>
    <x v="10"/>
    <n v="630.48"/>
    <n v="630.48"/>
    <n v="583.77777777777771"/>
    <n v="46.702222222222218"/>
    <n v="8.5265128291212022E-14"/>
    <n v="8.5265128291212022E-14"/>
    <n v="0"/>
    <s v="ROSEANE POLVI DE MATOS"/>
    <m/>
  </r>
  <r>
    <x v="30"/>
    <s v="03097941452"/>
    <n v="36"/>
    <s v="TEC. ENFERMAGEM"/>
    <x v="10"/>
    <n v="630.48"/>
    <n v="630.48"/>
    <n v="583.77777777777771"/>
    <n v="46.702222222222218"/>
    <n v="8.5265128291212022E-14"/>
    <n v="8.5265128291212022E-14"/>
    <n v="0"/>
    <s v="NIVEATAM DE SOUSA ALVES"/>
    <m/>
  </r>
  <r>
    <x v="31"/>
    <s v="01074481224"/>
    <n v="36"/>
    <s v="TEC. ENFERMAGEM"/>
    <x v="10"/>
    <n v="630.48"/>
    <n v="630.48"/>
    <n v="583.77777777777771"/>
    <n v="46.702222222222218"/>
    <n v="8.5265128291212022E-14"/>
    <n v="8.5265128291212022E-14"/>
    <n v="0"/>
    <s v="SERGIO COSTA NEVES"/>
    <m/>
  </r>
  <r>
    <x v="33"/>
    <s v="85022381249"/>
    <n v="36"/>
    <s v="TEC. ENFERMAGEM"/>
    <x v="10"/>
    <n v="630.48"/>
    <n v="630.48"/>
    <n v="583.77777777777771"/>
    <n v="46.702222222222218"/>
    <n v="8.5265128291212022E-14"/>
    <n v="8.5265128291212022E-14"/>
    <n v="0"/>
    <s v="HELIANA LIMA DE OLIVEIRA"/>
    <m/>
  </r>
  <r>
    <x v="34"/>
    <s v="00975131214"/>
    <n v="36"/>
    <s v="TEC. ENFERMAGEM"/>
    <x v="10"/>
    <n v="630.48"/>
    <n v="630.48"/>
    <n v="583.77777777777771"/>
    <n v="46.702222222222218"/>
    <n v="8.5265128291212022E-14"/>
    <n v="8.5265128291212022E-14"/>
    <n v="0"/>
    <s v="DEYWID CHAVES FERREIRA"/>
    <m/>
  </r>
  <r>
    <x v="35"/>
    <s v="69478260200"/>
    <n v="36"/>
    <s v="TEC. ENFERMAGEM"/>
    <x v="10"/>
    <n v="630.48"/>
    <n v="630.48"/>
    <n v="583.77777777777771"/>
    <n v="46.702222222222218"/>
    <n v="8.5265128291212022E-14"/>
    <n v="8.5265128291212022E-14"/>
    <n v="0"/>
    <s v="DILMA MARIA DE SOUSA MOURA"/>
    <m/>
  </r>
  <r>
    <x v="36"/>
    <s v="00586033289"/>
    <n v="36"/>
    <s v="TEC. ENFERMAGEM"/>
    <x v="10"/>
    <n v="630.48"/>
    <n v="630.48"/>
    <n v="583.77777777777771"/>
    <n v="46.702222222222218"/>
    <n v="8.5265128291212022E-14"/>
    <n v="8.5265128291212022E-14"/>
    <n v="0"/>
    <s v="LUCIENE DIAS DOS SANTOS"/>
    <m/>
  </r>
  <r>
    <x v="37"/>
    <s v="68990405220"/>
    <n v="36"/>
    <s v="TEC. ENFERMAGEM"/>
    <x v="10"/>
    <n v="630.48"/>
    <n v="630.48"/>
    <n v="583.77777777777771"/>
    <n v="46.702222222222218"/>
    <n v="8.5265128291212022E-14"/>
    <n v="8.5265128291212022E-14"/>
    <n v="0"/>
    <s v="ROGERIO REIS DE MOURA"/>
    <m/>
  </r>
  <r>
    <x v="38"/>
    <s v="90114035253"/>
    <n v="36"/>
    <s v="TEC. ENFERMAGEM"/>
    <x v="10"/>
    <n v="630.48"/>
    <n v="630.48"/>
    <n v="583.77777777777771"/>
    <n v="46.702222222222218"/>
    <n v="8.5265128291212022E-14"/>
    <n v="8.5265128291212022E-14"/>
    <n v="0"/>
    <s v="LEONILDO ALVES LIMA"/>
    <m/>
  </r>
  <r>
    <x v="39"/>
    <e v="#N/A"/>
    <n v="36"/>
    <s v="TEC. ENFERMAGEM"/>
    <x v="10"/>
    <n v="630.48"/>
    <n v="630.48"/>
    <n v="583.77777777777771"/>
    <n v="46.702222222222218"/>
    <n v="8.5265128291212022E-14"/>
    <n v="8.5265128291212022E-14"/>
    <n v="0"/>
    <e v="#N/A"/>
    <m/>
  </r>
  <r>
    <x v="40"/>
    <s v="78679362204"/>
    <n v="36"/>
    <s v="TEC. ENFERMAGEM"/>
    <x v="10"/>
    <n v="630.48"/>
    <n v="0"/>
    <n v="0"/>
    <n v="0"/>
    <n v="630.48"/>
    <n v="630.48"/>
    <n v="0"/>
    <s v="IRANETE LIMA BARBOSA NASCIMENTO"/>
    <m/>
  </r>
  <r>
    <x v="41"/>
    <n v="82492182215"/>
    <n v="36"/>
    <s v="TEC. ENFERMAGEM"/>
    <x v="10"/>
    <n v="630.48"/>
    <n v="630.48"/>
    <n v="583.77777777777771"/>
    <n v="46.702222222222218"/>
    <n v="8.5265128291212022E-14"/>
    <n v="8.5265128291212022E-14"/>
    <n v="0"/>
    <s v="JEANI SILVA PEREIRA"/>
    <m/>
  </r>
  <r>
    <x v="42"/>
    <s v="85744824200"/>
    <n v="36"/>
    <s v="TEC. ENFERMAGEM"/>
    <x v="10"/>
    <n v="630.48"/>
    <n v="630.48"/>
    <n v="583.77777777777771"/>
    <n v="46.702222222222218"/>
    <n v="8.5265128291212022E-14"/>
    <n v="8.5265128291212022E-14"/>
    <n v="0"/>
    <s v="ROSILENE SOUSA SILVA"/>
    <m/>
  </r>
  <r>
    <x v="43"/>
    <s v="01064235255"/>
    <n v="36"/>
    <s v="TEC. ENFERMAGEM"/>
    <x v="10"/>
    <n v="630.48"/>
    <n v="630.48"/>
    <n v="583.77777777777771"/>
    <n v="46.702222222222218"/>
    <n v="8.5265128291212022E-14"/>
    <n v="8.5265128291212022E-14"/>
    <n v="0"/>
    <s v="ROSIVAN DA SILVA PINTO"/>
    <m/>
  </r>
  <r>
    <x v="111"/>
    <s v="64688771215"/>
    <n v="36"/>
    <s v="TEC. ENFERMAGEM"/>
    <x v="10"/>
    <n v="630.48"/>
    <n v="0"/>
    <n v="0"/>
    <n v="0"/>
    <n v="630.48"/>
    <n v="630.48"/>
    <n v="0"/>
    <s v="WILDA QUARESMA DOS SANTOS"/>
    <m/>
  </r>
  <r>
    <x v="44"/>
    <s v="01715936264"/>
    <n v="36"/>
    <s v="TEC. ENFERMAGEM"/>
    <x v="10"/>
    <n v="630.48"/>
    <n v="630.48"/>
    <n v="583.77777777777771"/>
    <n v="46.702222222222218"/>
    <n v="8.5265128291212022E-14"/>
    <n v="8.5265128291212022E-14"/>
    <n v="0"/>
    <s v="VANESSA RODRIGUES RABELO"/>
    <m/>
  </r>
  <r>
    <x v="46"/>
    <s v="70134089219"/>
    <n v="36"/>
    <s v="TEC. ENFERMAGEM"/>
    <x v="10"/>
    <n v="630.48"/>
    <n v="630.48"/>
    <n v="583.77777777777771"/>
    <n v="46.702222222222218"/>
    <n v="8.5265128291212022E-14"/>
    <n v="8.5265128291212022E-14"/>
    <n v="0"/>
    <s v="JONISMA ARAUJO RODRIGUES"/>
    <m/>
  </r>
  <r>
    <x v="47"/>
    <s v="82941238204"/>
    <n v="36"/>
    <s v="TEC. ENFERMAGEM"/>
    <x v="10"/>
    <n v="630.48"/>
    <n v="630.48"/>
    <n v="583.77777777777771"/>
    <n v="46.702222222222218"/>
    <n v="8.5265128291212022E-14"/>
    <n v="8.5265128291212022E-14"/>
    <n v="0"/>
    <s v="MARIA ELIZABETH DA SILVA"/>
    <m/>
  </r>
  <r>
    <x v="48"/>
    <s v="02278662236"/>
    <n v="36"/>
    <s v="TEC. ENFERMAGEM"/>
    <x v="10"/>
    <n v="630.48"/>
    <n v="630.48"/>
    <n v="583.77777777777771"/>
    <n v="46.702222222222218"/>
    <n v="8.5265128291212022E-14"/>
    <n v="8.5265128291212022E-14"/>
    <n v="0"/>
    <s v="RAYANE BARRETO LIMA"/>
    <m/>
  </r>
  <r>
    <x v="49"/>
    <s v="73733148215"/>
    <n v="36"/>
    <s v="TEC. ENFERMAGEM"/>
    <x v="10"/>
    <n v="630.48"/>
    <n v="630.48"/>
    <n v="583.77777777777771"/>
    <n v="46.702222222222218"/>
    <n v="8.5265128291212022E-14"/>
    <n v="8.5265128291212022E-14"/>
    <n v="0"/>
    <s v="ANDREZA ALVES FERREIRA"/>
    <m/>
  </r>
  <r>
    <x v="51"/>
    <s v="01616891246"/>
    <n v="36"/>
    <s v="TEC. ENFERMAGEM"/>
    <x v="10"/>
    <n v="630.48"/>
    <n v="630.48"/>
    <n v="583.77777777777771"/>
    <n v="46.702222222222218"/>
    <n v="8.5265128291212022E-14"/>
    <n v="8.5265128291212022E-14"/>
    <n v="0"/>
    <s v="KEILA SANTOS BRITO"/>
    <m/>
  </r>
  <r>
    <x v="52"/>
    <s v="30137284268"/>
    <n v="36"/>
    <s v="TEC. ENFERMAGEM"/>
    <x v="10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53"/>
    <s v="02137140276"/>
    <n v="36"/>
    <s v="TEC. ENFERMAGEM"/>
    <x v="10"/>
    <n v="630.48"/>
    <n v="630.48"/>
    <n v="583.77777777777771"/>
    <n v="46.702222222222218"/>
    <n v="8.5265128291212022E-14"/>
    <n v="8.5265128291212022E-14"/>
    <n v="0"/>
    <s v="RAILSON HUMBERTO DA SILVA MENDONCA"/>
    <m/>
  </r>
  <r>
    <x v="55"/>
    <s v="02879742277"/>
    <n v="36"/>
    <s v="TEC. ENFERMAGEM"/>
    <x v="10"/>
    <n v="630.48"/>
    <n v="630.48"/>
    <n v="583.77777777777771"/>
    <n v="46.702222222222218"/>
    <n v="8.5265128291212022E-14"/>
    <n v="8.5265128291212022E-14"/>
    <n v="0"/>
    <s v="ELISANDRA SOARES DA COSTA PINHEIRO"/>
    <m/>
  </r>
  <r>
    <x v="56"/>
    <s v="01221844245"/>
    <n v="36"/>
    <s v="TEC. ENFERMAGEM"/>
    <x v="10"/>
    <n v="630.48"/>
    <n v="630.48"/>
    <n v="583.77777777777771"/>
    <n v="46.702222222222218"/>
    <n v="8.5265128291212022E-14"/>
    <n v="8.5265128291212022E-14"/>
    <n v="0"/>
    <s v="ANA MARIA LIRA TEIXEIRA"/>
    <m/>
  </r>
  <r>
    <x v="57"/>
    <s v="01724194259"/>
    <n v="36"/>
    <s v="TEC. ENFERMAGEM"/>
    <x v="10"/>
    <n v="630.48"/>
    <n v="630.48"/>
    <n v="583.77777777777771"/>
    <n v="46.702222222222218"/>
    <n v="8.5265128291212022E-14"/>
    <n v="8.5265128291212022E-14"/>
    <n v="0"/>
    <s v="JHEMISON CARLOS VIEIRA FELIPE"/>
    <m/>
  </r>
  <r>
    <x v="58"/>
    <s v="70143241281"/>
    <n v="36"/>
    <s v="TEC. ENFERMAGEM"/>
    <x v="10"/>
    <n v="630.48"/>
    <n v="630.48"/>
    <n v="583.77777777777771"/>
    <n v="46.702222222222218"/>
    <n v="8.5265128291212022E-14"/>
    <n v="8.5265128291212022E-14"/>
    <n v="0"/>
    <s v="FABRICIO HUGO SOUSA FARIAS"/>
    <m/>
  </r>
  <r>
    <x v="59"/>
    <s v="02563935245"/>
    <n v="36"/>
    <s v="TEC. ENFERMAGEM"/>
    <x v="10"/>
    <n v="630.48"/>
    <n v="630.48"/>
    <n v="583.77777777777771"/>
    <n v="46.702222222222218"/>
    <n v="8.5265128291212022E-14"/>
    <n v="8.5265128291212022E-14"/>
    <n v="0"/>
    <s v="RAQUEL DOS SANTOS SOUZA"/>
    <m/>
  </r>
  <r>
    <x v="61"/>
    <s v="01797916211"/>
    <n v="36"/>
    <s v="TEC. ENFERMAGEM"/>
    <x v="10"/>
    <n v="630.48"/>
    <n v="630.48"/>
    <n v="583.77777777777771"/>
    <n v="46.702222222222218"/>
    <n v="8.5265128291212022E-14"/>
    <n v="8.5265128291212022E-14"/>
    <n v="0"/>
    <s v="BRUNA GRAZIELA NOGUEIRA DE LIMA"/>
    <m/>
  </r>
  <r>
    <x v="62"/>
    <s v="85754110200"/>
    <n v="36"/>
    <s v="TEC. ENFERMAGEM"/>
    <x v="10"/>
    <n v="630.48"/>
    <n v="630.48"/>
    <n v="583.77777777777771"/>
    <n v="46.702222222222218"/>
    <n v="8.5265128291212022E-14"/>
    <n v="8.5265128291212022E-14"/>
    <n v="0"/>
    <s v="FLAVIA CRISTINA AMORIM RAIOL"/>
    <m/>
  </r>
  <r>
    <x v="63"/>
    <s v="94273626268"/>
    <n v="36"/>
    <s v="TEC. ENFERMAGEM"/>
    <x v="10"/>
    <n v="630.48"/>
    <n v="630.48"/>
    <n v="583.77777777777771"/>
    <n v="46.702222222222218"/>
    <n v="8.5265128291212022E-14"/>
    <n v="8.5265128291212022E-14"/>
    <n v="0"/>
    <s v="ANGELA MARIA COSTA ROSARIO"/>
    <m/>
  </r>
  <r>
    <x v="64"/>
    <s v="03351903243"/>
    <n v="36"/>
    <s v="TEC. ENFERMAGEM"/>
    <x v="10"/>
    <n v="630.48"/>
    <n v="630.48"/>
    <n v="583.77777777777771"/>
    <n v="46.702222222222218"/>
    <n v="8.5265128291212022E-14"/>
    <n v="8.5265128291212022E-14"/>
    <n v="0"/>
    <s v="ANTONIA FRANCILEIA SANTOS FAUSTINO"/>
    <m/>
  </r>
  <r>
    <x v="65"/>
    <s v="02025421222"/>
    <n v="36"/>
    <s v="TEC. ENFERMAGEM"/>
    <x v="10"/>
    <n v="630.48"/>
    <n v="630.48"/>
    <n v="583.77777777777771"/>
    <n v="46.702222222222218"/>
    <n v="8.5265128291212022E-14"/>
    <n v="8.5265128291212022E-14"/>
    <n v="0"/>
    <s v="ADRIANA DA CONCEICAO VIANA"/>
    <m/>
  </r>
  <r>
    <x v="66"/>
    <s v="01068691247"/>
    <n v="36"/>
    <s v="TEC. ENFERMAGEM"/>
    <x v="10"/>
    <n v="630.48"/>
    <n v="630.48"/>
    <n v="583.77777777777771"/>
    <n v="46.702222222222218"/>
    <n v="8.5265128291212022E-14"/>
    <n v="8.5265128291212022E-14"/>
    <n v="0"/>
    <s v="ROSINETE SANTOS DA SILVA DE SOUZA"/>
    <m/>
  </r>
  <r>
    <x v="67"/>
    <s v="03419017251"/>
    <n v="36"/>
    <s v="TEC. ENFERMAGEM"/>
    <x v="10"/>
    <n v="630.48"/>
    <n v="630.48"/>
    <n v="583.77777777777771"/>
    <n v="46.702222222222218"/>
    <n v="8.5265128291212022E-14"/>
    <n v="8.5265128291212022E-14"/>
    <n v="0"/>
    <s v="MAYCON REIS DOS ANJOS"/>
    <m/>
  </r>
  <r>
    <x v="68"/>
    <s v="30087767287"/>
    <n v="36"/>
    <s v="TEC. ENFERMAGEM"/>
    <x v="10"/>
    <n v="630.48"/>
    <n v="630.48"/>
    <n v="583.77777777777771"/>
    <n v="46.702222222222218"/>
    <n v="8.5265128291212022E-14"/>
    <n v="8.5265128291212022E-14"/>
    <n v="0"/>
    <s v="OSMARINA LIMA MARQUES"/>
    <m/>
  </r>
  <r>
    <x v="69"/>
    <s v="00954727207"/>
    <n v="36"/>
    <s v="TEC. ENFERMAGEM"/>
    <x v="10"/>
    <n v="630.48"/>
    <n v="630.48"/>
    <n v="583.77777777777771"/>
    <n v="46.702222222222218"/>
    <n v="8.5265128291212022E-14"/>
    <n v="8.5265128291212022E-14"/>
    <n v="0"/>
    <s v="FABRICIA MARINHO MORAES"/>
    <m/>
  </r>
  <r>
    <x v="70"/>
    <s v="02827501260"/>
    <n v="36"/>
    <s v="TEC. ENFERMAGEM"/>
    <x v="10"/>
    <n v="630.48"/>
    <n v="630.48"/>
    <n v="583.77777777777771"/>
    <n v="46.702222222222218"/>
    <n v="8.5265128291212022E-14"/>
    <n v="8.5265128291212022E-14"/>
    <n v="0"/>
    <s v="REGINA CARLA CARNEIRO DA SILVA"/>
    <m/>
  </r>
  <r>
    <x v="71"/>
    <s v="02760353214"/>
    <n v="36"/>
    <s v="TEC. ENFERMAGEM"/>
    <x v="10"/>
    <n v="630.48"/>
    <n v="630.48"/>
    <n v="583.77777777777771"/>
    <n v="46.702222222222218"/>
    <n v="8.5265128291212022E-14"/>
    <n v="8.5265128291212022E-14"/>
    <n v="0"/>
    <s v="CARLA BATISTA DA COSTA"/>
    <m/>
  </r>
  <r>
    <x v="108"/>
    <s v="04573489258"/>
    <n v="36"/>
    <s v="TEC. ENFERMAGEM"/>
    <x v="10"/>
    <n v="630.48"/>
    <n v="630.48"/>
    <n v="583.77777777777771"/>
    <n v="46.702222222222218"/>
    <n v="8.5265128291212022E-14"/>
    <n v="8.5265128291212022E-14"/>
    <n v="0"/>
    <s v="FRANCISCO BRUNO OLIVEIRA CAVALCANTE"/>
    <m/>
  </r>
  <r>
    <x v="72"/>
    <s v="04490243260"/>
    <n v="36"/>
    <s v="TEC. ENFERMAGEM"/>
    <x v="10"/>
    <n v="630.48"/>
    <n v="630.48"/>
    <n v="583.77777777777771"/>
    <n v="46.702222222222218"/>
    <n v="8.5265128291212022E-14"/>
    <n v="8.5265128291212022E-14"/>
    <n v="0"/>
    <s v="RAIANE TENORIO DOS SANTOS"/>
    <m/>
  </r>
  <r>
    <x v="73"/>
    <s v="03974195203"/>
    <n v="36"/>
    <s v="TEC. ENFERMAGEM"/>
    <x v="10"/>
    <n v="630.48"/>
    <n v="630.48"/>
    <n v="583.77777777777771"/>
    <n v="46.702222222222218"/>
    <n v="8.5265128291212022E-14"/>
    <n v="8.5265128291212022E-14"/>
    <n v="0"/>
    <s v="KRISLANE NASCIMENTO DIAS"/>
    <m/>
  </r>
  <r>
    <x v="74"/>
    <n v="84245603291"/>
    <n v="36"/>
    <s v="TEC. ENFERMAGEM"/>
    <x v="10"/>
    <n v="630.48"/>
    <n v="630.48"/>
    <n v="583.77777777777771"/>
    <n v="46.702222222222218"/>
    <n v="8.5265128291212022E-14"/>
    <n v="8.5265128291212022E-14"/>
    <n v="0"/>
    <s v="LUCINEIA COSTA ALENCAR"/>
    <m/>
  </r>
  <r>
    <x v="75"/>
    <s v="03439131270"/>
    <n v="36"/>
    <s v="TEC. ENFERMAGEM"/>
    <x v="10"/>
    <n v="630.48"/>
    <n v="630.48"/>
    <n v="583.77777777777771"/>
    <n v="46.702222222222218"/>
    <n v="8.5265128291212022E-14"/>
    <n v="8.5265128291212022E-14"/>
    <n v="0"/>
    <s v="KELLEM MARIA SANTOS COSTA"/>
    <m/>
  </r>
  <r>
    <x v="76"/>
    <s v="70143238221"/>
    <n v="36"/>
    <s v="TEC. ENFERMAGEM"/>
    <x v="10"/>
    <n v="630.48"/>
    <n v="630.48"/>
    <n v="583.77777777777771"/>
    <n v="46.702222222222218"/>
    <n v="8.5265128291212022E-14"/>
    <n v="8.5265128291212022E-14"/>
    <n v="0"/>
    <s v="RAISSA SOUZA E SOUZA"/>
    <m/>
  </r>
  <r>
    <x v="77"/>
    <s v="02029051284"/>
    <n v="36"/>
    <s v="TEC. ENFERMAGEM"/>
    <x v="10"/>
    <n v="630.48"/>
    <n v="630.48"/>
    <n v="583.77777777777771"/>
    <n v="46.702222222222218"/>
    <n v="8.5265128291212022E-14"/>
    <n v="8.5265128291212022E-14"/>
    <n v="0"/>
    <s v="DANIELA MIRANDA REIS"/>
    <m/>
  </r>
  <r>
    <x v="78"/>
    <e v="#N/A"/>
    <n v="36"/>
    <s v="TEC. ENFERMAGEM"/>
    <x v="10"/>
    <n v="630.48"/>
    <n v="630.48"/>
    <n v="583.77777777777771"/>
    <n v="46.702222222222218"/>
    <n v="8.5265128291212022E-14"/>
    <n v="8.5265128291212022E-14"/>
    <n v="0"/>
    <e v="#N/A"/>
    <m/>
  </r>
  <r>
    <x v="79"/>
    <s v="02884225200"/>
    <n v="36"/>
    <s v="TEC. ENFERMAGEM"/>
    <x v="10"/>
    <n v="630.48"/>
    <n v="630.48"/>
    <n v="583.77777777777771"/>
    <n v="46.702222222222218"/>
    <n v="8.5265128291212022E-14"/>
    <n v="8.5265128291212022E-14"/>
    <n v="0"/>
    <s v="JOSUE OLIVEIRA MENESES"/>
    <m/>
  </r>
  <r>
    <x v="80"/>
    <s v="11576141675"/>
    <n v="36"/>
    <s v="TEC. ENFERMAGEM"/>
    <x v="10"/>
    <n v="630.48"/>
    <n v="630.48"/>
    <n v="583.77777777777771"/>
    <n v="46.702222222222218"/>
    <n v="8.5265128291212022E-14"/>
    <n v="8.5265128291212022E-14"/>
    <n v="0"/>
    <s v="IORRAN VAZ DE OLIVEIRA"/>
    <m/>
  </r>
  <r>
    <x v="81"/>
    <s v="04625535239"/>
    <n v="36"/>
    <s v="TEC. ENFERMAGEM"/>
    <x v="10"/>
    <n v="630.48"/>
    <n v="630.48"/>
    <n v="583.77777777777771"/>
    <n v="46.702222222222218"/>
    <n v="8.5265128291212022E-14"/>
    <n v="8.5265128291212022E-14"/>
    <n v="0"/>
    <s v="EDSON MOURA SILVA"/>
    <m/>
  </r>
  <r>
    <x v="82"/>
    <s v="01834811279"/>
    <n v="36"/>
    <s v="TEC. ENFERMAGEM"/>
    <x v="10"/>
    <n v="630.48"/>
    <n v="630.48"/>
    <n v="583.77777777777771"/>
    <n v="46.702222222222218"/>
    <n v="8.5265128291212022E-14"/>
    <n v="8.5265128291212022E-14"/>
    <n v="0"/>
    <s v="ROBSON ALMEIDA PONTES"/>
    <m/>
  </r>
  <r>
    <x v="83"/>
    <s v="04716356264"/>
    <n v="36"/>
    <s v="TEC. ENFERMAGEM"/>
    <x v="10"/>
    <n v="630.48"/>
    <n v="630.48"/>
    <n v="583.77777777777771"/>
    <n v="46.702222222222218"/>
    <n v="8.5265128291212022E-14"/>
    <n v="8.5265128291212022E-14"/>
    <n v="0"/>
    <s v="ESTHEFANI ARAUJO LOPES"/>
    <m/>
  </r>
  <r>
    <x v="84"/>
    <s v="02821318251"/>
    <n v="36"/>
    <s v="TEC. ENFERMAGEM"/>
    <x v="10"/>
    <n v="630.48"/>
    <n v="630.48"/>
    <n v="583.77777777777771"/>
    <n v="46.702222222222218"/>
    <n v="8.5265128291212022E-14"/>
    <n v="8.5265128291212022E-14"/>
    <n v="0"/>
    <s v="CAROLINA SILVA DA VEIGA"/>
    <m/>
  </r>
  <r>
    <x v="85"/>
    <s v="05274326285"/>
    <n v="36"/>
    <s v="TEC. ENFERMAGEM"/>
    <x v="10"/>
    <n v="630.48"/>
    <n v="630.48"/>
    <n v="583.77777777777771"/>
    <n v="46.702222222222218"/>
    <n v="8.5265128291212022E-14"/>
    <n v="8.5265128291212022E-14"/>
    <n v="0"/>
    <s v="JOAO VICTOR CARNEIRO DA SILVA"/>
    <m/>
  </r>
  <r>
    <x v="86"/>
    <s v="05036435214"/>
    <n v="36"/>
    <s v="TEC. ENFERMAGEM"/>
    <x v="10"/>
    <n v="630.48"/>
    <n v="630.48"/>
    <n v="583.77777777777771"/>
    <n v="46.702222222222218"/>
    <n v="8.5265128291212022E-14"/>
    <n v="8.5265128291212022E-14"/>
    <n v="0"/>
    <s v="THIAGO DO NASCIMENTO MESQUITA"/>
    <m/>
  </r>
  <r>
    <x v="87"/>
    <s v="02771484218"/>
    <n v="36"/>
    <s v="TEC. ENFERMAGEM"/>
    <x v="10"/>
    <n v="630.48"/>
    <n v="630.48"/>
    <n v="583.77777777777771"/>
    <n v="46.702222222222218"/>
    <n v="8.5265128291212022E-14"/>
    <n v="8.5265128291212022E-14"/>
    <n v="0"/>
    <s v="WATILA ALMEIDA DA COSTA"/>
    <m/>
  </r>
  <r>
    <x v="88"/>
    <s v="88808882268"/>
    <n v="36"/>
    <s v="TEC. ENFERMAGEM"/>
    <x v="10"/>
    <n v="630.48"/>
    <n v="630.48"/>
    <n v="583.77777777777771"/>
    <n v="46.702222222222218"/>
    <n v="8.5265128291212022E-14"/>
    <n v="8.5265128291212022E-14"/>
    <n v="0"/>
    <s v="GEOVANIA DE ARAUJO NASCIMENTO"/>
    <m/>
  </r>
  <r>
    <x v="89"/>
    <s v="02598633270"/>
    <n v="36"/>
    <s v="TEC. ENFERMAGEM"/>
    <x v="10"/>
    <n v="630.48"/>
    <n v="630.48"/>
    <n v="583.77777777777771"/>
    <n v="46.702222222222218"/>
    <n v="8.5265128291212022E-14"/>
    <n v="8.5265128291212022E-14"/>
    <n v="0"/>
    <s v="MATHEUS CAMPOS ALVES"/>
    <m/>
  </r>
  <r>
    <x v="90"/>
    <s v="03468651236"/>
    <n v="36"/>
    <s v="TEC. ENFERMAGEM"/>
    <x v="10"/>
    <n v="630.48"/>
    <n v="630.48"/>
    <n v="583.77777777777771"/>
    <n v="46.702222222222218"/>
    <n v="8.5265128291212022E-14"/>
    <n v="8.5265128291212022E-14"/>
    <n v="0"/>
    <s v="WANDERSON ANDRE ALVES DA COSTA"/>
    <m/>
  </r>
  <r>
    <x v="91"/>
    <s v="01497762251"/>
    <n v="36"/>
    <s v="TEC. ENFERMAGEM"/>
    <x v="10"/>
    <n v="630.48"/>
    <n v="630.48"/>
    <n v="583.77777777777771"/>
    <n v="46.702222222222218"/>
    <n v="8.5265128291212022E-14"/>
    <n v="8.5265128291212022E-14"/>
    <n v="0"/>
    <s v="MARIA LUIZA OLIVEIRA DE ALMEIDA"/>
    <m/>
  </r>
  <r>
    <x v="92"/>
    <e v="#N/A"/>
    <n v="36"/>
    <s v="TEC. ENFERMAGEM"/>
    <x v="10"/>
    <n v="630.48"/>
    <n v="0"/>
    <n v="0"/>
    <n v="0"/>
    <n v="630.48"/>
    <n v="630.48"/>
    <n v="0"/>
    <e v="#N/A"/>
    <m/>
  </r>
  <r>
    <x v="93"/>
    <s v="00564772283"/>
    <n v="36"/>
    <s v="TEC. ENFERMAGEM"/>
    <x v="10"/>
    <n v="630.48"/>
    <n v="630.48"/>
    <n v="583.77777777777771"/>
    <n v="46.702222222222218"/>
    <n v="8.5265128291212022E-14"/>
    <n v="8.5265128291212022E-14"/>
    <n v="0"/>
    <s v="CRISTIANE MARIA CARDOSO LOBATO"/>
    <m/>
  </r>
  <r>
    <x v="94"/>
    <s v="04263734211"/>
    <n v="36"/>
    <s v="TEC. ENFERMAGEM"/>
    <x v="10"/>
    <n v="630.48"/>
    <n v="630.48"/>
    <n v="583.77777777777771"/>
    <n v="46.702222222222218"/>
    <n v="8.5265128291212022E-14"/>
    <n v="8.5265128291212022E-14"/>
    <n v="0"/>
    <s v="NAYARA FORO FRANCO"/>
    <m/>
  </r>
  <r>
    <x v="95"/>
    <e v="#N/A"/>
    <n v="36"/>
    <s v="TEC. ENFERMAGEM"/>
    <x v="10"/>
    <n v="630.48"/>
    <n v="0"/>
    <n v="0"/>
    <n v="0"/>
    <n v="630.48"/>
    <n v="630.48"/>
    <n v="0"/>
    <e v="#N/A"/>
    <m/>
  </r>
  <r>
    <x v="96"/>
    <n v="98517040244"/>
    <n v="36"/>
    <s v="TEC. ENFERMAGEM"/>
    <x v="10"/>
    <n v="630.48"/>
    <n v="630.48"/>
    <n v="583.77777777777771"/>
    <n v="46.702222222222218"/>
    <n v="8.5265128291212022E-14"/>
    <n v="8.5265128291212022E-14"/>
    <n v="0"/>
    <s v="IVONE DO SOCORRO DA CUNHA SOUZA"/>
    <m/>
  </r>
  <r>
    <x v="97"/>
    <e v="#N/A"/>
    <n v="36"/>
    <s v="TEC. ENFERMAGEM"/>
    <x v="10"/>
    <n v="630.48"/>
    <n v="630.48"/>
    <n v="583.77777777777771"/>
    <n v="46.702222222222218"/>
    <n v="8.5265128291212022E-14"/>
    <n v="8.5265128291212022E-14"/>
    <n v="0"/>
    <e v="#N/A"/>
    <m/>
  </r>
  <r>
    <x v="98"/>
    <s v="03659449202"/>
    <n v="36"/>
    <s v="TEC. ENFERMAGEM"/>
    <x v="10"/>
    <n v="630.48"/>
    <n v="630.48"/>
    <n v="583.77777777777771"/>
    <n v="46.702222222222218"/>
    <n v="8.5265128291212022E-14"/>
    <n v="8.5265128291212022E-14"/>
    <n v="0"/>
    <s v="LUIS CRUZ AZEVEDO"/>
    <m/>
  </r>
  <r>
    <x v="99"/>
    <s v="49072145291"/>
    <n v="36"/>
    <s v="TEC. ENFERMAGEM"/>
    <x v="10"/>
    <n v="630.48"/>
    <n v="630.48"/>
    <n v="583.77777777777771"/>
    <n v="46.702222222222218"/>
    <n v="8.5265128291212022E-14"/>
    <n v="8.5265128291212022E-14"/>
    <n v="0"/>
    <s v="THIZ HER FILOMENA DIAS DA SILVA"/>
    <m/>
  </r>
  <r>
    <x v="100"/>
    <e v="#N/A"/>
    <n v="36"/>
    <s v="TEC. ENFERMAGEM"/>
    <x v="10"/>
    <n v="630.48"/>
    <n v="0"/>
    <n v="0"/>
    <n v="0"/>
    <n v="630.48"/>
    <n v="630.48"/>
    <n v="0"/>
    <e v="#N/A"/>
    <m/>
  </r>
  <r>
    <x v="102"/>
    <s v="03284143289"/>
    <n v="36"/>
    <s v="TEC. ENFERMAGEM"/>
    <x v="10"/>
    <n v="630.48"/>
    <n v="630.48"/>
    <n v="583.77777777777771"/>
    <n v="46.702222222222218"/>
    <n v="8.5265128291212022E-14"/>
    <n v="8.5265128291212022E-14"/>
    <n v="0"/>
    <s v="EUNICE GAMA DE SOUZA"/>
    <m/>
  </r>
  <r>
    <x v="103"/>
    <s v="01531119255"/>
    <n v="36"/>
    <s v="TEC. ENFERMAGEM"/>
    <x v="10"/>
    <n v="630.48"/>
    <n v="630.48"/>
    <n v="583.77777777777771"/>
    <n v="46.702222222222218"/>
    <n v="8.5265128291212022E-14"/>
    <n v="8.5265128291212022E-14"/>
    <n v="0"/>
    <s v="KATIA REGINA SANTOS DA SILVA"/>
    <m/>
  </r>
  <r>
    <x v="104"/>
    <e v="#N/A"/>
    <n v="36"/>
    <s v="TEC. ENFERMAGEM"/>
    <x v="10"/>
    <n v="630.48"/>
    <n v="630.48"/>
    <n v="583.77777777777771"/>
    <n v="46.702222222222218"/>
    <n v="8.5265128291212022E-14"/>
    <n v="8.5265128291212022E-14"/>
    <n v="0"/>
    <e v="#N/A"/>
    <m/>
  </r>
  <r>
    <x v="105"/>
    <s v="02726631231"/>
    <n v="36"/>
    <s v="TEC. ENFERMAGEM"/>
    <x v="10"/>
    <n v="630.48"/>
    <n v="630.48"/>
    <n v="583.77777777777771"/>
    <n v="46.702222222222218"/>
    <n v="8.5265128291212022E-14"/>
    <n v="8.5265128291212022E-14"/>
    <n v="0"/>
    <s v="EDILZA SOUZA DE AVIZ"/>
    <m/>
  </r>
  <r>
    <x v="106"/>
    <s v="02957511347"/>
    <n v="36"/>
    <s v="TEC. ENFERMAGEM"/>
    <x v="10"/>
    <n v="630.48"/>
    <n v="630.48"/>
    <n v="583.77777777777771"/>
    <n v="46.702222222222218"/>
    <n v="8.5265128291212022E-14"/>
    <n v="8.5265128291212022E-14"/>
    <n v="0"/>
    <s v="IRACEMA SOARES LIMA"/>
    <m/>
  </r>
  <r>
    <x v="109"/>
    <s v="96949139268"/>
    <n v="36"/>
    <s v="TEC. ENFERMAGEM"/>
    <x v="10"/>
    <n v="630.48"/>
    <n v="630.48"/>
    <n v="583.77777777777771"/>
    <n v="46.702222222222218"/>
    <n v="8.5265128291212022E-14"/>
    <n v="8.5265128291212022E-14"/>
    <n v="0"/>
    <s v="FERNANDO RODRIGUES DA SILVA"/>
    <m/>
  </r>
  <r>
    <x v="110"/>
    <s v="01522818278"/>
    <n v="36"/>
    <s v="TEC. ENFERMAGEM"/>
    <x v="10"/>
    <n v="630.48"/>
    <n v="630.48"/>
    <n v="583.77777777777771"/>
    <n v="46.702222222222218"/>
    <n v="8.5265128291212022E-14"/>
    <n v="8.5265128291212022E-14"/>
    <n v="0"/>
    <s v="FATIMA PEREIRA DE ALENCAR ALVES"/>
    <m/>
  </r>
  <r>
    <x v="112"/>
    <s v="70143079247"/>
    <n v="36"/>
    <s v="TEC. ENFERMAGEM"/>
    <x v="10"/>
    <n v="630.48"/>
    <n v="630.48"/>
    <n v="583.77777777777771"/>
    <n v="46.702222222222218"/>
    <n v="8.5265128291212022E-14"/>
    <n v="8.5265128291212022E-14"/>
    <n v="0"/>
    <s v="ROMERSON BARROS DUTRA"/>
    <m/>
  </r>
  <r>
    <x v="113"/>
    <s v="54911672234"/>
    <n v="36"/>
    <s v="TEC. ENFERMAGEM"/>
    <x v="10"/>
    <n v="630.48"/>
    <n v="630.48"/>
    <n v="583.77777777777771"/>
    <n v="46.702222222222218"/>
    <n v="8.5265128291212022E-14"/>
    <n v="8.5265128291212022E-14"/>
    <n v="0"/>
    <s v="DARIO CARDOSO CASTRO"/>
    <m/>
  </r>
  <r>
    <x v="114"/>
    <s v="85834335268"/>
    <n v="36"/>
    <s v="TEC. ENFERMAGEM"/>
    <x v="10"/>
    <n v="630.48"/>
    <n v="630.48"/>
    <n v="583.77777777777771"/>
    <n v="46.702222222222218"/>
    <n v="8.5265128291212022E-14"/>
    <n v="8.5265128291212022E-14"/>
    <n v="0"/>
    <s v="GEOVAR BATISTA DOS SANTOS"/>
    <m/>
  </r>
  <r>
    <x v="115"/>
    <n v="44679882204"/>
    <n v="36"/>
    <s v="TEC. ENFERMAGEM"/>
    <x v="10"/>
    <n v="630.48"/>
    <n v="630.48"/>
    <n v="583.77777777777771"/>
    <n v="46.702222222222218"/>
    <n v="8.5265128291212022E-14"/>
    <n v="8.5265128291212022E-14"/>
    <n v="0"/>
    <s v="JONAS VIRGULINO DA CONCEICAO"/>
    <m/>
  </r>
  <r>
    <x v="0"/>
    <e v="#N/A"/>
    <n v="36"/>
    <s v="TEC. ENFERMAGEM"/>
    <x v="11"/>
    <n v="630.48"/>
    <n v="346.99"/>
    <n v="321.28703703703701"/>
    <n v="25.70296296296296"/>
    <n v="283.49000000000007"/>
    <n v="283.49000000000007"/>
    <n v="0"/>
    <e v="#N/A"/>
    <m/>
  </r>
  <r>
    <x v="1"/>
    <s v="95885773572"/>
    <n v="36"/>
    <s v="TEC. ENFERMAGEM"/>
    <x v="11"/>
    <n v="630.48"/>
    <n v="630.48"/>
    <n v="583.77777777777771"/>
    <n v="46.702222222222218"/>
    <n v="8.5265128291212022E-14"/>
    <n v="8.5265128291212022E-14"/>
    <n v="0"/>
    <s v="ANA MIRELLA FERREIRA BARBOSA OLIVEIRA"/>
    <m/>
  </r>
  <r>
    <x v="2"/>
    <s v="26008939204"/>
    <n v="36"/>
    <s v="TEC. ENFERMAGEM"/>
    <x v="11"/>
    <n v="630.48"/>
    <n v="630.48"/>
    <n v="583.77777777777771"/>
    <n v="46.702222222222218"/>
    <n v="8.5265128291212022E-14"/>
    <n v="8.5265128291212022E-14"/>
    <n v="0"/>
    <s v="ANA DE SOUZA VIANA"/>
    <m/>
  </r>
  <r>
    <x v="3"/>
    <s v="01087094267"/>
    <n v="36"/>
    <s v="TEC. ENFERMAGEM"/>
    <x v="11"/>
    <n v="630.48"/>
    <n v="630.48"/>
    <n v="583.77777777777771"/>
    <n v="46.702222222222218"/>
    <n v="8.5265128291212022E-14"/>
    <n v="8.5265128291212022E-14"/>
    <n v="0"/>
    <s v="DANIELE DA SILVA E SILVA"/>
    <m/>
  </r>
  <r>
    <x v="4"/>
    <s v="63727129204"/>
    <n v="36"/>
    <s v="TEC. ENFERMAGEM"/>
    <x v="11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11"/>
    <n v="630.48"/>
    <n v="630.48"/>
    <n v="583.77777777777771"/>
    <n v="46.702222222222218"/>
    <n v="8.5265128291212022E-14"/>
    <n v="8.5265128291212022E-14"/>
    <n v="0"/>
    <s v="ELINOAN DA LUZ DE JESUS"/>
    <m/>
  </r>
  <r>
    <x v="6"/>
    <s v="73779768291"/>
    <n v="36"/>
    <s v="TEC. ENFERMAGEM"/>
    <x v="11"/>
    <n v="630.48"/>
    <n v="630.48"/>
    <n v="583.77777777777771"/>
    <n v="46.702222222222218"/>
    <n v="8.5265128291212022E-14"/>
    <n v="8.5265128291212022E-14"/>
    <n v="0"/>
    <s v="GEANE DOS SANTOS RODRIGUES"/>
    <m/>
  </r>
  <r>
    <x v="7"/>
    <s v="63594404234"/>
    <n v="36"/>
    <s v="TEC. ENFERMAGEM"/>
    <x v="11"/>
    <n v="630.48"/>
    <n v="630.48"/>
    <n v="583.77777777777771"/>
    <n v="46.702222222222218"/>
    <n v="8.5265128291212022E-14"/>
    <n v="8.5265128291212022E-14"/>
    <n v="0"/>
    <s v="JOELMA GONCALVES ALVES"/>
    <m/>
  </r>
  <r>
    <x v="8"/>
    <s v="85748960206"/>
    <n v="36"/>
    <s v="TEC. ENFERMAGEM"/>
    <x v="11"/>
    <n v="630.48"/>
    <n v="630.48"/>
    <n v="583.77777777777771"/>
    <n v="46.702222222222218"/>
    <n v="8.5265128291212022E-14"/>
    <n v="8.5265128291212022E-14"/>
    <n v="0"/>
    <s v="LAIZA SOUSA SANTOS"/>
    <m/>
  </r>
  <r>
    <x v="9"/>
    <s v="00607059222"/>
    <n v="36"/>
    <s v="TEC. ENFERMAGEM"/>
    <x v="11"/>
    <n v="630.48"/>
    <n v="630.48"/>
    <n v="583.77777777777771"/>
    <n v="46.702222222222218"/>
    <n v="8.5265128291212022E-14"/>
    <n v="8.5265128291212022E-14"/>
    <n v="0"/>
    <s v="LUANA LEANDRO SARMENTO"/>
    <m/>
  </r>
  <r>
    <x v="10"/>
    <s v="74370936268"/>
    <n v="36"/>
    <s v="TEC. ENFERMAGEM"/>
    <x v="11"/>
    <n v="630.48"/>
    <n v="630.48"/>
    <n v="583.77777777777771"/>
    <n v="46.702222222222218"/>
    <n v="8.5265128291212022E-14"/>
    <n v="8.5265128291212022E-14"/>
    <n v="0"/>
    <s v="MARIA APARECIDA DO VALE SILVA"/>
    <m/>
  </r>
  <r>
    <x v="11"/>
    <s v="88716961234"/>
    <n v="36"/>
    <s v="TEC. ENFERMAGEM"/>
    <x v="11"/>
    <n v="630.48"/>
    <n v="630.48"/>
    <n v="583.77777777777771"/>
    <n v="46.702222222222218"/>
    <n v="8.5265128291212022E-14"/>
    <n v="8.5265128291212022E-14"/>
    <n v="0"/>
    <s v="ROSELI DE ARAUJO SANTOS"/>
    <m/>
  </r>
  <r>
    <x v="13"/>
    <s v="83721541200"/>
    <n v="36"/>
    <s v="TEC. ENFERMAGEM"/>
    <x v="11"/>
    <n v="630.48"/>
    <n v="630.48"/>
    <n v="583.77777777777771"/>
    <n v="46.702222222222218"/>
    <n v="8.5265128291212022E-14"/>
    <n v="8.5265128291212022E-14"/>
    <n v="0"/>
    <s v="SANDRA NERY DA ROCHA"/>
    <m/>
  </r>
  <r>
    <x v="14"/>
    <s v="01332625371"/>
    <n v="36"/>
    <s v="TEC. ENFERMAGEM"/>
    <x v="11"/>
    <n v="630.48"/>
    <n v="630.48"/>
    <n v="583.77777777777771"/>
    <n v="46.702222222222218"/>
    <n v="8.5265128291212022E-14"/>
    <n v="8.5265128291212022E-14"/>
    <n v="0"/>
    <s v="MARIA TERESA VIEIRA DA HORA"/>
    <m/>
  </r>
  <r>
    <x v="15"/>
    <s v="76034925215"/>
    <n v="36"/>
    <s v="TEC. ENFERMAGEM"/>
    <x v="11"/>
    <n v="630.48"/>
    <n v="630.48"/>
    <n v="583.77777777777771"/>
    <n v="46.702222222222218"/>
    <n v="8.5265128291212022E-14"/>
    <n v="8.5265128291212022E-14"/>
    <n v="0"/>
    <s v="EDILENE BRAGA SOUZA"/>
    <m/>
  </r>
  <r>
    <x v="16"/>
    <s v="26632187234"/>
    <n v="36"/>
    <s v="TEC. ENFERMAGEM"/>
    <x v="11"/>
    <n v="630.48"/>
    <n v="0"/>
    <n v="0"/>
    <n v="0"/>
    <n v="630.48"/>
    <n v="630.48"/>
    <n v="0"/>
    <s v="EULINA SOUSA LEITE"/>
    <m/>
  </r>
  <r>
    <x v="17"/>
    <s v="82834334234"/>
    <n v="36"/>
    <s v="TEC. ENFERMAGEM"/>
    <x v="11"/>
    <n v="630.48"/>
    <n v="630.48"/>
    <n v="583.77777777777771"/>
    <n v="46.702222222222218"/>
    <n v="8.5265128291212022E-14"/>
    <n v="8.5265128291212022E-14"/>
    <n v="0"/>
    <s v="ROSIANE DOS SANTOS LIMA"/>
    <m/>
  </r>
  <r>
    <x v="20"/>
    <s v="95570810234"/>
    <n v="36"/>
    <s v="TEC. ENFERMAGEM"/>
    <x v="11"/>
    <n v="630.48"/>
    <n v="630.48"/>
    <n v="583.77777777777771"/>
    <n v="46.702222222222218"/>
    <n v="8.5265128291212022E-14"/>
    <n v="8.5265128291212022E-14"/>
    <n v="0"/>
    <s v="GESIEL SILVA DA SILVA"/>
    <m/>
  </r>
  <r>
    <x v="21"/>
    <s v="74239082234"/>
    <n v="36"/>
    <s v="TEC. ENFERMAGEM"/>
    <x v="11"/>
    <n v="630.48"/>
    <n v="630.48"/>
    <n v="583.77777777777771"/>
    <n v="46.702222222222218"/>
    <n v="8.5265128291212022E-14"/>
    <n v="8.5265128291212022E-14"/>
    <n v="0"/>
    <s v="DARLENE DAS NEVES SANTOS"/>
    <m/>
  </r>
  <r>
    <x v="22"/>
    <s v="85752649234"/>
    <n v="36"/>
    <s v="TEC. ENFERMAGEM"/>
    <x v="11"/>
    <n v="630.48"/>
    <n v="630.48"/>
    <n v="583.77777777777771"/>
    <n v="46.702222222222218"/>
    <n v="8.5265128291212022E-14"/>
    <n v="8.5265128291212022E-14"/>
    <n v="0"/>
    <s v="SANDRA ALMEIDA COUTINHO"/>
    <m/>
  </r>
  <r>
    <x v="23"/>
    <s v="87004712249"/>
    <n v="36"/>
    <s v="TEC. ENFERMAGEM"/>
    <x v="11"/>
    <n v="630.48"/>
    <n v="630.48"/>
    <n v="583.77777777777771"/>
    <n v="46.702222222222218"/>
    <n v="8.5265128291212022E-14"/>
    <n v="8.5265128291212022E-14"/>
    <n v="0"/>
    <s v="SIMONE ARAUJO DE PAIVA AGOSTINHO"/>
    <m/>
  </r>
  <r>
    <x v="24"/>
    <s v="70520623304"/>
    <n v="36"/>
    <s v="TEC. ENFERMAGEM"/>
    <x v="11"/>
    <n v="630.48"/>
    <n v="630.48"/>
    <n v="583.77777777777771"/>
    <n v="46.702222222222218"/>
    <n v="8.5265128291212022E-14"/>
    <n v="8.5265128291212022E-14"/>
    <n v="0"/>
    <s v="JOSE DA CONCEICAO PEREIRA DE SOUSA"/>
    <m/>
  </r>
  <r>
    <x v="25"/>
    <s v="80823173291"/>
    <n v="36"/>
    <s v="TEC. ENFERMAGEM"/>
    <x v="11"/>
    <n v="630.48"/>
    <n v="630.48"/>
    <n v="583.77777777777771"/>
    <n v="46.702222222222218"/>
    <n v="8.5265128291212022E-14"/>
    <n v="8.5265128291212022E-14"/>
    <n v="0"/>
    <s v="MARIA DE LOURDES HEIENEN"/>
    <m/>
  </r>
  <r>
    <x v="26"/>
    <s v="88069672234"/>
    <n v="36"/>
    <s v="TEC. ENFERMAGEM"/>
    <x v="11"/>
    <n v="630.48"/>
    <n v="630.48"/>
    <n v="583.77777777777771"/>
    <n v="46.702222222222218"/>
    <n v="8.5265128291212022E-14"/>
    <n v="8.5265128291212022E-14"/>
    <n v="0"/>
    <s v="ROMULO ALVES MATOS"/>
    <m/>
  </r>
  <r>
    <x v="27"/>
    <s v="01715937236"/>
    <n v="36"/>
    <s v="TEC. ENFERMAGEM"/>
    <x v="11"/>
    <n v="630.48"/>
    <n v="630.48"/>
    <n v="583.77777777777771"/>
    <n v="46.702222222222218"/>
    <n v="8.5265128291212022E-14"/>
    <n v="8.5265128291212022E-14"/>
    <n v="0"/>
    <s v="LUANNY KETREN SARAIVA RODRIGUES"/>
    <m/>
  </r>
  <r>
    <x v="28"/>
    <s v="72282835204"/>
    <n v="36"/>
    <s v="TEC. ENFERMAGEM"/>
    <x v="11"/>
    <n v="630.48"/>
    <n v="630.48"/>
    <n v="583.77777777777771"/>
    <n v="46.702222222222218"/>
    <n v="8.5265128291212022E-14"/>
    <n v="8.5265128291212022E-14"/>
    <n v="0"/>
    <s v="MARIA DO ROSARIO PEREIRA DE SOUSA"/>
    <m/>
  </r>
  <r>
    <x v="29"/>
    <s v="01197420207"/>
    <n v="36"/>
    <s v="TEC. ENFERMAGEM"/>
    <x v="11"/>
    <n v="630.48"/>
    <n v="630.48"/>
    <n v="583.77777777777771"/>
    <n v="46.702222222222218"/>
    <n v="8.5265128291212022E-14"/>
    <n v="8.5265128291212022E-14"/>
    <n v="0"/>
    <s v="ROSEANE POLVI DE MATOS"/>
    <m/>
  </r>
  <r>
    <x v="30"/>
    <s v="03097941452"/>
    <n v="36"/>
    <s v="TEC. ENFERMAGEM"/>
    <x v="11"/>
    <n v="630.48"/>
    <n v="630.48"/>
    <n v="583.77777777777771"/>
    <n v="46.702222222222218"/>
    <n v="8.5265128291212022E-14"/>
    <n v="8.5265128291212022E-14"/>
    <n v="0"/>
    <s v="NIVEATAM DE SOUSA ALVES"/>
    <m/>
  </r>
  <r>
    <x v="31"/>
    <s v="01074481224"/>
    <n v="36"/>
    <s v="TEC. ENFERMAGEM"/>
    <x v="11"/>
    <n v="630.48"/>
    <n v="630.48"/>
    <n v="583.77777777777771"/>
    <n v="46.702222222222218"/>
    <n v="8.5265128291212022E-14"/>
    <n v="8.5265128291212022E-14"/>
    <n v="0"/>
    <s v="SERGIO COSTA NEVES"/>
    <m/>
  </r>
  <r>
    <x v="33"/>
    <s v="85022381249"/>
    <n v="36"/>
    <s v="TEC. ENFERMAGEM"/>
    <x v="11"/>
    <n v="630.48"/>
    <n v="630.48"/>
    <n v="583.77777777777771"/>
    <n v="46.702222222222218"/>
    <n v="8.5265128291212022E-14"/>
    <n v="8.5265128291212022E-14"/>
    <n v="0"/>
    <s v="HELIANA LIMA DE OLIVEIRA"/>
    <m/>
  </r>
  <r>
    <x v="34"/>
    <s v="00975131214"/>
    <n v="36"/>
    <s v="TEC. ENFERMAGEM"/>
    <x v="11"/>
    <n v="630.48"/>
    <n v="630.48"/>
    <n v="583.77777777777771"/>
    <n v="46.702222222222218"/>
    <n v="8.5265128291212022E-14"/>
    <n v="8.5265128291212022E-14"/>
    <n v="0"/>
    <s v="DEYWID CHAVES FERREIRA"/>
    <m/>
  </r>
  <r>
    <x v="35"/>
    <s v="69478260200"/>
    <n v="36"/>
    <s v="TEC. ENFERMAGEM"/>
    <x v="11"/>
    <n v="630.48"/>
    <n v="630.48"/>
    <n v="583.77777777777771"/>
    <n v="46.702222222222218"/>
    <n v="8.5265128291212022E-14"/>
    <n v="8.5265128291212022E-14"/>
    <n v="0"/>
    <s v="DILMA MARIA DE SOUSA MOURA"/>
    <m/>
  </r>
  <r>
    <x v="36"/>
    <s v="00586033289"/>
    <n v="36"/>
    <s v="TEC. ENFERMAGEM"/>
    <x v="11"/>
    <n v="630.48"/>
    <n v="630.48"/>
    <n v="583.77777777777771"/>
    <n v="46.702222222222218"/>
    <n v="8.5265128291212022E-14"/>
    <n v="8.5265128291212022E-14"/>
    <n v="0"/>
    <s v="LUCIENE DIAS DOS SANTOS"/>
    <m/>
  </r>
  <r>
    <x v="37"/>
    <s v="68990405220"/>
    <n v="36"/>
    <s v="TEC. ENFERMAGEM"/>
    <x v="11"/>
    <n v="630.48"/>
    <n v="630.48"/>
    <n v="583.77777777777771"/>
    <n v="46.702222222222218"/>
    <n v="8.5265128291212022E-14"/>
    <n v="8.5265128291212022E-14"/>
    <n v="0"/>
    <s v="ROGERIO REIS DE MOURA"/>
    <m/>
  </r>
  <r>
    <x v="38"/>
    <s v="90114035253"/>
    <n v="36"/>
    <s v="TEC. ENFERMAGEM"/>
    <x v="11"/>
    <n v="630.48"/>
    <n v="630.48"/>
    <n v="583.77777777777771"/>
    <n v="46.702222222222218"/>
    <n v="8.5265128291212022E-14"/>
    <n v="8.5265128291212022E-14"/>
    <n v="0"/>
    <s v="LEONILDO ALVES LIMA"/>
    <m/>
  </r>
  <r>
    <x v="39"/>
    <e v="#N/A"/>
    <n v="36"/>
    <s v="TEC. ENFERMAGEM"/>
    <x v="11"/>
    <n v="630.48"/>
    <n v="0"/>
    <n v="0"/>
    <n v="0"/>
    <n v="630.48"/>
    <n v="630.48"/>
    <n v="0"/>
    <e v="#N/A"/>
    <m/>
  </r>
  <r>
    <x v="40"/>
    <s v="78679362204"/>
    <n v="36"/>
    <s v="TEC. ENFERMAGEM"/>
    <x v="11"/>
    <n v="630.48"/>
    <n v="0"/>
    <n v="0"/>
    <n v="0"/>
    <n v="630.48"/>
    <n v="630.48"/>
    <n v="0"/>
    <s v="IRANETE LIMA BARBOSA NASCIMENTO"/>
    <m/>
  </r>
  <r>
    <x v="41"/>
    <n v="82492182215"/>
    <n v="36"/>
    <s v="TEC. ENFERMAGEM"/>
    <x v="11"/>
    <n v="630.48"/>
    <n v="630.48"/>
    <n v="583.77777777777771"/>
    <n v="46.702222222222218"/>
    <n v="8.5265128291212022E-14"/>
    <n v="8.5265128291212022E-14"/>
    <n v="0"/>
    <s v="JEANI SILVA PEREIRA"/>
    <m/>
  </r>
  <r>
    <x v="42"/>
    <s v="85744824200"/>
    <n v="36"/>
    <s v="TEC. ENFERMAGEM"/>
    <x v="11"/>
    <n v="630.48"/>
    <n v="630.48"/>
    <n v="583.77777777777771"/>
    <n v="46.702222222222218"/>
    <n v="8.5265128291212022E-14"/>
    <n v="8.5265128291212022E-14"/>
    <n v="0"/>
    <s v="ROSILENE SOUSA SILVA"/>
    <m/>
  </r>
  <r>
    <x v="43"/>
    <s v="01064235255"/>
    <n v="36"/>
    <s v="TEC. ENFERMAGEM"/>
    <x v="11"/>
    <n v="630.48"/>
    <n v="630.48"/>
    <n v="583.77777777777771"/>
    <n v="46.702222222222218"/>
    <n v="8.5265128291212022E-14"/>
    <n v="8.5265128291212022E-14"/>
    <n v="0"/>
    <s v="ROSIVAN DA SILVA PINTO"/>
    <m/>
  </r>
  <r>
    <x v="111"/>
    <s v="64688771215"/>
    <n v="36"/>
    <s v="TEC. ENFERMAGEM"/>
    <x v="11"/>
    <n v="630.48"/>
    <n v="0"/>
    <n v="0"/>
    <n v="0"/>
    <n v="630.48"/>
    <n v="630.48"/>
    <n v="0"/>
    <s v="WILDA QUARESMA DOS SANTOS"/>
    <m/>
  </r>
  <r>
    <x v="44"/>
    <s v="01715936264"/>
    <n v="36"/>
    <s v="TEC. ENFERMAGEM"/>
    <x v="11"/>
    <n v="630.48"/>
    <n v="630.48"/>
    <n v="583.77777777777771"/>
    <n v="46.702222222222218"/>
    <n v="8.5265128291212022E-14"/>
    <n v="8.5265128291212022E-14"/>
    <n v="0"/>
    <s v="VANESSA RODRIGUES RABELO"/>
    <m/>
  </r>
  <r>
    <x v="46"/>
    <s v="70134089219"/>
    <n v="36"/>
    <s v="TEC. ENFERMAGEM"/>
    <x v="11"/>
    <n v="630.48"/>
    <n v="630.48"/>
    <n v="583.77777777777771"/>
    <n v="46.702222222222218"/>
    <n v="8.5265128291212022E-14"/>
    <n v="8.5265128291212022E-14"/>
    <n v="0"/>
    <s v="JONISMA ARAUJO RODRIGUES"/>
    <m/>
  </r>
  <r>
    <x v="47"/>
    <s v="82941238204"/>
    <n v="36"/>
    <s v="TEC. ENFERMAGEM"/>
    <x v="11"/>
    <n v="630.48"/>
    <n v="630.48"/>
    <n v="583.77777777777771"/>
    <n v="46.702222222222218"/>
    <n v="8.5265128291212022E-14"/>
    <n v="8.5265128291212022E-14"/>
    <n v="0"/>
    <s v="MARIA ELIZABETH DA SILVA"/>
    <m/>
  </r>
  <r>
    <x v="48"/>
    <s v="02278662236"/>
    <n v="36"/>
    <s v="TEC. ENFERMAGEM"/>
    <x v="11"/>
    <n v="630.48"/>
    <n v="630.48"/>
    <n v="583.77777777777771"/>
    <n v="46.702222222222218"/>
    <n v="8.5265128291212022E-14"/>
    <n v="8.5265128291212022E-14"/>
    <n v="0"/>
    <s v="RAYANE BARRETO LIMA"/>
    <m/>
  </r>
  <r>
    <x v="49"/>
    <s v="73733148215"/>
    <n v="36"/>
    <s v="TEC. ENFERMAGEM"/>
    <x v="11"/>
    <n v="630.48"/>
    <n v="630.48"/>
    <n v="583.77777777777771"/>
    <n v="46.702222222222218"/>
    <n v="8.5265128291212022E-14"/>
    <n v="8.5265128291212022E-14"/>
    <n v="0"/>
    <s v="ANDREZA ALVES FERREIRA"/>
    <m/>
  </r>
  <r>
    <x v="51"/>
    <s v="01616891246"/>
    <n v="36"/>
    <s v="TEC. ENFERMAGEM"/>
    <x v="11"/>
    <n v="630.48"/>
    <n v="630.48"/>
    <n v="583.77777777777771"/>
    <n v="46.702222222222218"/>
    <n v="8.5265128291212022E-14"/>
    <n v="8.5265128291212022E-14"/>
    <n v="0"/>
    <s v="KEILA SANTOS BRITO"/>
    <m/>
  </r>
  <r>
    <x v="52"/>
    <s v="30137284268"/>
    <n v="36"/>
    <s v="TEC. ENFERMAGEM"/>
    <x v="11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53"/>
    <s v="02137140276"/>
    <n v="36"/>
    <s v="TEC. ENFERMAGEM"/>
    <x v="11"/>
    <n v="630.48"/>
    <n v="630.48"/>
    <n v="583.77777777777771"/>
    <n v="46.702222222222218"/>
    <n v="8.5265128291212022E-14"/>
    <n v="8.5265128291212022E-14"/>
    <n v="0"/>
    <s v="RAILSON HUMBERTO DA SILVA MENDONCA"/>
    <m/>
  </r>
  <r>
    <x v="55"/>
    <s v="02879742277"/>
    <n v="36"/>
    <s v="TEC. ENFERMAGEM"/>
    <x v="11"/>
    <n v="630.48"/>
    <n v="630.48"/>
    <n v="583.77777777777771"/>
    <n v="46.702222222222218"/>
    <n v="8.5265128291212022E-14"/>
    <n v="8.5265128291212022E-14"/>
    <n v="0"/>
    <s v="ELISANDRA SOARES DA COSTA PINHEIRO"/>
    <m/>
  </r>
  <r>
    <x v="56"/>
    <s v="01221844245"/>
    <n v="36"/>
    <s v="TEC. ENFERMAGEM"/>
    <x v="11"/>
    <n v="630.48"/>
    <n v="630.48"/>
    <n v="583.77777777777771"/>
    <n v="46.702222222222218"/>
    <n v="8.5265128291212022E-14"/>
    <n v="8.5265128291212022E-14"/>
    <n v="0"/>
    <s v="ANA MARIA LIRA TEIXEIRA"/>
    <m/>
  </r>
  <r>
    <x v="57"/>
    <s v="01724194259"/>
    <n v="36"/>
    <s v="TEC. ENFERMAGEM"/>
    <x v="11"/>
    <n v="630.48"/>
    <n v="630.48"/>
    <n v="583.77777777777771"/>
    <n v="46.702222222222218"/>
    <n v="8.5265128291212022E-14"/>
    <n v="8.5265128291212022E-14"/>
    <n v="0"/>
    <s v="JHEMISON CARLOS VIEIRA FELIPE"/>
    <m/>
  </r>
  <r>
    <x v="58"/>
    <s v="70143241281"/>
    <n v="36"/>
    <s v="TEC. ENFERMAGEM"/>
    <x v="11"/>
    <n v="630.48"/>
    <n v="630.48"/>
    <n v="583.77777777777771"/>
    <n v="46.702222222222218"/>
    <n v="8.5265128291212022E-14"/>
    <n v="8.5265128291212022E-14"/>
    <n v="0"/>
    <s v="FABRICIO HUGO SOUSA FARIAS"/>
    <m/>
  </r>
  <r>
    <x v="59"/>
    <s v="02563935245"/>
    <n v="36"/>
    <s v="TEC. ENFERMAGEM"/>
    <x v="11"/>
    <n v="630.48"/>
    <n v="630.48"/>
    <n v="583.77777777777771"/>
    <n v="46.702222222222218"/>
    <n v="8.5265128291212022E-14"/>
    <n v="8.5265128291212022E-14"/>
    <n v="0"/>
    <s v="RAQUEL DOS SANTOS SOUZA"/>
    <m/>
  </r>
  <r>
    <x v="61"/>
    <s v="01797916211"/>
    <n v="36"/>
    <s v="TEC. ENFERMAGEM"/>
    <x v="11"/>
    <n v="630.48"/>
    <n v="630.48"/>
    <n v="583.77777777777771"/>
    <n v="46.702222222222218"/>
    <n v="8.5265128291212022E-14"/>
    <n v="8.5265128291212022E-14"/>
    <n v="0"/>
    <s v="BRUNA GRAZIELA NOGUEIRA DE LIMA"/>
    <m/>
  </r>
  <r>
    <x v="62"/>
    <s v="85754110200"/>
    <n v="36"/>
    <s v="TEC. ENFERMAGEM"/>
    <x v="11"/>
    <n v="630.48"/>
    <n v="630.48"/>
    <n v="583.77777777777771"/>
    <n v="46.702222222222218"/>
    <n v="8.5265128291212022E-14"/>
    <n v="8.5265128291212022E-14"/>
    <n v="0"/>
    <s v="FLAVIA CRISTINA AMORIM RAIOL"/>
    <m/>
  </r>
  <r>
    <x v="63"/>
    <s v="94273626268"/>
    <n v="36"/>
    <s v="TEC. ENFERMAGEM"/>
    <x v="11"/>
    <n v="630.48"/>
    <n v="630.48"/>
    <n v="583.77777777777771"/>
    <n v="46.702222222222218"/>
    <n v="8.5265128291212022E-14"/>
    <n v="8.5265128291212022E-14"/>
    <n v="0"/>
    <s v="ANGELA MARIA COSTA ROSARIO"/>
    <m/>
  </r>
  <r>
    <x v="64"/>
    <s v="03351903243"/>
    <n v="36"/>
    <s v="TEC. ENFERMAGEM"/>
    <x v="11"/>
    <n v="630.48"/>
    <n v="630.48"/>
    <n v="583.77777777777771"/>
    <n v="46.702222222222218"/>
    <n v="8.5265128291212022E-14"/>
    <n v="8.5265128291212022E-14"/>
    <n v="0"/>
    <s v="ANTONIA FRANCILEIA SANTOS FAUSTINO"/>
    <m/>
  </r>
  <r>
    <x v="65"/>
    <s v="02025421222"/>
    <n v="36"/>
    <s v="TEC. ENFERMAGEM"/>
    <x v="11"/>
    <n v="630.48"/>
    <n v="630.48"/>
    <n v="583.77777777777771"/>
    <n v="46.702222222222218"/>
    <n v="8.5265128291212022E-14"/>
    <n v="8.5265128291212022E-14"/>
    <n v="0"/>
    <s v="ADRIANA DA CONCEICAO VIANA"/>
    <m/>
  </r>
  <r>
    <x v="66"/>
    <s v="01068691247"/>
    <n v="36"/>
    <s v="TEC. ENFERMAGEM"/>
    <x v="11"/>
    <n v="630.48"/>
    <n v="630.48"/>
    <n v="583.77777777777771"/>
    <n v="46.702222222222218"/>
    <n v="8.5265128291212022E-14"/>
    <n v="8.5265128291212022E-14"/>
    <n v="0"/>
    <s v="ROSINETE SANTOS DA SILVA DE SOUZA"/>
    <m/>
  </r>
  <r>
    <x v="67"/>
    <s v="03419017251"/>
    <n v="36"/>
    <s v="TEC. ENFERMAGEM"/>
    <x v="11"/>
    <n v="630.48"/>
    <n v="630.48"/>
    <n v="583.77777777777771"/>
    <n v="46.702222222222218"/>
    <n v="8.5265128291212022E-14"/>
    <n v="8.5265128291212022E-14"/>
    <n v="0"/>
    <s v="MAYCON REIS DOS ANJOS"/>
    <m/>
  </r>
  <r>
    <x v="68"/>
    <s v="30087767287"/>
    <n v="36"/>
    <s v="TEC. ENFERMAGEM"/>
    <x v="11"/>
    <n v="630.48"/>
    <n v="630.48"/>
    <n v="583.77777777777771"/>
    <n v="46.702222222222218"/>
    <n v="8.5265128291212022E-14"/>
    <n v="8.5265128291212022E-14"/>
    <n v="0"/>
    <s v="OSMARINA LIMA MARQUES"/>
    <m/>
  </r>
  <r>
    <x v="69"/>
    <s v="00954727207"/>
    <n v="36"/>
    <s v="TEC. ENFERMAGEM"/>
    <x v="11"/>
    <n v="630.48"/>
    <n v="630.48"/>
    <n v="583.77777777777771"/>
    <n v="46.702222222222218"/>
    <n v="8.5265128291212022E-14"/>
    <n v="8.5265128291212022E-14"/>
    <n v="0"/>
    <s v="FABRICIA MARINHO MORAES"/>
    <m/>
  </r>
  <r>
    <x v="70"/>
    <s v="02827501260"/>
    <n v="36"/>
    <s v="TEC. ENFERMAGEM"/>
    <x v="11"/>
    <n v="630.48"/>
    <n v="630.48"/>
    <n v="583.77777777777771"/>
    <n v="46.702222222222218"/>
    <n v="8.5265128291212022E-14"/>
    <n v="8.5265128291212022E-14"/>
    <n v="0"/>
    <s v="REGINA CARLA CARNEIRO DA SILVA"/>
    <m/>
  </r>
  <r>
    <x v="71"/>
    <s v="02760353214"/>
    <n v="36"/>
    <s v="TEC. ENFERMAGEM"/>
    <x v="11"/>
    <n v="630.48"/>
    <n v="630.48"/>
    <n v="583.77777777777771"/>
    <n v="46.702222222222218"/>
    <n v="8.5265128291212022E-14"/>
    <n v="8.5265128291212022E-14"/>
    <n v="0"/>
    <s v="CARLA BATISTA DA COSTA"/>
    <m/>
  </r>
  <r>
    <x v="108"/>
    <s v="04573489258"/>
    <n v="36"/>
    <s v="TEC. ENFERMAGEM"/>
    <x v="11"/>
    <n v="630.48"/>
    <n v="630.48"/>
    <n v="583.77777777777771"/>
    <n v="46.702222222222218"/>
    <n v="8.5265128291212022E-14"/>
    <n v="8.5265128291212022E-14"/>
    <n v="0"/>
    <s v="FRANCISCO BRUNO OLIVEIRA CAVALCANTE"/>
    <m/>
  </r>
  <r>
    <x v="72"/>
    <s v="04490243260"/>
    <n v="36"/>
    <s v="TEC. ENFERMAGEM"/>
    <x v="11"/>
    <n v="630.48"/>
    <n v="630.48"/>
    <n v="583.77777777777771"/>
    <n v="46.702222222222218"/>
    <n v="8.5265128291212022E-14"/>
    <n v="8.5265128291212022E-14"/>
    <n v="0"/>
    <s v="RAIANE TENORIO DOS SANTOS"/>
    <m/>
  </r>
  <r>
    <x v="73"/>
    <s v="03974195203"/>
    <n v="36"/>
    <s v="TEC. ENFERMAGEM"/>
    <x v="11"/>
    <n v="630.48"/>
    <n v="630.48"/>
    <n v="583.77777777777771"/>
    <n v="46.702222222222218"/>
    <n v="8.5265128291212022E-14"/>
    <n v="8.5265128291212022E-14"/>
    <n v="0"/>
    <s v="KRISLANE NASCIMENTO DIAS"/>
    <m/>
  </r>
  <r>
    <x v="74"/>
    <n v="84245603291"/>
    <n v="36"/>
    <s v="TEC. ENFERMAGEM"/>
    <x v="11"/>
    <n v="630.48"/>
    <n v="630.48"/>
    <n v="583.77777777777771"/>
    <n v="46.702222222222218"/>
    <n v="8.5265128291212022E-14"/>
    <n v="8.5265128291212022E-14"/>
    <n v="0"/>
    <s v="LUCINEIA COSTA ALENCAR"/>
    <m/>
  </r>
  <r>
    <x v="75"/>
    <s v="03439131270"/>
    <n v="36"/>
    <s v="TEC. ENFERMAGEM"/>
    <x v="11"/>
    <n v="630.48"/>
    <n v="630.48"/>
    <n v="583.77777777777771"/>
    <n v="46.702222222222218"/>
    <n v="8.5265128291212022E-14"/>
    <n v="8.5265128291212022E-14"/>
    <n v="0"/>
    <s v="KELLEM MARIA SANTOS COSTA"/>
    <m/>
  </r>
  <r>
    <x v="76"/>
    <s v="70143238221"/>
    <n v="36"/>
    <s v="TEC. ENFERMAGEM"/>
    <x v="11"/>
    <n v="630.48"/>
    <n v="630.48"/>
    <n v="583.77777777777771"/>
    <n v="46.702222222222218"/>
    <n v="8.5265128291212022E-14"/>
    <n v="8.5265128291212022E-14"/>
    <n v="0"/>
    <s v="RAISSA SOUZA E SOUZA"/>
    <m/>
  </r>
  <r>
    <x v="77"/>
    <s v="02029051284"/>
    <n v="36"/>
    <s v="TEC. ENFERMAGEM"/>
    <x v="11"/>
    <n v="630.48"/>
    <n v="630.48"/>
    <n v="583.77777777777771"/>
    <n v="46.702222222222218"/>
    <n v="8.5265128291212022E-14"/>
    <n v="8.5265128291212022E-14"/>
    <n v="0"/>
    <s v="DANIELA MIRANDA REIS"/>
    <m/>
  </r>
  <r>
    <x v="78"/>
    <e v="#N/A"/>
    <n v="36"/>
    <s v="TEC. ENFERMAGEM"/>
    <x v="11"/>
    <n v="630.48"/>
    <n v="630.48"/>
    <n v="583.77777777777771"/>
    <n v="46.702222222222218"/>
    <n v="8.5265128291212022E-14"/>
    <n v="8.5265128291212022E-14"/>
    <n v="0"/>
    <e v="#N/A"/>
    <m/>
  </r>
  <r>
    <x v="79"/>
    <s v="02884225200"/>
    <n v="36"/>
    <s v="TEC. ENFERMAGEM"/>
    <x v="11"/>
    <n v="630.48"/>
    <n v="630.48"/>
    <n v="583.77777777777771"/>
    <n v="46.702222222222218"/>
    <n v="8.5265128291212022E-14"/>
    <n v="8.5265128291212022E-14"/>
    <n v="0"/>
    <s v="JOSUE OLIVEIRA MENESES"/>
    <m/>
  </r>
  <r>
    <x v="80"/>
    <s v="11576141675"/>
    <n v="36"/>
    <s v="TEC. ENFERMAGEM"/>
    <x v="11"/>
    <n v="630.48"/>
    <n v="630.48"/>
    <n v="583.77777777777771"/>
    <n v="46.702222222222218"/>
    <n v="8.5265128291212022E-14"/>
    <n v="8.5265128291212022E-14"/>
    <n v="0"/>
    <s v="IORRAN VAZ DE OLIVEIRA"/>
    <m/>
  </r>
  <r>
    <x v="81"/>
    <s v="04625535239"/>
    <n v="36"/>
    <s v="TEC. ENFERMAGEM"/>
    <x v="11"/>
    <n v="630.48"/>
    <n v="630.48"/>
    <n v="583.77777777777771"/>
    <n v="46.702222222222218"/>
    <n v="8.5265128291212022E-14"/>
    <n v="8.5265128291212022E-14"/>
    <n v="0"/>
    <s v="EDSON MOURA SILVA"/>
    <m/>
  </r>
  <r>
    <x v="82"/>
    <s v="01834811279"/>
    <n v="36"/>
    <s v="TEC. ENFERMAGEM"/>
    <x v="11"/>
    <n v="630.48"/>
    <n v="630.48"/>
    <n v="583.77777777777771"/>
    <n v="46.702222222222218"/>
    <n v="8.5265128291212022E-14"/>
    <n v="8.5265128291212022E-14"/>
    <n v="0"/>
    <s v="ROBSON ALMEIDA PONTES"/>
    <m/>
  </r>
  <r>
    <x v="83"/>
    <s v="04716356264"/>
    <n v="36"/>
    <s v="TEC. ENFERMAGEM"/>
    <x v="11"/>
    <n v="630.48"/>
    <n v="630.48"/>
    <n v="583.77777777777771"/>
    <n v="46.702222222222218"/>
    <n v="8.5265128291212022E-14"/>
    <n v="8.5265128291212022E-14"/>
    <n v="0"/>
    <s v="ESTHEFANI ARAUJO LOPES"/>
    <m/>
  </r>
  <r>
    <x v="84"/>
    <s v="02821318251"/>
    <n v="36"/>
    <s v="TEC. ENFERMAGEM"/>
    <x v="11"/>
    <n v="630.48"/>
    <n v="630.48"/>
    <n v="583.77777777777771"/>
    <n v="46.702222222222218"/>
    <n v="8.5265128291212022E-14"/>
    <n v="8.5265128291212022E-14"/>
    <n v="0"/>
    <s v="CAROLINA SILVA DA VEIGA"/>
    <m/>
  </r>
  <r>
    <x v="85"/>
    <s v="05274326285"/>
    <n v="36"/>
    <s v="TEC. ENFERMAGEM"/>
    <x v="11"/>
    <n v="630.48"/>
    <n v="630.48"/>
    <n v="583.77777777777771"/>
    <n v="46.702222222222218"/>
    <n v="8.5265128291212022E-14"/>
    <n v="8.5265128291212022E-14"/>
    <n v="0"/>
    <s v="JOAO VICTOR CARNEIRO DA SILVA"/>
    <m/>
  </r>
  <r>
    <x v="86"/>
    <s v="05036435214"/>
    <n v="36"/>
    <s v="TEC. ENFERMAGEM"/>
    <x v="11"/>
    <n v="630.48"/>
    <n v="630.48"/>
    <n v="583.77777777777771"/>
    <n v="46.702222222222218"/>
    <n v="8.5265128291212022E-14"/>
    <n v="8.5265128291212022E-14"/>
    <n v="0"/>
    <s v="THIAGO DO NASCIMENTO MESQUITA"/>
    <m/>
  </r>
  <r>
    <x v="87"/>
    <s v="02771484218"/>
    <n v="36"/>
    <s v="TEC. ENFERMAGEM"/>
    <x v="11"/>
    <n v="630.48"/>
    <n v="630.48"/>
    <n v="583.77777777777771"/>
    <n v="46.702222222222218"/>
    <n v="8.5265128291212022E-14"/>
    <n v="8.5265128291212022E-14"/>
    <n v="0"/>
    <s v="WATILA ALMEIDA DA COSTA"/>
    <m/>
  </r>
  <r>
    <x v="88"/>
    <s v="88808882268"/>
    <n v="36"/>
    <s v="TEC. ENFERMAGEM"/>
    <x v="11"/>
    <n v="630.48"/>
    <n v="630.48"/>
    <n v="583.77777777777771"/>
    <n v="46.702222222222218"/>
    <n v="8.5265128291212022E-14"/>
    <n v="8.5265128291212022E-14"/>
    <n v="0"/>
    <s v="GEOVANIA DE ARAUJO NASCIMENTO"/>
    <m/>
  </r>
  <r>
    <x v="89"/>
    <s v="02598633270"/>
    <n v="36"/>
    <s v="TEC. ENFERMAGEM"/>
    <x v="11"/>
    <n v="630.48"/>
    <n v="630.48"/>
    <n v="583.77777777777771"/>
    <n v="46.702222222222218"/>
    <n v="8.5265128291212022E-14"/>
    <n v="8.5265128291212022E-14"/>
    <n v="0"/>
    <s v="MATHEUS CAMPOS ALVES"/>
    <m/>
  </r>
  <r>
    <x v="90"/>
    <s v="03468651236"/>
    <n v="36"/>
    <s v="TEC. ENFERMAGEM"/>
    <x v="11"/>
    <n v="630.48"/>
    <n v="630.48"/>
    <n v="583.77777777777771"/>
    <n v="46.702222222222218"/>
    <n v="8.5265128291212022E-14"/>
    <n v="8.5265128291212022E-14"/>
    <n v="0"/>
    <s v="WANDERSON ANDRE ALVES DA COSTA"/>
    <m/>
  </r>
  <r>
    <x v="91"/>
    <s v="01497762251"/>
    <n v="36"/>
    <s v="TEC. ENFERMAGEM"/>
    <x v="11"/>
    <n v="630.48"/>
    <n v="630.48"/>
    <n v="583.77777777777771"/>
    <n v="46.702222222222218"/>
    <n v="8.5265128291212022E-14"/>
    <n v="8.5265128291212022E-14"/>
    <n v="0"/>
    <s v="MARIA LUIZA OLIVEIRA DE ALMEIDA"/>
    <m/>
  </r>
  <r>
    <x v="93"/>
    <s v="00564772283"/>
    <n v="36"/>
    <s v="TEC. ENFERMAGEM"/>
    <x v="11"/>
    <n v="630.48"/>
    <n v="630.48"/>
    <n v="583.77777777777771"/>
    <n v="46.702222222222218"/>
    <n v="8.5265128291212022E-14"/>
    <n v="8.5265128291212022E-14"/>
    <n v="0"/>
    <s v="CRISTIANE MARIA CARDOSO LOBATO"/>
    <m/>
  </r>
  <r>
    <x v="94"/>
    <s v="04263734211"/>
    <n v="36"/>
    <s v="TEC. ENFERMAGEM"/>
    <x v="11"/>
    <n v="630.48"/>
    <n v="630.48"/>
    <n v="583.77777777777771"/>
    <n v="46.702222222222218"/>
    <n v="8.5265128291212022E-14"/>
    <n v="8.5265128291212022E-14"/>
    <n v="0"/>
    <s v="NAYARA FORO FRANCO"/>
    <m/>
  </r>
  <r>
    <x v="96"/>
    <n v="98517040244"/>
    <n v="36"/>
    <s v="TEC. ENFERMAGEM"/>
    <x v="11"/>
    <n v="630.48"/>
    <n v="630.48"/>
    <n v="583.77777777777771"/>
    <n v="46.702222222222218"/>
    <n v="8.5265128291212022E-14"/>
    <n v="8.5265128291212022E-14"/>
    <n v="0"/>
    <s v="IVONE DO SOCORRO DA CUNHA SOUZA"/>
    <m/>
  </r>
  <r>
    <x v="97"/>
    <e v="#N/A"/>
    <n v="36"/>
    <s v="TEC. ENFERMAGEM"/>
    <x v="11"/>
    <n v="630.48"/>
    <n v="0"/>
    <n v="0"/>
    <n v="0"/>
    <n v="630.48"/>
    <n v="630.48"/>
    <n v="0"/>
    <e v="#N/A"/>
    <m/>
  </r>
  <r>
    <x v="98"/>
    <s v="03659449202"/>
    <n v="36"/>
    <s v="TEC. ENFERMAGEM"/>
    <x v="11"/>
    <n v="630.48"/>
    <n v="630.48"/>
    <n v="583.77777777777771"/>
    <n v="46.702222222222218"/>
    <n v="8.5265128291212022E-14"/>
    <n v="8.5265128291212022E-14"/>
    <n v="0"/>
    <s v="LUIS CRUZ AZEVEDO"/>
    <m/>
  </r>
  <r>
    <x v="99"/>
    <s v="49072145291"/>
    <n v="36"/>
    <s v="TEC. ENFERMAGEM"/>
    <x v="11"/>
    <n v="630.48"/>
    <n v="630.48"/>
    <n v="583.77777777777771"/>
    <n v="46.702222222222218"/>
    <n v="8.5265128291212022E-14"/>
    <n v="8.5265128291212022E-14"/>
    <n v="0"/>
    <s v="THIZ HER FILOMENA DIAS DA SILVA"/>
    <m/>
  </r>
  <r>
    <x v="102"/>
    <s v="03284143289"/>
    <n v="36"/>
    <s v="TEC. ENFERMAGEM"/>
    <x v="11"/>
    <n v="630.48"/>
    <n v="630.48"/>
    <n v="583.77777777777771"/>
    <n v="46.702222222222218"/>
    <n v="8.5265128291212022E-14"/>
    <n v="8.5265128291212022E-14"/>
    <n v="0"/>
    <s v="EUNICE GAMA DE SOUZA"/>
    <m/>
  </r>
  <r>
    <x v="103"/>
    <s v="01531119255"/>
    <n v="36"/>
    <s v="TEC. ENFERMAGEM"/>
    <x v="11"/>
    <n v="630.48"/>
    <n v="630.48"/>
    <n v="583.77777777777771"/>
    <n v="46.702222222222218"/>
    <n v="8.5265128291212022E-14"/>
    <n v="8.5265128291212022E-14"/>
    <n v="0"/>
    <s v="KATIA REGINA SANTOS DA SILVA"/>
    <m/>
  </r>
  <r>
    <x v="104"/>
    <e v="#N/A"/>
    <n v="36"/>
    <s v="TEC. ENFERMAGEM"/>
    <x v="11"/>
    <n v="630.48"/>
    <n v="630.48"/>
    <n v="583.77777777777771"/>
    <n v="46.702222222222218"/>
    <n v="8.5265128291212022E-14"/>
    <n v="8.5265128291212022E-14"/>
    <n v="0"/>
    <e v="#N/A"/>
    <m/>
  </r>
  <r>
    <x v="105"/>
    <s v="02726631231"/>
    <n v="36"/>
    <s v="TEC. ENFERMAGEM"/>
    <x v="11"/>
    <n v="630.48"/>
    <n v="630.48"/>
    <n v="583.77777777777771"/>
    <n v="46.702222222222218"/>
    <n v="8.5265128291212022E-14"/>
    <n v="8.5265128291212022E-14"/>
    <n v="0"/>
    <s v="EDILZA SOUZA DE AVIZ"/>
    <m/>
  </r>
  <r>
    <x v="106"/>
    <s v="02957511347"/>
    <n v="36"/>
    <s v="TEC. ENFERMAGEM"/>
    <x v="11"/>
    <n v="630.48"/>
    <n v="630.48"/>
    <n v="583.77777777777771"/>
    <n v="46.702222222222218"/>
    <n v="8.5265128291212022E-14"/>
    <n v="8.5265128291212022E-14"/>
    <n v="0"/>
    <s v="IRACEMA SOARES LIMA"/>
    <m/>
  </r>
  <r>
    <x v="109"/>
    <s v="96949139268"/>
    <n v="36"/>
    <s v="TEC. ENFERMAGEM"/>
    <x v="11"/>
    <n v="630.48"/>
    <n v="630.48"/>
    <n v="583.77777777777771"/>
    <n v="46.702222222222218"/>
    <n v="8.5265128291212022E-14"/>
    <n v="8.5265128291212022E-14"/>
    <n v="0"/>
    <s v="FERNANDO RODRIGUES DA SILVA"/>
    <m/>
  </r>
  <r>
    <x v="110"/>
    <s v="01522818278"/>
    <n v="36"/>
    <s v="TEC. ENFERMAGEM"/>
    <x v="11"/>
    <n v="630.48"/>
    <n v="630.48"/>
    <n v="583.77777777777771"/>
    <n v="46.702222222222218"/>
    <n v="8.5265128291212022E-14"/>
    <n v="8.5265128291212022E-14"/>
    <n v="0"/>
    <s v="FATIMA PEREIRA DE ALENCAR ALVES"/>
    <m/>
  </r>
  <r>
    <x v="112"/>
    <s v="70143079247"/>
    <n v="36"/>
    <s v="TEC. ENFERMAGEM"/>
    <x v="11"/>
    <n v="630.48"/>
    <n v="630.48"/>
    <n v="583.77777777777771"/>
    <n v="46.702222222222218"/>
    <n v="8.5265128291212022E-14"/>
    <n v="8.5265128291212022E-14"/>
    <n v="0"/>
    <s v="ROMERSON BARROS DUTRA"/>
    <m/>
  </r>
  <r>
    <x v="113"/>
    <s v="54911672234"/>
    <n v="36"/>
    <s v="TEC. ENFERMAGEM"/>
    <x v="11"/>
    <n v="630.48"/>
    <n v="630.48"/>
    <n v="583.77777777777771"/>
    <n v="46.702222222222218"/>
    <n v="8.5265128291212022E-14"/>
    <n v="8.5265128291212022E-14"/>
    <n v="0"/>
    <s v="DARIO CARDOSO CASTRO"/>
    <m/>
  </r>
  <r>
    <x v="114"/>
    <s v="85834335268"/>
    <n v="36"/>
    <s v="TEC. ENFERMAGEM"/>
    <x v="11"/>
    <n v="630.48"/>
    <n v="630.48"/>
    <n v="583.77777777777771"/>
    <n v="46.702222222222218"/>
    <n v="8.5265128291212022E-14"/>
    <n v="8.5265128291212022E-14"/>
    <n v="0"/>
    <s v="GEOVAR BATISTA DOS SANTOS"/>
    <m/>
  </r>
  <r>
    <x v="115"/>
    <n v="44679882204"/>
    <n v="36"/>
    <s v="TEC. ENFERMAGEM"/>
    <x v="11"/>
    <n v="630.48"/>
    <n v="630.48"/>
    <n v="583.77777777777771"/>
    <n v="46.702222222222218"/>
    <n v="8.5265128291212022E-14"/>
    <n v="8.5265128291212022E-14"/>
    <n v="0"/>
    <s v="JONAS VIRGULINO DA CONCEICAO"/>
    <m/>
  </r>
  <r>
    <x v="116"/>
    <s v="04018536240"/>
    <n v="36"/>
    <s v="TEC. ENFERMAGEM"/>
    <x v="11"/>
    <n v="630.48"/>
    <n v="630.48"/>
    <n v="583.77777777777771"/>
    <n v="46.702222222222218"/>
    <n v="8.5265128291212022E-14"/>
    <n v="8.5265128291212022E-14"/>
    <n v="0"/>
    <s v="WENDELL RIBEIRO DE LIRA"/>
    <m/>
  </r>
  <r>
    <x v="1"/>
    <s v="95885773572"/>
    <n v="36"/>
    <s v="TEC. ENFERMAGEM"/>
    <x v="12"/>
    <n v="630.48"/>
    <n v="630.48"/>
    <n v="583.77777777777771"/>
    <n v="46.702222222222218"/>
    <n v="8.5265128291212022E-14"/>
    <n v="8.5265128291212022E-14"/>
    <n v="0"/>
    <s v="ANA MIRELLA FERREIRA BARBOSA OLIVEIRA"/>
    <m/>
  </r>
  <r>
    <x v="2"/>
    <s v="26008939204"/>
    <n v="36"/>
    <s v="TEC. ENFERMAGEM"/>
    <x v="12"/>
    <n v="630.48"/>
    <n v="630.48"/>
    <n v="583.77777777777771"/>
    <n v="46.702222222222218"/>
    <n v="8.5265128291212022E-14"/>
    <n v="8.5265128291212022E-14"/>
    <n v="0"/>
    <s v="ANA DE SOUZA VIANA"/>
    <m/>
  </r>
  <r>
    <x v="3"/>
    <s v="01087094267"/>
    <n v="36"/>
    <s v="TEC. ENFERMAGEM"/>
    <x v="12"/>
    <n v="630.48"/>
    <n v="630.48"/>
    <n v="583.77777777777771"/>
    <n v="46.702222222222218"/>
    <n v="8.5265128291212022E-14"/>
    <n v="8.5265128291212022E-14"/>
    <n v="0"/>
    <s v="DANIELE DA SILVA E SILVA"/>
    <m/>
  </r>
  <r>
    <x v="4"/>
    <s v="63727129204"/>
    <n v="36"/>
    <s v="TEC. ENFERMAGEM"/>
    <x v="12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12"/>
    <n v="630.48"/>
    <n v="630.48"/>
    <n v="583.77777777777771"/>
    <n v="46.702222222222218"/>
    <n v="8.5265128291212022E-14"/>
    <n v="8.5265128291212022E-14"/>
    <n v="0"/>
    <s v="ELINOAN DA LUZ DE JESUS"/>
    <m/>
  </r>
  <r>
    <x v="6"/>
    <s v="73779768291"/>
    <n v="36"/>
    <s v="TEC. ENFERMAGEM"/>
    <x v="12"/>
    <n v="630.48"/>
    <n v="630.48"/>
    <n v="583.77777777777771"/>
    <n v="46.702222222222218"/>
    <n v="8.5265128291212022E-14"/>
    <n v="8.5265128291212022E-14"/>
    <n v="0"/>
    <s v="GEANE DOS SANTOS RODRIGUES"/>
    <m/>
  </r>
  <r>
    <x v="7"/>
    <s v="63594404234"/>
    <n v="36"/>
    <s v="TEC. ENFERMAGEM"/>
    <x v="12"/>
    <n v="630.48"/>
    <n v="630.48"/>
    <n v="583.77777777777771"/>
    <n v="46.702222222222218"/>
    <n v="8.5265128291212022E-14"/>
    <n v="8.5265128291212022E-14"/>
    <n v="0"/>
    <s v="JOELMA GONCALVES ALVES"/>
    <m/>
  </r>
  <r>
    <x v="8"/>
    <s v="85748960206"/>
    <n v="36"/>
    <s v="TEC. ENFERMAGEM"/>
    <x v="12"/>
    <n v="630.48"/>
    <n v="630.48"/>
    <n v="583.77777777777771"/>
    <n v="46.702222222222218"/>
    <n v="8.5265128291212022E-14"/>
    <n v="8.5265128291212022E-14"/>
    <n v="0"/>
    <s v="LAIZA SOUSA SANTOS"/>
    <m/>
  </r>
  <r>
    <x v="9"/>
    <s v="00607059222"/>
    <n v="36"/>
    <s v="TEC. ENFERMAGEM"/>
    <x v="12"/>
    <n v="630.48"/>
    <n v="630.48"/>
    <n v="583.77777777777771"/>
    <n v="46.702222222222218"/>
    <n v="8.5265128291212022E-14"/>
    <n v="8.5265128291212022E-14"/>
    <n v="0"/>
    <s v="LUANA LEANDRO SARMENTO"/>
    <m/>
  </r>
  <r>
    <x v="10"/>
    <s v="74370936268"/>
    <n v="36"/>
    <s v="TEC. ENFERMAGEM"/>
    <x v="12"/>
    <n v="630.48"/>
    <n v="630.48"/>
    <n v="583.77777777777771"/>
    <n v="46.702222222222218"/>
    <n v="8.5265128291212022E-14"/>
    <n v="8.5265128291212022E-14"/>
    <n v="0"/>
    <s v="MARIA APARECIDA DO VALE SILVA"/>
    <m/>
  </r>
  <r>
    <x v="11"/>
    <s v="88716961234"/>
    <n v="36"/>
    <s v="TEC. ENFERMAGEM"/>
    <x v="12"/>
    <n v="630.48"/>
    <n v="630.48"/>
    <n v="583.77777777777771"/>
    <n v="46.702222222222218"/>
    <n v="8.5265128291212022E-14"/>
    <n v="8.5265128291212022E-14"/>
    <n v="0"/>
    <s v="ROSELI DE ARAUJO SANTOS"/>
    <m/>
  </r>
  <r>
    <x v="13"/>
    <s v="83721541200"/>
    <n v="36"/>
    <s v="TEC. ENFERMAGEM"/>
    <x v="12"/>
    <n v="630.48"/>
    <n v="630.48"/>
    <n v="583.77777777777771"/>
    <n v="46.702222222222218"/>
    <n v="8.5265128291212022E-14"/>
    <n v="8.5265128291212022E-14"/>
    <n v="0"/>
    <s v="SANDRA NERY DA ROCHA"/>
    <m/>
  </r>
  <r>
    <x v="14"/>
    <s v="01332625371"/>
    <n v="36"/>
    <s v="TEC. ENFERMAGEM"/>
    <x v="12"/>
    <n v="630.48"/>
    <n v="630.48"/>
    <n v="583.77777777777771"/>
    <n v="46.702222222222218"/>
    <n v="8.5265128291212022E-14"/>
    <n v="8.5265128291212022E-14"/>
    <n v="0"/>
    <s v="MARIA TERESA VIEIRA DA HORA"/>
    <m/>
  </r>
  <r>
    <x v="15"/>
    <s v="76034925215"/>
    <n v="36"/>
    <s v="TEC. ENFERMAGEM"/>
    <x v="12"/>
    <n v="630.48"/>
    <n v="630.48"/>
    <n v="583.77777777777771"/>
    <n v="46.702222222222218"/>
    <n v="8.5265128291212022E-14"/>
    <n v="8.5265128291212022E-14"/>
    <n v="0"/>
    <s v="EDILENE BRAGA SOUZA"/>
    <m/>
  </r>
  <r>
    <x v="16"/>
    <s v="26632187234"/>
    <n v="36"/>
    <s v="TEC. ENFERMAGEM"/>
    <x v="12"/>
    <n v="630.48"/>
    <n v="0"/>
    <n v="0"/>
    <n v="0"/>
    <n v="630.48"/>
    <n v="630.48"/>
    <n v="0"/>
    <s v="EULINA SOUSA LEITE"/>
    <m/>
  </r>
  <r>
    <x v="17"/>
    <s v="82834334234"/>
    <n v="36"/>
    <s v="TEC. ENFERMAGEM"/>
    <x v="12"/>
    <n v="630.48"/>
    <n v="630.48"/>
    <n v="583.77777777777771"/>
    <n v="46.702222222222218"/>
    <n v="8.5265128291212022E-14"/>
    <n v="8.5265128291212022E-14"/>
    <n v="0"/>
    <s v="ROSIANE DOS SANTOS LIMA"/>
    <m/>
  </r>
  <r>
    <x v="20"/>
    <s v="95570810234"/>
    <n v="36"/>
    <s v="TEC. ENFERMAGEM"/>
    <x v="12"/>
    <n v="630.48"/>
    <n v="630.48"/>
    <n v="583.77777777777771"/>
    <n v="46.702222222222218"/>
    <n v="8.5265128291212022E-14"/>
    <n v="8.5265128291212022E-14"/>
    <n v="0"/>
    <s v="GESIEL SILVA DA SILVA"/>
    <m/>
  </r>
  <r>
    <x v="21"/>
    <s v="74239082234"/>
    <n v="36"/>
    <s v="TEC. ENFERMAGEM"/>
    <x v="12"/>
    <n v="630.48"/>
    <n v="630.48"/>
    <n v="583.77777777777771"/>
    <n v="46.702222222222218"/>
    <n v="8.5265128291212022E-14"/>
    <n v="8.5265128291212022E-14"/>
    <n v="0"/>
    <s v="DARLENE DAS NEVES SANTOS"/>
    <m/>
  </r>
  <r>
    <x v="22"/>
    <s v="85752649234"/>
    <n v="36"/>
    <s v="TEC. ENFERMAGEM"/>
    <x v="12"/>
    <n v="630.48"/>
    <n v="630.48"/>
    <n v="583.77777777777771"/>
    <n v="46.702222222222218"/>
    <n v="8.5265128291212022E-14"/>
    <n v="8.5265128291212022E-14"/>
    <n v="0"/>
    <s v="SANDRA ALMEIDA COUTINHO"/>
    <m/>
  </r>
  <r>
    <x v="23"/>
    <s v="87004712249"/>
    <n v="36"/>
    <s v="TEC. ENFERMAGEM"/>
    <x v="12"/>
    <n v="630.48"/>
    <n v="630.48"/>
    <n v="583.77777777777771"/>
    <n v="46.702222222222218"/>
    <n v="8.5265128291212022E-14"/>
    <n v="8.5265128291212022E-14"/>
    <n v="0"/>
    <s v="SIMONE ARAUJO DE PAIVA AGOSTINHO"/>
    <m/>
  </r>
  <r>
    <x v="24"/>
    <s v="70520623304"/>
    <n v="36"/>
    <s v="TEC. ENFERMAGEM"/>
    <x v="12"/>
    <n v="630.48"/>
    <n v="630.48"/>
    <n v="583.77777777777771"/>
    <n v="46.702222222222218"/>
    <n v="8.5265128291212022E-14"/>
    <n v="8.5265128291212022E-14"/>
    <n v="0"/>
    <s v="JOSE DA CONCEICAO PEREIRA DE SOUSA"/>
    <m/>
  </r>
  <r>
    <x v="25"/>
    <s v="80823173291"/>
    <n v="36"/>
    <s v="TEC. ENFERMAGEM"/>
    <x v="12"/>
    <n v="630.48"/>
    <n v="630.48"/>
    <n v="583.77777777777771"/>
    <n v="46.702222222222218"/>
    <n v="8.5265128291212022E-14"/>
    <n v="8.5265128291212022E-14"/>
    <n v="0"/>
    <s v="MARIA DE LOURDES HEIENEN"/>
    <m/>
  </r>
  <r>
    <x v="26"/>
    <s v="88069672234"/>
    <n v="36"/>
    <s v="TEC. ENFERMAGEM"/>
    <x v="12"/>
    <n v="630.48"/>
    <n v="630.48"/>
    <n v="583.77777777777771"/>
    <n v="46.702222222222218"/>
    <n v="8.5265128291212022E-14"/>
    <n v="8.5265128291212022E-14"/>
    <n v="0"/>
    <s v="ROMULO ALVES MATOS"/>
    <m/>
  </r>
  <r>
    <x v="27"/>
    <s v="01715937236"/>
    <n v="36"/>
    <s v="TEC. ENFERMAGEM"/>
    <x v="12"/>
    <n v="630.48"/>
    <n v="630.48"/>
    <n v="583.77777777777771"/>
    <n v="46.702222222222218"/>
    <n v="8.5265128291212022E-14"/>
    <n v="8.5265128291212022E-14"/>
    <n v="0"/>
    <s v="LUANNY KETREN SARAIVA RODRIGUES"/>
    <m/>
  </r>
  <r>
    <x v="28"/>
    <s v="72282835204"/>
    <n v="36"/>
    <s v="TEC. ENFERMAGEM"/>
    <x v="12"/>
    <n v="630.48"/>
    <n v="630.48"/>
    <n v="583.77777777777771"/>
    <n v="46.702222222222218"/>
    <n v="8.5265128291212022E-14"/>
    <n v="8.5265128291212022E-14"/>
    <n v="0"/>
    <s v="MARIA DO ROSARIO PEREIRA DE SOUSA"/>
    <m/>
  </r>
  <r>
    <x v="29"/>
    <s v="01197420207"/>
    <n v="36"/>
    <s v="TEC. ENFERMAGEM"/>
    <x v="12"/>
    <n v="630.48"/>
    <n v="630.48"/>
    <n v="583.77777777777771"/>
    <n v="46.702222222222218"/>
    <n v="8.5265128291212022E-14"/>
    <n v="8.5265128291212022E-14"/>
    <n v="0"/>
    <s v="ROSEANE POLVI DE MATOS"/>
    <m/>
  </r>
  <r>
    <x v="30"/>
    <s v="03097941452"/>
    <n v="36"/>
    <s v="TEC. ENFERMAGEM"/>
    <x v="12"/>
    <n v="630.48"/>
    <n v="630.48"/>
    <n v="583.77777777777771"/>
    <n v="46.702222222222218"/>
    <n v="8.5265128291212022E-14"/>
    <n v="8.5265128291212022E-14"/>
    <n v="0"/>
    <s v="NIVEATAM DE SOUSA ALVES"/>
    <m/>
  </r>
  <r>
    <x v="31"/>
    <s v="01074481224"/>
    <n v="36"/>
    <s v="TEC. ENFERMAGEM"/>
    <x v="12"/>
    <n v="630.48"/>
    <n v="630.48"/>
    <n v="583.77777777777771"/>
    <n v="46.702222222222218"/>
    <n v="8.5265128291212022E-14"/>
    <n v="8.5265128291212022E-14"/>
    <n v="0"/>
    <s v="SERGIO COSTA NEVES"/>
    <m/>
  </r>
  <r>
    <x v="33"/>
    <s v="85022381249"/>
    <n v="36"/>
    <s v="TEC. ENFERMAGEM"/>
    <x v="12"/>
    <n v="630.48"/>
    <n v="630.48"/>
    <n v="583.77777777777771"/>
    <n v="46.702222222222218"/>
    <n v="8.5265128291212022E-14"/>
    <n v="8.5265128291212022E-14"/>
    <n v="0"/>
    <s v="HELIANA LIMA DE OLIVEIRA"/>
    <m/>
  </r>
  <r>
    <x v="34"/>
    <s v="00975131214"/>
    <n v="36"/>
    <s v="TEC. ENFERMAGEM"/>
    <x v="12"/>
    <n v="630.48"/>
    <n v="630.48"/>
    <n v="583.77777777777771"/>
    <n v="46.702222222222218"/>
    <n v="8.5265128291212022E-14"/>
    <n v="8.5265128291212022E-14"/>
    <n v="0"/>
    <s v="DEYWID CHAVES FERREIRA"/>
    <m/>
  </r>
  <r>
    <x v="35"/>
    <s v="69478260200"/>
    <n v="36"/>
    <s v="TEC. ENFERMAGEM"/>
    <x v="12"/>
    <n v="630.48"/>
    <n v="630.48"/>
    <n v="583.77777777777771"/>
    <n v="46.702222222222218"/>
    <n v="8.5265128291212022E-14"/>
    <n v="8.5265128291212022E-14"/>
    <n v="0"/>
    <s v="DILMA MARIA DE SOUSA MOURA"/>
    <m/>
  </r>
  <r>
    <x v="36"/>
    <s v="00586033289"/>
    <n v="36"/>
    <s v="TEC. ENFERMAGEM"/>
    <x v="12"/>
    <n v="630.48"/>
    <n v="630.48"/>
    <n v="583.77777777777771"/>
    <n v="46.702222222222218"/>
    <n v="8.5265128291212022E-14"/>
    <n v="8.5265128291212022E-14"/>
    <n v="0"/>
    <s v="LUCIENE DIAS DOS SANTOS"/>
    <m/>
  </r>
  <r>
    <x v="37"/>
    <s v="68990405220"/>
    <n v="36"/>
    <s v="TEC. ENFERMAGEM"/>
    <x v="12"/>
    <n v="630.48"/>
    <n v="630.48"/>
    <n v="583.77777777777771"/>
    <n v="46.702222222222218"/>
    <n v="8.5265128291212022E-14"/>
    <n v="8.5265128291212022E-14"/>
    <n v="0"/>
    <s v="ROGERIO REIS DE MOURA"/>
    <m/>
  </r>
  <r>
    <x v="38"/>
    <s v="90114035253"/>
    <n v="36"/>
    <s v="TEC. ENFERMAGEM"/>
    <x v="12"/>
    <n v="630.48"/>
    <n v="630.48"/>
    <n v="583.77777777777771"/>
    <n v="46.702222222222218"/>
    <n v="8.5265128291212022E-14"/>
    <n v="8.5265128291212022E-14"/>
    <n v="0"/>
    <s v="LEONILDO ALVES LIMA"/>
    <m/>
  </r>
  <r>
    <x v="39"/>
    <e v="#N/A"/>
    <n v="36"/>
    <s v="TEC. ENFERMAGEM"/>
    <x v="12"/>
    <n v="630.48"/>
    <n v="612.34"/>
    <n v="566.98148148148152"/>
    <n v="45.358518518518522"/>
    <n v="18.139999999999972"/>
    <n v="18.139999999999972"/>
    <n v="0"/>
    <e v="#N/A"/>
    <m/>
  </r>
  <r>
    <x v="40"/>
    <s v="78679362204"/>
    <n v="36"/>
    <s v="TEC. ENFERMAGEM"/>
    <x v="12"/>
    <n v="630.48"/>
    <n v="0"/>
    <n v="0"/>
    <n v="0"/>
    <n v="630.48"/>
    <n v="630.48"/>
    <n v="0"/>
    <s v="IRANETE LIMA BARBOSA NASCIMENTO"/>
    <m/>
  </r>
  <r>
    <x v="41"/>
    <n v="82492182215"/>
    <n v="36"/>
    <s v="TEC. ENFERMAGEM"/>
    <x v="12"/>
    <n v="630.48"/>
    <n v="630.48"/>
    <n v="583.77777777777771"/>
    <n v="46.702222222222218"/>
    <n v="8.5265128291212022E-14"/>
    <n v="8.5265128291212022E-14"/>
    <n v="0"/>
    <s v="JEANI SILVA PEREIRA"/>
    <m/>
  </r>
  <r>
    <x v="42"/>
    <s v="85744824200"/>
    <n v="36"/>
    <s v="TEC. ENFERMAGEM"/>
    <x v="12"/>
    <n v="630.48"/>
    <n v="630.48"/>
    <n v="583.77777777777771"/>
    <n v="46.702222222222218"/>
    <n v="8.5265128291212022E-14"/>
    <n v="8.5265128291212022E-14"/>
    <n v="0"/>
    <s v="ROSILENE SOUSA SILVA"/>
    <m/>
  </r>
  <r>
    <x v="43"/>
    <s v="01064235255"/>
    <n v="36"/>
    <s v="TEC. ENFERMAGEM"/>
    <x v="12"/>
    <n v="630.48"/>
    <n v="630.48"/>
    <n v="583.77777777777771"/>
    <n v="46.702222222222218"/>
    <n v="8.5265128291212022E-14"/>
    <n v="8.5265128291212022E-14"/>
    <n v="0"/>
    <s v="ROSIVAN DA SILVA PINTO"/>
    <m/>
  </r>
  <r>
    <x v="111"/>
    <s v="64688771215"/>
    <n v="36"/>
    <s v="TEC. ENFERMAGEM"/>
    <x v="12"/>
    <n v="630.48"/>
    <n v="0"/>
    <n v="0"/>
    <n v="0"/>
    <n v="630.48"/>
    <n v="630.48"/>
    <n v="0"/>
    <s v="WILDA QUARESMA DOS SANTOS"/>
    <m/>
  </r>
  <r>
    <x v="44"/>
    <s v="01715936264"/>
    <n v="36"/>
    <s v="TEC. ENFERMAGEM"/>
    <x v="12"/>
    <n v="630.48"/>
    <n v="630.48"/>
    <n v="583.77777777777771"/>
    <n v="46.702222222222218"/>
    <n v="8.5265128291212022E-14"/>
    <n v="8.5265128291212022E-14"/>
    <n v="0"/>
    <s v="VANESSA RODRIGUES RABELO"/>
    <m/>
  </r>
  <r>
    <x v="46"/>
    <s v="70134089219"/>
    <n v="36"/>
    <s v="TEC. ENFERMAGEM"/>
    <x v="12"/>
    <n v="630.48"/>
    <n v="630.48"/>
    <n v="583.77777777777771"/>
    <n v="46.702222222222218"/>
    <n v="8.5265128291212022E-14"/>
    <n v="8.5265128291212022E-14"/>
    <n v="0"/>
    <s v="JONISMA ARAUJO RODRIGUES"/>
    <m/>
  </r>
  <r>
    <x v="47"/>
    <s v="82941238204"/>
    <n v="36"/>
    <s v="TEC. ENFERMAGEM"/>
    <x v="12"/>
    <n v="630.48"/>
    <n v="630.48"/>
    <n v="583.77777777777771"/>
    <n v="46.702222222222218"/>
    <n v="8.5265128291212022E-14"/>
    <n v="8.5265128291212022E-14"/>
    <n v="0"/>
    <s v="MARIA ELIZABETH DA SILVA"/>
    <m/>
  </r>
  <r>
    <x v="48"/>
    <s v="02278662236"/>
    <n v="36"/>
    <s v="TEC. ENFERMAGEM"/>
    <x v="12"/>
    <n v="630.48"/>
    <n v="630.48"/>
    <n v="583.77777777777771"/>
    <n v="46.702222222222218"/>
    <n v="8.5265128291212022E-14"/>
    <n v="8.5265128291212022E-14"/>
    <n v="0"/>
    <s v="RAYANE BARRETO LIMA"/>
    <m/>
  </r>
  <r>
    <x v="49"/>
    <s v="73733148215"/>
    <n v="36"/>
    <s v="TEC. ENFERMAGEM"/>
    <x v="12"/>
    <n v="630.48"/>
    <n v="630.48"/>
    <n v="583.77777777777771"/>
    <n v="46.702222222222218"/>
    <n v="8.5265128291212022E-14"/>
    <n v="8.5265128291212022E-14"/>
    <n v="0"/>
    <s v="ANDREZA ALVES FERREIRA"/>
    <m/>
  </r>
  <r>
    <x v="51"/>
    <s v="01616891246"/>
    <n v="36"/>
    <s v="TEC. ENFERMAGEM"/>
    <x v="12"/>
    <n v="630.48"/>
    <n v="630.48"/>
    <n v="583.77777777777771"/>
    <n v="46.702222222222218"/>
    <n v="8.5265128291212022E-14"/>
    <n v="8.5265128291212022E-14"/>
    <n v="0"/>
    <s v="KEILA SANTOS BRITO"/>
    <m/>
  </r>
  <r>
    <x v="52"/>
    <s v="30137284268"/>
    <n v="36"/>
    <s v="TEC. ENFERMAGEM"/>
    <x v="12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53"/>
    <s v="02137140276"/>
    <n v="36"/>
    <s v="TEC. ENFERMAGEM"/>
    <x v="12"/>
    <n v="630.48"/>
    <n v="630.48"/>
    <n v="583.77777777777771"/>
    <n v="46.702222222222218"/>
    <n v="8.5265128291212022E-14"/>
    <n v="8.5265128291212022E-14"/>
    <n v="0"/>
    <s v="RAILSON HUMBERTO DA SILVA MENDONCA"/>
    <m/>
  </r>
  <r>
    <x v="55"/>
    <s v="02879742277"/>
    <n v="36"/>
    <s v="TEC. ENFERMAGEM"/>
    <x v="12"/>
    <n v="630.48"/>
    <n v="630.48"/>
    <n v="583.77777777777771"/>
    <n v="46.702222222222218"/>
    <n v="8.5265128291212022E-14"/>
    <n v="8.5265128291212022E-14"/>
    <n v="0"/>
    <s v="ELISANDRA SOARES DA COSTA PINHEIRO"/>
    <m/>
  </r>
  <r>
    <x v="56"/>
    <s v="01221844245"/>
    <n v="36"/>
    <s v="TEC. ENFERMAGEM"/>
    <x v="12"/>
    <n v="630.48"/>
    <n v="630.48"/>
    <n v="583.77777777777771"/>
    <n v="46.702222222222218"/>
    <n v="8.5265128291212022E-14"/>
    <n v="8.5265128291212022E-14"/>
    <n v="0"/>
    <s v="ANA MARIA LIRA TEIXEIRA"/>
    <m/>
  </r>
  <r>
    <x v="57"/>
    <s v="01724194259"/>
    <n v="36"/>
    <s v="TEC. ENFERMAGEM"/>
    <x v="12"/>
    <n v="630.48"/>
    <n v="630.48"/>
    <n v="583.77777777777771"/>
    <n v="46.702222222222218"/>
    <n v="8.5265128291212022E-14"/>
    <n v="8.5265128291212022E-14"/>
    <n v="0"/>
    <s v="JHEMISON CARLOS VIEIRA FELIPE"/>
    <m/>
  </r>
  <r>
    <x v="58"/>
    <s v="70143241281"/>
    <n v="36"/>
    <s v="TEC. ENFERMAGEM"/>
    <x v="12"/>
    <n v="630.48"/>
    <n v="630.48"/>
    <n v="583.77777777777771"/>
    <n v="46.702222222222218"/>
    <n v="8.5265128291212022E-14"/>
    <n v="8.5265128291212022E-14"/>
    <n v="0"/>
    <s v="FABRICIO HUGO SOUSA FARIAS"/>
    <m/>
  </r>
  <r>
    <x v="59"/>
    <s v="02563935245"/>
    <n v="36"/>
    <s v="TEC. ENFERMAGEM"/>
    <x v="12"/>
    <n v="630.48"/>
    <n v="630.48"/>
    <n v="583.77777777777771"/>
    <n v="46.702222222222218"/>
    <n v="8.5265128291212022E-14"/>
    <n v="8.5265128291212022E-14"/>
    <n v="0"/>
    <s v="RAQUEL DOS SANTOS SOUZA"/>
    <m/>
  </r>
  <r>
    <x v="61"/>
    <s v="01797916211"/>
    <n v="36"/>
    <s v="TEC. ENFERMAGEM"/>
    <x v="12"/>
    <n v="630.48"/>
    <n v="630.48"/>
    <n v="583.77777777777771"/>
    <n v="46.702222222222218"/>
    <n v="8.5265128291212022E-14"/>
    <n v="8.5265128291212022E-14"/>
    <n v="0"/>
    <s v="BRUNA GRAZIELA NOGUEIRA DE LIMA"/>
    <m/>
  </r>
  <r>
    <x v="62"/>
    <s v="85754110200"/>
    <n v="36"/>
    <s v="TEC. ENFERMAGEM"/>
    <x v="12"/>
    <n v="630.48"/>
    <n v="630.48"/>
    <n v="583.77777777777771"/>
    <n v="46.702222222222218"/>
    <n v="8.5265128291212022E-14"/>
    <n v="8.5265128291212022E-14"/>
    <n v="0"/>
    <s v="FLAVIA CRISTINA AMORIM RAIOL"/>
    <m/>
  </r>
  <r>
    <x v="63"/>
    <s v="94273626268"/>
    <n v="36"/>
    <s v="TEC. ENFERMAGEM"/>
    <x v="12"/>
    <n v="630.48"/>
    <n v="630.48"/>
    <n v="583.77777777777771"/>
    <n v="46.702222222222218"/>
    <n v="8.5265128291212022E-14"/>
    <n v="8.5265128291212022E-14"/>
    <n v="0"/>
    <s v="ANGELA MARIA COSTA ROSARIO"/>
    <m/>
  </r>
  <r>
    <x v="64"/>
    <s v="03351903243"/>
    <n v="36"/>
    <s v="TEC. ENFERMAGEM"/>
    <x v="12"/>
    <n v="630.48"/>
    <n v="630.48"/>
    <n v="583.77777777777771"/>
    <n v="46.702222222222218"/>
    <n v="8.5265128291212022E-14"/>
    <n v="8.5265128291212022E-14"/>
    <n v="0"/>
    <s v="ANTONIA FRANCILEIA SANTOS FAUSTINO"/>
    <m/>
  </r>
  <r>
    <x v="65"/>
    <s v="02025421222"/>
    <n v="36"/>
    <s v="TEC. ENFERMAGEM"/>
    <x v="12"/>
    <n v="630.48"/>
    <n v="630.48"/>
    <n v="583.77777777777771"/>
    <n v="46.702222222222218"/>
    <n v="8.5265128291212022E-14"/>
    <n v="8.5265128291212022E-14"/>
    <n v="0"/>
    <s v="ADRIANA DA CONCEICAO VIANA"/>
    <m/>
  </r>
  <r>
    <x v="66"/>
    <s v="01068691247"/>
    <n v="36"/>
    <s v="TEC. ENFERMAGEM"/>
    <x v="12"/>
    <n v="630.48"/>
    <n v="630.48"/>
    <n v="583.77777777777771"/>
    <n v="46.702222222222218"/>
    <n v="8.5265128291212022E-14"/>
    <n v="8.5265128291212022E-14"/>
    <n v="0"/>
    <s v="ROSINETE SANTOS DA SILVA DE SOUZA"/>
    <m/>
  </r>
  <r>
    <x v="67"/>
    <s v="03419017251"/>
    <n v="36"/>
    <s v="TEC. ENFERMAGEM"/>
    <x v="12"/>
    <n v="630.48"/>
    <n v="630.48"/>
    <n v="583.77777777777771"/>
    <n v="46.702222222222218"/>
    <n v="8.5265128291212022E-14"/>
    <n v="8.5265128291212022E-14"/>
    <n v="0"/>
    <s v="MAYCON REIS DOS ANJOS"/>
    <m/>
  </r>
  <r>
    <x v="68"/>
    <s v="30087767287"/>
    <n v="36"/>
    <s v="TEC. ENFERMAGEM"/>
    <x v="12"/>
    <n v="630.48"/>
    <n v="630.48"/>
    <n v="583.77777777777771"/>
    <n v="46.702222222222218"/>
    <n v="8.5265128291212022E-14"/>
    <n v="8.5265128291212022E-14"/>
    <n v="0"/>
    <s v="OSMARINA LIMA MARQUES"/>
    <m/>
  </r>
  <r>
    <x v="69"/>
    <s v="00954727207"/>
    <n v="36"/>
    <s v="TEC. ENFERMAGEM"/>
    <x v="12"/>
    <n v="630.48"/>
    <n v="630.48"/>
    <n v="583.77777777777771"/>
    <n v="46.702222222222218"/>
    <n v="8.5265128291212022E-14"/>
    <n v="8.5265128291212022E-14"/>
    <n v="0"/>
    <s v="FABRICIA MARINHO MORAES"/>
    <m/>
  </r>
  <r>
    <x v="70"/>
    <s v="02827501260"/>
    <n v="36"/>
    <s v="TEC. ENFERMAGEM"/>
    <x v="12"/>
    <n v="630.48"/>
    <n v="630.48"/>
    <n v="583.77777777777771"/>
    <n v="46.702222222222218"/>
    <n v="8.5265128291212022E-14"/>
    <n v="8.5265128291212022E-14"/>
    <n v="0"/>
    <s v="REGINA CARLA CARNEIRO DA SILVA"/>
    <m/>
  </r>
  <r>
    <x v="71"/>
    <s v="02760353214"/>
    <n v="36"/>
    <s v="TEC. ENFERMAGEM"/>
    <x v="12"/>
    <n v="630.48"/>
    <n v="630.48"/>
    <n v="583.77777777777771"/>
    <n v="46.702222222222218"/>
    <n v="8.5265128291212022E-14"/>
    <n v="8.5265128291212022E-14"/>
    <n v="0"/>
    <s v="CARLA BATISTA DA COSTA"/>
    <m/>
  </r>
  <r>
    <x v="108"/>
    <s v="04573489258"/>
    <n v="36"/>
    <s v="TEC. ENFERMAGEM"/>
    <x v="12"/>
    <n v="630.48"/>
    <n v="630.48"/>
    <n v="583.77777777777771"/>
    <n v="46.702222222222218"/>
    <n v="8.5265128291212022E-14"/>
    <n v="8.5265128291212022E-14"/>
    <n v="0"/>
    <s v="FRANCISCO BRUNO OLIVEIRA CAVALCANTE"/>
    <m/>
  </r>
  <r>
    <x v="72"/>
    <s v="04490243260"/>
    <n v="36"/>
    <s v="TEC. ENFERMAGEM"/>
    <x v="12"/>
    <n v="630.48"/>
    <n v="630.48"/>
    <n v="583.77777777777771"/>
    <n v="46.702222222222218"/>
    <n v="8.5265128291212022E-14"/>
    <n v="8.5265128291212022E-14"/>
    <n v="0"/>
    <s v="RAIANE TENORIO DOS SANTOS"/>
    <m/>
  </r>
  <r>
    <x v="73"/>
    <s v="03974195203"/>
    <n v="36"/>
    <s v="TEC. ENFERMAGEM"/>
    <x v="12"/>
    <n v="630.48"/>
    <n v="630.48"/>
    <n v="583.77777777777771"/>
    <n v="46.702222222222218"/>
    <n v="8.5265128291212022E-14"/>
    <n v="8.5265128291212022E-14"/>
    <n v="0"/>
    <s v="KRISLANE NASCIMENTO DIAS"/>
    <m/>
  </r>
  <r>
    <x v="74"/>
    <n v="84245603291"/>
    <n v="36"/>
    <s v="TEC. ENFERMAGEM"/>
    <x v="12"/>
    <n v="630.48"/>
    <n v="630.48"/>
    <n v="583.77777777777771"/>
    <n v="46.702222222222218"/>
    <n v="8.5265128291212022E-14"/>
    <n v="8.5265128291212022E-14"/>
    <n v="0"/>
    <s v="LUCINEIA COSTA ALENCAR"/>
    <m/>
  </r>
  <r>
    <x v="75"/>
    <s v="03439131270"/>
    <n v="36"/>
    <s v="TEC. ENFERMAGEM"/>
    <x v="12"/>
    <n v="630.48"/>
    <n v="630.48"/>
    <n v="583.77777777777771"/>
    <n v="46.702222222222218"/>
    <n v="8.5265128291212022E-14"/>
    <n v="8.5265128291212022E-14"/>
    <n v="0"/>
    <s v="KELLEM MARIA SANTOS COSTA"/>
    <m/>
  </r>
  <r>
    <x v="76"/>
    <s v="70143238221"/>
    <n v="36"/>
    <s v="TEC. ENFERMAGEM"/>
    <x v="12"/>
    <n v="630.48"/>
    <n v="630.48"/>
    <n v="583.77777777777771"/>
    <n v="46.702222222222218"/>
    <n v="8.5265128291212022E-14"/>
    <n v="8.5265128291212022E-14"/>
    <n v="0"/>
    <s v="RAISSA SOUZA E SOUZA"/>
    <m/>
  </r>
  <r>
    <x v="77"/>
    <s v="02029051284"/>
    <n v="36"/>
    <s v="TEC. ENFERMAGEM"/>
    <x v="12"/>
    <n v="630.48"/>
    <n v="630.48"/>
    <n v="583.77777777777771"/>
    <n v="46.702222222222218"/>
    <n v="8.5265128291212022E-14"/>
    <n v="8.5265128291212022E-14"/>
    <n v="0"/>
    <s v="DANIELA MIRANDA REIS"/>
    <m/>
  </r>
  <r>
    <x v="78"/>
    <e v="#N/A"/>
    <n v="36"/>
    <s v="TEC. ENFERMAGEM"/>
    <x v="12"/>
    <n v="630.48"/>
    <n v="630.48"/>
    <n v="583.77777777777771"/>
    <n v="46.702222222222218"/>
    <n v="8.5265128291212022E-14"/>
    <n v="8.5265128291212022E-14"/>
    <n v="0"/>
    <e v="#N/A"/>
    <m/>
  </r>
  <r>
    <x v="79"/>
    <s v="02884225200"/>
    <n v="36"/>
    <s v="TEC. ENFERMAGEM"/>
    <x v="12"/>
    <n v="630.48"/>
    <n v="630.48"/>
    <n v="583.77777777777771"/>
    <n v="46.702222222222218"/>
    <n v="8.5265128291212022E-14"/>
    <n v="8.5265128291212022E-14"/>
    <n v="0"/>
    <s v="JOSUE OLIVEIRA MENESES"/>
    <m/>
  </r>
  <r>
    <x v="80"/>
    <s v="11576141675"/>
    <n v="36"/>
    <s v="TEC. ENFERMAGEM"/>
    <x v="12"/>
    <n v="630.48"/>
    <n v="630.48"/>
    <n v="583.77777777777771"/>
    <n v="46.702222222222218"/>
    <n v="8.5265128291212022E-14"/>
    <n v="8.5265128291212022E-14"/>
    <n v="0"/>
    <s v="IORRAN VAZ DE OLIVEIRA"/>
    <m/>
  </r>
  <r>
    <x v="81"/>
    <s v="04625535239"/>
    <n v="36"/>
    <s v="TEC. ENFERMAGEM"/>
    <x v="12"/>
    <n v="630.48"/>
    <n v="630.48"/>
    <n v="583.77777777777771"/>
    <n v="46.702222222222218"/>
    <n v="8.5265128291212022E-14"/>
    <n v="8.5265128291212022E-14"/>
    <n v="0"/>
    <s v="EDSON MOURA SILVA"/>
    <m/>
  </r>
  <r>
    <x v="82"/>
    <s v="01834811279"/>
    <n v="36"/>
    <s v="TEC. ENFERMAGEM"/>
    <x v="12"/>
    <n v="630.48"/>
    <n v="630.48"/>
    <n v="583.77777777777771"/>
    <n v="46.702222222222218"/>
    <n v="8.5265128291212022E-14"/>
    <n v="8.5265128291212022E-14"/>
    <n v="0"/>
    <s v="ROBSON ALMEIDA PONTES"/>
    <m/>
  </r>
  <r>
    <x v="83"/>
    <s v="04716356264"/>
    <n v="36"/>
    <s v="TEC. ENFERMAGEM"/>
    <x v="12"/>
    <n v="630.48"/>
    <n v="630.48"/>
    <n v="583.77777777777771"/>
    <n v="46.702222222222218"/>
    <n v="8.5265128291212022E-14"/>
    <n v="8.5265128291212022E-14"/>
    <n v="0"/>
    <s v="ESTHEFANI ARAUJO LOPES"/>
    <m/>
  </r>
  <r>
    <x v="84"/>
    <s v="02821318251"/>
    <n v="36"/>
    <s v="TEC. ENFERMAGEM"/>
    <x v="12"/>
    <n v="630.48"/>
    <n v="630.48"/>
    <n v="583.77777777777771"/>
    <n v="46.702222222222218"/>
    <n v="8.5265128291212022E-14"/>
    <n v="8.5265128291212022E-14"/>
    <n v="0"/>
    <s v="CAROLINA SILVA DA VEIGA"/>
    <m/>
  </r>
  <r>
    <x v="85"/>
    <s v="05274326285"/>
    <n v="36"/>
    <s v="TEC. ENFERMAGEM"/>
    <x v="12"/>
    <n v="630.48"/>
    <n v="630.48"/>
    <n v="583.77777777777771"/>
    <n v="46.702222222222218"/>
    <n v="8.5265128291212022E-14"/>
    <n v="8.5265128291212022E-14"/>
    <n v="0"/>
    <s v="JOAO VICTOR CARNEIRO DA SILVA"/>
    <m/>
  </r>
  <r>
    <x v="86"/>
    <s v="05036435214"/>
    <n v="36"/>
    <s v="TEC. ENFERMAGEM"/>
    <x v="12"/>
    <n v="630.48"/>
    <n v="630.48"/>
    <n v="583.77777777777771"/>
    <n v="46.702222222222218"/>
    <n v="8.5265128291212022E-14"/>
    <n v="8.5265128291212022E-14"/>
    <n v="0"/>
    <s v="THIAGO DO NASCIMENTO MESQUITA"/>
    <m/>
  </r>
  <r>
    <x v="87"/>
    <s v="02771484218"/>
    <n v="36"/>
    <s v="TEC. ENFERMAGEM"/>
    <x v="12"/>
    <n v="630.48"/>
    <n v="630.48"/>
    <n v="583.77777777777771"/>
    <n v="46.702222222222218"/>
    <n v="8.5265128291212022E-14"/>
    <n v="8.5265128291212022E-14"/>
    <n v="0"/>
    <s v="WATILA ALMEIDA DA COSTA"/>
    <m/>
  </r>
  <r>
    <x v="88"/>
    <s v="88808882268"/>
    <n v="36"/>
    <s v="TEC. ENFERMAGEM"/>
    <x v="12"/>
    <n v="630.48"/>
    <n v="630.48"/>
    <n v="583.77777777777771"/>
    <n v="46.702222222222218"/>
    <n v="8.5265128291212022E-14"/>
    <n v="8.5265128291212022E-14"/>
    <n v="0"/>
    <s v="GEOVANIA DE ARAUJO NASCIMENTO"/>
    <m/>
  </r>
  <r>
    <x v="89"/>
    <s v="02598633270"/>
    <n v="36"/>
    <s v="TEC. ENFERMAGEM"/>
    <x v="12"/>
    <n v="630.48"/>
    <n v="630.48"/>
    <n v="583.77777777777771"/>
    <n v="46.702222222222218"/>
    <n v="8.5265128291212022E-14"/>
    <n v="8.5265128291212022E-14"/>
    <n v="0"/>
    <s v="MATHEUS CAMPOS ALVES"/>
    <m/>
  </r>
  <r>
    <x v="90"/>
    <s v="03468651236"/>
    <n v="36"/>
    <s v="TEC. ENFERMAGEM"/>
    <x v="12"/>
    <n v="630.48"/>
    <n v="630.48"/>
    <n v="583.77777777777771"/>
    <n v="46.702222222222218"/>
    <n v="8.5265128291212022E-14"/>
    <n v="8.5265128291212022E-14"/>
    <n v="0"/>
    <s v="WANDERSON ANDRE ALVES DA COSTA"/>
    <m/>
  </r>
  <r>
    <x v="91"/>
    <s v="01497762251"/>
    <n v="36"/>
    <s v="TEC. ENFERMAGEM"/>
    <x v="12"/>
    <n v="630.48"/>
    <n v="630.48"/>
    <n v="583.77777777777771"/>
    <n v="46.702222222222218"/>
    <n v="8.5265128291212022E-14"/>
    <n v="8.5265128291212022E-14"/>
    <n v="0"/>
    <s v="MARIA LUIZA OLIVEIRA DE ALMEIDA"/>
    <m/>
  </r>
  <r>
    <x v="93"/>
    <s v="00564772283"/>
    <n v="36"/>
    <s v="TEC. ENFERMAGEM"/>
    <x v="12"/>
    <n v="630.48"/>
    <n v="630.48"/>
    <n v="583.77777777777771"/>
    <n v="46.702222222222218"/>
    <n v="8.5265128291212022E-14"/>
    <n v="8.5265128291212022E-14"/>
    <n v="0"/>
    <s v="CRISTIANE MARIA CARDOSO LOBATO"/>
    <m/>
  </r>
  <r>
    <x v="94"/>
    <s v="04263734211"/>
    <n v="36"/>
    <s v="TEC. ENFERMAGEM"/>
    <x v="12"/>
    <n v="630.48"/>
    <n v="630.48"/>
    <n v="583.77777777777771"/>
    <n v="46.702222222222218"/>
    <n v="8.5265128291212022E-14"/>
    <n v="8.5265128291212022E-14"/>
    <n v="0"/>
    <s v="NAYARA FORO FRANCO"/>
    <m/>
  </r>
  <r>
    <x v="96"/>
    <n v="98517040244"/>
    <n v="36"/>
    <s v="TEC. ENFERMAGEM"/>
    <x v="12"/>
    <n v="630.48"/>
    <n v="630.48"/>
    <n v="583.77777777777771"/>
    <n v="46.702222222222218"/>
    <n v="8.5265128291212022E-14"/>
    <n v="8.5265128291212022E-14"/>
    <n v="0"/>
    <s v="IVONE DO SOCORRO DA CUNHA SOUZA"/>
    <m/>
  </r>
  <r>
    <x v="98"/>
    <s v="03659449202"/>
    <n v="36"/>
    <s v="TEC. ENFERMAGEM"/>
    <x v="12"/>
    <n v="630.48"/>
    <n v="630.48"/>
    <n v="583.77777777777771"/>
    <n v="46.702222222222218"/>
    <n v="8.5265128291212022E-14"/>
    <n v="8.5265128291212022E-14"/>
    <n v="0"/>
    <s v="LUIS CRUZ AZEVEDO"/>
    <m/>
  </r>
  <r>
    <x v="99"/>
    <s v="49072145291"/>
    <n v="36"/>
    <s v="TEC. ENFERMAGEM"/>
    <x v="12"/>
    <n v="630.48"/>
    <n v="630.48"/>
    <n v="583.77777777777771"/>
    <n v="46.702222222222218"/>
    <n v="8.5265128291212022E-14"/>
    <n v="8.5265128291212022E-14"/>
    <n v="0"/>
    <s v="THIZ HER FILOMENA DIAS DA SILVA"/>
    <m/>
  </r>
  <r>
    <x v="102"/>
    <s v="03284143289"/>
    <n v="36"/>
    <s v="TEC. ENFERMAGEM"/>
    <x v="12"/>
    <n v="630.48"/>
    <n v="630.48"/>
    <n v="583.77777777777771"/>
    <n v="46.702222222222218"/>
    <n v="8.5265128291212022E-14"/>
    <n v="8.5265128291212022E-14"/>
    <n v="0"/>
    <s v="EUNICE GAMA DE SOUZA"/>
    <m/>
  </r>
  <r>
    <x v="103"/>
    <s v="01531119255"/>
    <n v="36"/>
    <s v="TEC. ENFERMAGEM"/>
    <x v="12"/>
    <n v="630.48"/>
    <n v="630.48"/>
    <n v="583.77777777777771"/>
    <n v="46.702222222222218"/>
    <n v="8.5265128291212022E-14"/>
    <n v="8.5265128291212022E-14"/>
    <n v="0"/>
    <s v="KATIA REGINA SANTOS DA SILVA"/>
    <m/>
  </r>
  <r>
    <x v="104"/>
    <e v="#N/A"/>
    <n v="36"/>
    <s v="TEC. ENFERMAGEM"/>
    <x v="12"/>
    <n v="630.48"/>
    <n v="630.48"/>
    <n v="583.77777777777771"/>
    <n v="46.702222222222218"/>
    <n v="8.5265128291212022E-14"/>
    <n v="8.5265128291212022E-14"/>
    <n v="0"/>
    <e v="#N/A"/>
    <m/>
  </r>
  <r>
    <x v="105"/>
    <s v="02726631231"/>
    <n v="36"/>
    <s v="TEC. ENFERMAGEM"/>
    <x v="12"/>
    <n v="630.48"/>
    <n v="630.48"/>
    <n v="583.77777777777771"/>
    <n v="46.702222222222218"/>
    <n v="8.5265128291212022E-14"/>
    <n v="8.5265128291212022E-14"/>
    <n v="0"/>
    <s v="EDILZA SOUZA DE AVIZ"/>
    <m/>
  </r>
  <r>
    <x v="106"/>
    <s v="02957511347"/>
    <n v="36"/>
    <s v="TEC. ENFERMAGEM"/>
    <x v="12"/>
    <n v="630.48"/>
    <n v="630.48"/>
    <n v="583.77777777777771"/>
    <n v="46.702222222222218"/>
    <n v="8.5265128291212022E-14"/>
    <n v="8.5265128291212022E-14"/>
    <n v="0"/>
    <s v="IRACEMA SOARES LIMA"/>
    <m/>
  </r>
  <r>
    <x v="109"/>
    <s v="96949139268"/>
    <n v="36"/>
    <s v="TEC. ENFERMAGEM"/>
    <x v="12"/>
    <n v="630.48"/>
    <n v="630.48"/>
    <n v="583.77777777777771"/>
    <n v="46.702222222222218"/>
    <n v="8.5265128291212022E-14"/>
    <n v="8.5265128291212022E-14"/>
    <n v="0"/>
    <s v="FERNANDO RODRIGUES DA SILVA"/>
    <m/>
  </r>
  <r>
    <x v="110"/>
    <s v="01522818278"/>
    <n v="36"/>
    <s v="TEC. ENFERMAGEM"/>
    <x v="12"/>
    <n v="630.48"/>
    <n v="630.48"/>
    <n v="583.77777777777771"/>
    <n v="46.702222222222218"/>
    <n v="8.5265128291212022E-14"/>
    <n v="8.5265128291212022E-14"/>
    <n v="0"/>
    <s v="FATIMA PEREIRA DE ALENCAR ALVES"/>
    <m/>
  </r>
  <r>
    <x v="112"/>
    <s v="70143079247"/>
    <n v="36"/>
    <s v="TEC. ENFERMAGEM"/>
    <x v="12"/>
    <n v="630.48"/>
    <n v="630.48"/>
    <n v="583.77777777777771"/>
    <n v="46.702222222222218"/>
    <n v="8.5265128291212022E-14"/>
    <n v="8.5265128291212022E-14"/>
    <n v="0"/>
    <s v="ROMERSON BARROS DUTRA"/>
    <m/>
  </r>
  <r>
    <x v="113"/>
    <s v="54911672234"/>
    <n v="36"/>
    <s v="TEC. ENFERMAGEM"/>
    <x v="12"/>
    <n v="630.48"/>
    <n v="630.48"/>
    <n v="583.77777777777771"/>
    <n v="46.702222222222218"/>
    <n v="8.5265128291212022E-14"/>
    <n v="8.5265128291212022E-14"/>
    <n v="0"/>
    <s v="DARIO CARDOSO CASTRO"/>
    <m/>
  </r>
  <r>
    <x v="114"/>
    <s v="85834335268"/>
    <n v="36"/>
    <s v="TEC. ENFERMAGEM"/>
    <x v="12"/>
    <n v="630.48"/>
    <n v="630.48"/>
    <n v="583.77777777777771"/>
    <n v="46.702222222222218"/>
    <n v="8.5265128291212022E-14"/>
    <n v="8.5265128291212022E-14"/>
    <n v="0"/>
    <s v="GEOVAR BATISTA DOS SANTOS"/>
    <m/>
  </r>
  <r>
    <x v="115"/>
    <n v="44679882204"/>
    <n v="36"/>
    <s v="TEC. ENFERMAGEM"/>
    <x v="12"/>
    <n v="630.48"/>
    <n v="630.48"/>
    <n v="583.77777777777771"/>
    <n v="46.702222222222218"/>
    <n v="8.5265128291212022E-14"/>
    <n v="8.5265128291212022E-14"/>
    <n v="0"/>
    <s v="JONAS VIRGULINO DA CONCEICAO"/>
    <m/>
  </r>
  <r>
    <x v="116"/>
    <s v="04018536240"/>
    <n v="36"/>
    <s v="TEC. ENFERMAGEM"/>
    <x v="12"/>
    <n v="630.48"/>
    <n v="630.48"/>
    <n v="583.77777777777771"/>
    <n v="46.702222222222218"/>
    <n v="8.5265128291212022E-14"/>
    <n v="8.5265128291212022E-14"/>
    <n v="0"/>
    <s v="WENDELL RIBEIRO DE LIRA"/>
    <m/>
  </r>
  <r>
    <x v="1"/>
    <s v="95885773572"/>
    <n v="36"/>
    <s v="TEC. ENFERMAGEM"/>
    <x v="13"/>
    <n v="630.48"/>
    <n v="630.48"/>
    <n v="583.77777777777771"/>
    <n v="46.702222222222218"/>
    <n v="8.5265128291212022E-14"/>
    <n v="8.5265128291212022E-14"/>
    <n v="0"/>
    <s v="ANA MIRELLA FERREIRA BARBOSA OLIVEIRA"/>
    <m/>
  </r>
  <r>
    <x v="2"/>
    <s v="26008939204"/>
    <n v="36"/>
    <s v="TEC. ENFERMAGEM"/>
    <x v="13"/>
    <n v="630.48"/>
    <n v="630.48"/>
    <n v="583.77777777777771"/>
    <n v="46.702222222222218"/>
    <n v="8.5265128291212022E-14"/>
    <n v="8.5265128291212022E-14"/>
    <n v="0"/>
    <s v="ANA DE SOUZA VIANA"/>
    <m/>
  </r>
  <r>
    <x v="3"/>
    <s v="01087094267"/>
    <n v="36"/>
    <s v="TEC. ENFERMAGEM"/>
    <x v="13"/>
    <n v="630.48"/>
    <n v="630.48"/>
    <n v="583.77777777777771"/>
    <n v="46.702222222222218"/>
    <n v="8.5265128291212022E-14"/>
    <n v="8.5265128291212022E-14"/>
    <n v="0"/>
    <s v="DANIELE DA SILVA E SILVA"/>
    <m/>
  </r>
  <r>
    <x v="4"/>
    <s v="63727129204"/>
    <n v="36"/>
    <s v="TEC. ENFERMAGEM"/>
    <x v="13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13"/>
    <n v="630.48"/>
    <n v="630.48"/>
    <n v="583.77777777777771"/>
    <n v="46.702222222222218"/>
    <n v="8.5265128291212022E-14"/>
    <n v="8.5265128291212022E-14"/>
    <n v="0"/>
    <s v="ELINOAN DA LUZ DE JESUS"/>
    <m/>
  </r>
  <r>
    <x v="6"/>
    <s v="73779768291"/>
    <n v="36"/>
    <s v="TEC. ENFERMAGEM"/>
    <x v="13"/>
    <n v="630.48"/>
    <n v="630.48"/>
    <n v="583.77777777777771"/>
    <n v="46.702222222222218"/>
    <n v="8.5265128291212022E-14"/>
    <n v="8.5265128291212022E-14"/>
    <n v="0"/>
    <s v="GEANE DOS SANTOS RODRIGUES"/>
    <m/>
  </r>
  <r>
    <x v="7"/>
    <s v="63594404234"/>
    <n v="36"/>
    <s v="TEC. ENFERMAGEM"/>
    <x v="13"/>
    <n v="630.48"/>
    <n v="630.48"/>
    <n v="583.77777777777771"/>
    <n v="46.702222222222218"/>
    <n v="8.5265128291212022E-14"/>
    <n v="8.5265128291212022E-14"/>
    <n v="0"/>
    <s v="JOELMA GONCALVES ALVES"/>
    <m/>
  </r>
  <r>
    <x v="8"/>
    <s v="85748960206"/>
    <n v="36"/>
    <s v="TEC. ENFERMAGEM"/>
    <x v="13"/>
    <n v="630.48"/>
    <n v="630.48"/>
    <n v="583.77777777777771"/>
    <n v="46.702222222222218"/>
    <n v="8.5265128291212022E-14"/>
    <n v="8.5265128291212022E-14"/>
    <n v="0"/>
    <s v="LAIZA SOUSA SANTOS"/>
    <m/>
  </r>
  <r>
    <x v="9"/>
    <s v="00607059222"/>
    <n v="36"/>
    <s v="TEC. ENFERMAGEM"/>
    <x v="13"/>
    <n v="630.48"/>
    <n v="630.48"/>
    <n v="583.77777777777771"/>
    <n v="46.702222222222218"/>
    <n v="8.5265128291212022E-14"/>
    <n v="8.5265128291212022E-14"/>
    <n v="0"/>
    <s v="LUANA LEANDRO SARMENTO"/>
    <m/>
  </r>
  <r>
    <x v="10"/>
    <s v="74370936268"/>
    <n v="36"/>
    <s v="TEC. ENFERMAGEM"/>
    <x v="13"/>
    <n v="630.48"/>
    <n v="630.48"/>
    <n v="583.77777777777771"/>
    <n v="46.702222222222218"/>
    <n v="8.5265128291212022E-14"/>
    <n v="8.5265128291212022E-14"/>
    <n v="0"/>
    <s v="MARIA APARECIDA DO VALE SILVA"/>
    <m/>
  </r>
  <r>
    <x v="11"/>
    <s v="88716961234"/>
    <n v="36"/>
    <s v="TEC. ENFERMAGEM"/>
    <x v="13"/>
    <n v="630.48"/>
    <n v="630.48"/>
    <n v="583.77777777777771"/>
    <n v="46.702222222222218"/>
    <n v="8.5265128291212022E-14"/>
    <n v="8.5265128291212022E-14"/>
    <n v="0"/>
    <s v="ROSELI DE ARAUJO SANTOS"/>
    <m/>
  </r>
  <r>
    <x v="13"/>
    <s v="83721541200"/>
    <n v="36"/>
    <s v="TEC. ENFERMAGEM"/>
    <x v="13"/>
    <n v="630.48"/>
    <n v="630.48"/>
    <n v="583.77777777777771"/>
    <n v="46.702222222222218"/>
    <n v="8.5265128291212022E-14"/>
    <n v="8.5265128291212022E-14"/>
    <n v="0"/>
    <s v="SANDRA NERY DA ROCHA"/>
    <m/>
  </r>
  <r>
    <x v="14"/>
    <s v="01332625371"/>
    <n v="36"/>
    <s v="TEC. ENFERMAGEM"/>
    <x v="13"/>
    <n v="630.48"/>
    <n v="630.48"/>
    <n v="583.77777777777771"/>
    <n v="46.702222222222218"/>
    <n v="8.5265128291212022E-14"/>
    <n v="8.5265128291212022E-14"/>
    <n v="0"/>
    <s v="MARIA TERESA VIEIRA DA HORA"/>
    <m/>
  </r>
  <r>
    <x v="15"/>
    <s v="76034925215"/>
    <n v="36"/>
    <s v="TEC. ENFERMAGEM"/>
    <x v="13"/>
    <n v="630.48"/>
    <n v="630.48"/>
    <n v="583.77777777777771"/>
    <n v="46.702222222222218"/>
    <n v="8.5265128291212022E-14"/>
    <n v="8.5265128291212022E-14"/>
    <n v="0"/>
    <s v="EDILENE BRAGA SOUZA"/>
    <m/>
  </r>
  <r>
    <x v="16"/>
    <s v="26632187234"/>
    <n v="36"/>
    <s v="TEC. ENFERMAGEM"/>
    <x v="13"/>
    <n v="630.48"/>
    <n v="0"/>
    <n v="0"/>
    <n v="0"/>
    <n v="630.48"/>
    <n v="630.48"/>
    <n v="0"/>
    <s v="EULINA SOUSA LEITE"/>
    <m/>
  </r>
  <r>
    <x v="17"/>
    <s v="82834334234"/>
    <n v="36"/>
    <s v="TEC. ENFERMAGEM"/>
    <x v="13"/>
    <n v="630.48"/>
    <n v="630.48"/>
    <n v="583.77777777777771"/>
    <n v="46.702222222222218"/>
    <n v="8.5265128291212022E-14"/>
    <n v="8.5265128291212022E-14"/>
    <n v="0"/>
    <s v="ROSIANE DOS SANTOS LIMA"/>
    <m/>
  </r>
  <r>
    <x v="20"/>
    <s v="95570810234"/>
    <n v="36"/>
    <s v="TEC. ENFERMAGEM"/>
    <x v="13"/>
    <n v="630.48"/>
    <n v="630.48"/>
    <n v="583.77777777777771"/>
    <n v="46.702222222222218"/>
    <n v="8.5265128291212022E-14"/>
    <n v="8.5265128291212022E-14"/>
    <n v="0"/>
    <s v="GESIEL SILVA DA SILVA"/>
    <m/>
  </r>
  <r>
    <x v="21"/>
    <s v="74239082234"/>
    <n v="36"/>
    <s v="TEC. ENFERMAGEM"/>
    <x v="13"/>
    <n v="630.48"/>
    <n v="630.48"/>
    <n v="583.77777777777771"/>
    <n v="46.702222222222218"/>
    <n v="8.5265128291212022E-14"/>
    <n v="8.5265128291212022E-14"/>
    <n v="0"/>
    <s v="DARLENE DAS NEVES SANTOS"/>
    <m/>
  </r>
  <r>
    <x v="22"/>
    <s v="85752649234"/>
    <n v="36"/>
    <s v="TEC. ENFERMAGEM"/>
    <x v="13"/>
    <n v="630.48"/>
    <n v="630.48"/>
    <n v="583.77777777777771"/>
    <n v="46.702222222222218"/>
    <n v="8.5265128291212022E-14"/>
    <n v="8.5265128291212022E-14"/>
    <n v="0"/>
    <s v="SANDRA ALMEIDA COUTINHO"/>
    <m/>
  </r>
  <r>
    <x v="23"/>
    <s v="87004712249"/>
    <n v="36"/>
    <s v="TEC. ENFERMAGEM"/>
    <x v="13"/>
    <n v="630.48"/>
    <n v="630.48"/>
    <n v="583.77777777777771"/>
    <n v="46.702222222222218"/>
    <n v="8.5265128291212022E-14"/>
    <n v="8.5265128291212022E-14"/>
    <n v="0"/>
    <s v="SIMONE ARAUJO DE PAIVA AGOSTINHO"/>
    <m/>
  </r>
  <r>
    <x v="24"/>
    <s v="70520623304"/>
    <n v="36"/>
    <s v="TEC. ENFERMAGEM"/>
    <x v="13"/>
    <n v="630.48"/>
    <n v="630.48"/>
    <n v="583.77777777777771"/>
    <n v="46.702222222222218"/>
    <n v="8.5265128291212022E-14"/>
    <n v="8.5265128291212022E-14"/>
    <n v="0"/>
    <s v="JOSE DA CONCEICAO PEREIRA DE SOUSA"/>
    <m/>
  </r>
  <r>
    <x v="25"/>
    <s v="80823173291"/>
    <n v="36"/>
    <s v="TEC. ENFERMAGEM"/>
    <x v="13"/>
    <n v="630.48"/>
    <n v="630.48"/>
    <n v="583.77777777777771"/>
    <n v="46.702222222222218"/>
    <n v="8.5265128291212022E-14"/>
    <n v="8.5265128291212022E-14"/>
    <n v="0"/>
    <s v="MARIA DE LOURDES HEIENEN"/>
    <m/>
  </r>
  <r>
    <x v="26"/>
    <s v="88069672234"/>
    <n v="36"/>
    <s v="TEC. ENFERMAGEM"/>
    <x v="13"/>
    <n v="630.48"/>
    <n v="630.48"/>
    <n v="583.77777777777771"/>
    <n v="46.702222222222218"/>
    <n v="8.5265128291212022E-14"/>
    <n v="8.5265128291212022E-14"/>
    <n v="0"/>
    <s v="ROMULO ALVES MATOS"/>
    <m/>
  </r>
  <r>
    <x v="27"/>
    <s v="01715937236"/>
    <n v="36"/>
    <s v="TEC. ENFERMAGEM"/>
    <x v="13"/>
    <n v="630.48"/>
    <n v="630.48"/>
    <n v="583.77777777777771"/>
    <n v="46.702222222222218"/>
    <n v="8.5265128291212022E-14"/>
    <n v="8.5265128291212022E-14"/>
    <n v="0"/>
    <s v="LUANNY KETREN SARAIVA RODRIGUES"/>
    <m/>
  </r>
  <r>
    <x v="28"/>
    <s v="72282835204"/>
    <n v="36"/>
    <s v="TEC. ENFERMAGEM"/>
    <x v="13"/>
    <n v="630.48"/>
    <n v="630.48"/>
    <n v="583.77777777777771"/>
    <n v="46.702222222222218"/>
    <n v="8.5265128291212022E-14"/>
    <n v="8.5265128291212022E-14"/>
    <n v="0"/>
    <s v="MARIA DO ROSARIO PEREIRA DE SOUSA"/>
    <m/>
  </r>
  <r>
    <x v="29"/>
    <s v="01197420207"/>
    <n v="36"/>
    <s v="TEC. ENFERMAGEM"/>
    <x v="13"/>
    <n v="630.48"/>
    <n v="630.48"/>
    <n v="583.77777777777771"/>
    <n v="46.702222222222218"/>
    <n v="8.5265128291212022E-14"/>
    <n v="8.5265128291212022E-14"/>
    <n v="0"/>
    <s v="ROSEANE POLVI DE MATOS"/>
    <m/>
  </r>
  <r>
    <x v="30"/>
    <s v="03097941452"/>
    <n v="36"/>
    <s v="TEC. ENFERMAGEM"/>
    <x v="13"/>
    <n v="630.48"/>
    <n v="630.48"/>
    <n v="583.77777777777771"/>
    <n v="46.702222222222218"/>
    <n v="8.5265128291212022E-14"/>
    <n v="8.5265128291212022E-14"/>
    <n v="0"/>
    <s v="NIVEATAM DE SOUSA ALVES"/>
    <m/>
  </r>
  <r>
    <x v="31"/>
    <s v="01074481224"/>
    <n v="36"/>
    <s v="TEC. ENFERMAGEM"/>
    <x v="13"/>
    <n v="630.48"/>
    <n v="630.48"/>
    <n v="583.77777777777771"/>
    <n v="46.702222222222218"/>
    <n v="8.5265128291212022E-14"/>
    <n v="8.5265128291212022E-14"/>
    <n v="0"/>
    <s v="SERGIO COSTA NEVES"/>
    <m/>
  </r>
  <r>
    <x v="33"/>
    <s v="85022381249"/>
    <n v="36"/>
    <s v="TEC. ENFERMAGEM"/>
    <x v="13"/>
    <n v="630.48"/>
    <n v="630.48"/>
    <n v="583.77777777777771"/>
    <n v="46.702222222222218"/>
    <n v="8.5265128291212022E-14"/>
    <n v="8.5265128291212022E-14"/>
    <n v="0"/>
    <s v="HELIANA LIMA DE OLIVEIRA"/>
    <m/>
  </r>
  <r>
    <x v="34"/>
    <s v="00975131214"/>
    <n v="36"/>
    <s v="TEC. ENFERMAGEM"/>
    <x v="13"/>
    <n v="630.48"/>
    <n v="630.48"/>
    <n v="583.77777777777771"/>
    <n v="46.702222222222218"/>
    <n v="8.5265128291212022E-14"/>
    <n v="8.5265128291212022E-14"/>
    <n v="0"/>
    <s v="DEYWID CHAVES FERREIRA"/>
    <m/>
  </r>
  <r>
    <x v="35"/>
    <s v="69478260200"/>
    <n v="36"/>
    <s v="TEC. ENFERMAGEM"/>
    <x v="13"/>
    <n v="630.48"/>
    <n v="630.48"/>
    <n v="583.77777777777771"/>
    <n v="46.702222222222218"/>
    <n v="8.5265128291212022E-14"/>
    <n v="8.5265128291212022E-14"/>
    <n v="0"/>
    <s v="DILMA MARIA DE SOUSA MOURA"/>
    <m/>
  </r>
  <r>
    <x v="36"/>
    <s v="00586033289"/>
    <n v="36"/>
    <s v="TEC. ENFERMAGEM"/>
    <x v="13"/>
    <n v="630.48"/>
    <n v="630.48"/>
    <n v="583.77777777777771"/>
    <n v="46.702222222222218"/>
    <n v="8.5265128291212022E-14"/>
    <n v="8.5265128291212022E-14"/>
    <n v="0"/>
    <s v="LUCIENE DIAS DOS SANTOS"/>
    <m/>
  </r>
  <r>
    <x v="37"/>
    <s v="68990405220"/>
    <n v="36"/>
    <s v="TEC. ENFERMAGEM"/>
    <x v="13"/>
    <n v="630.48"/>
    <n v="630.48"/>
    <n v="583.77777777777771"/>
    <n v="46.702222222222218"/>
    <n v="8.5265128291212022E-14"/>
    <n v="8.5265128291212022E-14"/>
    <n v="0"/>
    <s v="ROGERIO REIS DE MOURA"/>
    <m/>
  </r>
  <r>
    <x v="38"/>
    <s v="90114035253"/>
    <n v="36"/>
    <s v="TEC. ENFERMAGEM"/>
    <x v="13"/>
    <n v="630.48"/>
    <n v="630.48"/>
    <n v="583.77777777777771"/>
    <n v="46.702222222222218"/>
    <n v="8.5265128291212022E-14"/>
    <n v="8.5265128291212022E-14"/>
    <n v="0"/>
    <s v="LEONILDO ALVES LIMA"/>
    <m/>
  </r>
  <r>
    <x v="39"/>
    <e v="#N/A"/>
    <n v="36"/>
    <s v="TEC. ENFERMAGEM"/>
    <x v="13"/>
    <n v="630.48"/>
    <n v="40.82"/>
    <n v="37.796296296296298"/>
    <n v="3.023703703703704"/>
    <n v="589.66"/>
    <n v="589.66"/>
    <n v="0"/>
    <e v="#N/A"/>
    <m/>
  </r>
  <r>
    <x v="40"/>
    <s v="78679362204"/>
    <n v="36"/>
    <s v="TEC. ENFERMAGEM"/>
    <x v="13"/>
    <n v="630.48"/>
    <n v="189.14"/>
    <n v="175.12962962962962"/>
    <n v="14.010370370370369"/>
    <n v="441.34000000000003"/>
    <n v="441.34000000000003"/>
    <n v="0"/>
    <s v="IRANETE LIMA BARBOSA NASCIMENTO"/>
    <m/>
  </r>
  <r>
    <x v="41"/>
    <n v="82492182215"/>
    <n v="36"/>
    <s v="TEC. ENFERMAGEM"/>
    <x v="13"/>
    <n v="630.48"/>
    <n v="630.48"/>
    <n v="583.77777777777771"/>
    <n v="46.702222222222218"/>
    <n v="8.5265128291212022E-14"/>
    <n v="8.5265128291212022E-14"/>
    <n v="0"/>
    <s v="JEANI SILVA PEREIRA"/>
    <m/>
  </r>
  <r>
    <x v="42"/>
    <s v="85744824200"/>
    <n v="36"/>
    <s v="TEC. ENFERMAGEM"/>
    <x v="13"/>
    <n v="630.48"/>
    <n v="630.48"/>
    <n v="583.77777777777771"/>
    <n v="46.702222222222218"/>
    <n v="8.5265128291212022E-14"/>
    <n v="8.5265128291212022E-14"/>
    <n v="0"/>
    <s v="ROSILENE SOUSA SILVA"/>
    <m/>
  </r>
  <r>
    <x v="43"/>
    <s v="01064235255"/>
    <n v="36"/>
    <s v="TEC. ENFERMAGEM"/>
    <x v="13"/>
    <n v="630.48"/>
    <n v="630.48"/>
    <n v="583.77777777777771"/>
    <n v="46.702222222222218"/>
    <n v="8.5265128291212022E-14"/>
    <n v="8.5265128291212022E-14"/>
    <n v="0"/>
    <s v="ROSIVAN DA SILVA PINTO"/>
    <m/>
  </r>
  <r>
    <x v="111"/>
    <s v="64688771215"/>
    <n v="36"/>
    <s v="TEC. ENFERMAGEM"/>
    <x v="13"/>
    <n v="630.48"/>
    <n v="0"/>
    <n v="0"/>
    <n v="0"/>
    <n v="630.48"/>
    <n v="630.48"/>
    <n v="0"/>
    <s v="WILDA QUARESMA DOS SANTOS"/>
    <m/>
  </r>
  <r>
    <x v="44"/>
    <s v="01715936264"/>
    <n v="36"/>
    <s v="TEC. ENFERMAGEM"/>
    <x v="13"/>
    <n v="630.48"/>
    <n v="630.48"/>
    <n v="583.77777777777771"/>
    <n v="46.702222222222218"/>
    <n v="8.5265128291212022E-14"/>
    <n v="8.5265128291212022E-14"/>
    <n v="0"/>
    <s v="VANESSA RODRIGUES RABELO"/>
    <m/>
  </r>
  <r>
    <x v="46"/>
    <s v="70134089219"/>
    <n v="36"/>
    <s v="TEC. ENFERMAGEM"/>
    <x v="13"/>
    <n v="630.48"/>
    <n v="630.48"/>
    <n v="583.77777777777771"/>
    <n v="46.702222222222218"/>
    <n v="8.5265128291212022E-14"/>
    <n v="8.5265128291212022E-14"/>
    <n v="0"/>
    <s v="JONISMA ARAUJO RODRIGUES"/>
    <m/>
  </r>
  <r>
    <x v="47"/>
    <s v="82941238204"/>
    <n v="36"/>
    <s v="TEC. ENFERMAGEM"/>
    <x v="13"/>
    <n v="630.48"/>
    <n v="630.48"/>
    <n v="583.77777777777771"/>
    <n v="46.702222222222218"/>
    <n v="8.5265128291212022E-14"/>
    <n v="8.5265128291212022E-14"/>
    <n v="0"/>
    <s v="MARIA ELIZABETH DA SILVA"/>
    <m/>
  </r>
  <r>
    <x v="48"/>
    <s v="02278662236"/>
    <n v="36"/>
    <s v="TEC. ENFERMAGEM"/>
    <x v="13"/>
    <n v="630.48"/>
    <n v="630.48"/>
    <n v="583.77777777777771"/>
    <n v="46.702222222222218"/>
    <n v="8.5265128291212022E-14"/>
    <n v="8.5265128291212022E-14"/>
    <n v="0"/>
    <s v="RAYANE BARRETO LIMA"/>
    <m/>
  </r>
  <r>
    <x v="49"/>
    <s v="73733148215"/>
    <n v="36"/>
    <s v="TEC. ENFERMAGEM"/>
    <x v="13"/>
    <n v="630.48"/>
    <n v="630.48"/>
    <n v="583.77777777777771"/>
    <n v="46.702222222222218"/>
    <n v="8.5265128291212022E-14"/>
    <n v="8.5265128291212022E-14"/>
    <n v="0"/>
    <s v="ANDREZA ALVES FERREIRA"/>
    <m/>
  </r>
  <r>
    <x v="51"/>
    <s v="01616891246"/>
    <n v="36"/>
    <s v="TEC. ENFERMAGEM"/>
    <x v="13"/>
    <n v="630.48"/>
    <n v="630.48"/>
    <n v="583.77777777777771"/>
    <n v="46.702222222222218"/>
    <n v="8.5265128291212022E-14"/>
    <n v="8.5265128291212022E-14"/>
    <n v="0"/>
    <s v="KEILA SANTOS BRITO"/>
    <m/>
  </r>
  <r>
    <x v="52"/>
    <s v="30137284268"/>
    <n v="36"/>
    <s v="TEC. ENFERMAGEM"/>
    <x v="13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53"/>
    <s v="02137140276"/>
    <n v="36"/>
    <s v="TEC. ENFERMAGEM"/>
    <x v="13"/>
    <n v="630.48"/>
    <n v="630.48"/>
    <n v="583.77777777777771"/>
    <n v="46.702222222222218"/>
    <n v="8.5265128291212022E-14"/>
    <n v="8.5265128291212022E-14"/>
    <n v="0"/>
    <s v="RAILSON HUMBERTO DA SILVA MENDONCA"/>
    <m/>
  </r>
  <r>
    <x v="55"/>
    <s v="02879742277"/>
    <n v="36"/>
    <s v="TEC. ENFERMAGEM"/>
    <x v="13"/>
    <n v="630.48"/>
    <n v="630.48"/>
    <n v="583.77777777777771"/>
    <n v="46.702222222222218"/>
    <n v="8.5265128291212022E-14"/>
    <n v="8.5265128291212022E-14"/>
    <n v="0"/>
    <s v="ELISANDRA SOARES DA COSTA PINHEIRO"/>
    <m/>
  </r>
  <r>
    <x v="56"/>
    <s v="01221844245"/>
    <n v="36"/>
    <s v="TEC. ENFERMAGEM"/>
    <x v="13"/>
    <n v="630.48"/>
    <n v="630.48"/>
    <n v="583.77777777777771"/>
    <n v="46.702222222222218"/>
    <n v="8.5265128291212022E-14"/>
    <n v="8.5265128291212022E-14"/>
    <n v="0"/>
    <s v="ANA MARIA LIRA TEIXEIRA"/>
    <m/>
  </r>
  <r>
    <x v="57"/>
    <s v="01724194259"/>
    <n v="36"/>
    <s v="TEC. ENFERMAGEM"/>
    <x v="13"/>
    <n v="630.48"/>
    <n v="630.48"/>
    <n v="583.77777777777771"/>
    <n v="46.702222222222218"/>
    <n v="8.5265128291212022E-14"/>
    <n v="8.5265128291212022E-14"/>
    <n v="0"/>
    <s v="JHEMISON CARLOS VIEIRA FELIPE"/>
    <m/>
  </r>
  <r>
    <x v="58"/>
    <s v="70143241281"/>
    <n v="36"/>
    <s v="TEC. ENFERMAGEM"/>
    <x v="13"/>
    <n v="630.48"/>
    <n v="630.48"/>
    <n v="583.77777777777771"/>
    <n v="46.702222222222218"/>
    <n v="8.5265128291212022E-14"/>
    <n v="8.5265128291212022E-14"/>
    <n v="0"/>
    <s v="FABRICIO HUGO SOUSA FARIAS"/>
    <m/>
  </r>
  <r>
    <x v="59"/>
    <s v="02563935245"/>
    <n v="36"/>
    <s v="TEC. ENFERMAGEM"/>
    <x v="13"/>
    <n v="630.48"/>
    <n v="630.48"/>
    <n v="583.77777777777771"/>
    <n v="46.702222222222218"/>
    <n v="8.5265128291212022E-14"/>
    <n v="8.5265128291212022E-14"/>
    <n v="0"/>
    <s v="RAQUEL DOS SANTOS SOUZA"/>
    <m/>
  </r>
  <r>
    <x v="61"/>
    <s v="01797916211"/>
    <n v="36"/>
    <s v="TEC. ENFERMAGEM"/>
    <x v="13"/>
    <n v="630.48"/>
    <n v="630.48"/>
    <n v="583.77777777777771"/>
    <n v="46.702222222222218"/>
    <n v="8.5265128291212022E-14"/>
    <n v="8.5265128291212022E-14"/>
    <n v="0"/>
    <s v="BRUNA GRAZIELA NOGUEIRA DE LIMA"/>
    <m/>
  </r>
  <r>
    <x v="62"/>
    <s v="85754110200"/>
    <n v="36"/>
    <s v="TEC. ENFERMAGEM"/>
    <x v="13"/>
    <n v="630.48"/>
    <n v="630.48"/>
    <n v="583.77777777777771"/>
    <n v="46.702222222222218"/>
    <n v="8.5265128291212022E-14"/>
    <n v="8.5265128291212022E-14"/>
    <n v="0"/>
    <s v="FLAVIA CRISTINA AMORIM RAIOL"/>
    <m/>
  </r>
  <r>
    <x v="63"/>
    <s v="94273626268"/>
    <n v="36"/>
    <s v="TEC. ENFERMAGEM"/>
    <x v="13"/>
    <n v="630.48"/>
    <n v="630.48"/>
    <n v="583.77777777777771"/>
    <n v="46.702222222222218"/>
    <n v="8.5265128291212022E-14"/>
    <n v="8.5265128291212022E-14"/>
    <n v="0"/>
    <s v="ANGELA MARIA COSTA ROSARIO"/>
    <m/>
  </r>
  <r>
    <x v="64"/>
    <s v="03351903243"/>
    <n v="36"/>
    <s v="TEC. ENFERMAGEM"/>
    <x v="13"/>
    <n v="630.48"/>
    <n v="630.48"/>
    <n v="583.77777777777771"/>
    <n v="46.702222222222218"/>
    <n v="8.5265128291212022E-14"/>
    <n v="8.5265128291212022E-14"/>
    <n v="0"/>
    <s v="ANTONIA FRANCILEIA SANTOS FAUSTINO"/>
    <m/>
  </r>
  <r>
    <x v="65"/>
    <s v="02025421222"/>
    <n v="36"/>
    <s v="TEC. ENFERMAGEM"/>
    <x v="13"/>
    <n v="630.48"/>
    <n v="630.48"/>
    <n v="583.77777777777771"/>
    <n v="46.702222222222218"/>
    <n v="8.5265128291212022E-14"/>
    <n v="8.5265128291212022E-14"/>
    <n v="0"/>
    <s v="ADRIANA DA CONCEICAO VIANA"/>
    <m/>
  </r>
  <r>
    <x v="66"/>
    <s v="01068691247"/>
    <n v="36"/>
    <s v="TEC. ENFERMAGEM"/>
    <x v="13"/>
    <n v="630.48"/>
    <n v="630.48"/>
    <n v="583.77777777777771"/>
    <n v="46.702222222222218"/>
    <n v="8.5265128291212022E-14"/>
    <n v="8.5265128291212022E-14"/>
    <n v="0"/>
    <s v="ROSINETE SANTOS DA SILVA DE SOUZA"/>
    <m/>
  </r>
  <r>
    <x v="67"/>
    <s v="03419017251"/>
    <n v="36"/>
    <s v="TEC. ENFERMAGEM"/>
    <x v="13"/>
    <n v="630.48"/>
    <n v="630.48"/>
    <n v="583.77777777777771"/>
    <n v="46.702222222222218"/>
    <n v="8.5265128291212022E-14"/>
    <n v="8.5265128291212022E-14"/>
    <n v="0"/>
    <s v="MAYCON REIS DOS ANJOS"/>
    <m/>
  </r>
  <r>
    <x v="68"/>
    <s v="30087767287"/>
    <n v="36"/>
    <s v="TEC. ENFERMAGEM"/>
    <x v="13"/>
    <n v="630.48"/>
    <n v="630.48"/>
    <n v="583.77777777777771"/>
    <n v="46.702222222222218"/>
    <n v="8.5265128291212022E-14"/>
    <n v="8.5265128291212022E-14"/>
    <n v="0"/>
    <s v="OSMARINA LIMA MARQUES"/>
    <m/>
  </r>
  <r>
    <x v="69"/>
    <s v="00954727207"/>
    <n v="36"/>
    <s v="TEC. ENFERMAGEM"/>
    <x v="13"/>
    <n v="630.48"/>
    <n v="630.48"/>
    <n v="583.77777777777771"/>
    <n v="46.702222222222218"/>
    <n v="8.5265128291212022E-14"/>
    <n v="8.5265128291212022E-14"/>
    <n v="0"/>
    <s v="FABRICIA MARINHO MORAES"/>
    <m/>
  </r>
  <r>
    <x v="70"/>
    <s v="02827501260"/>
    <n v="36"/>
    <s v="TEC. ENFERMAGEM"/>
    <x v="13"/>
    <n v="630.48"/>
    <n v="630.48"/>
    <n v="583.77777777777771"/>
    <n v="46.702222222222218"/>
    <n v="8.5265128291212022E-14"/>
    <n v="8.5265128291212022E-14"/>
    <n v="0"/>
    <s v="REGINA CARLA CARNEIRO DA SILVA"/>
    <m/>
  </r>
  <r>
    <x v="71"/>
    <s v="02760353214"/>
    <n v="36"/>
    <s v="TEC. ENFERMAGEM"/>
    <x v="13"/>
    <n v="630.48"/>
    <n v="630.48"/>
    <n v="583.77777777777771"/>
    <n v="46.702222222222218"/>
    <n v="8.5265128291212022E-14"/>
    <n v="8.5265128291212022E-14"/>
    <n v="0"/>
    <s v="CARLA BATISTA DA COSTA"/>
    <m/>
  </r>
  <r>
    <x v="108"/>
    <s v="04573489258"/>
    <n v="36"/>
    <s v="TEC. ENFERMAGEM"/>
    <x v="13"/>
    <n v="630.48"/>
    <n v="630.48"/>
    <n v="583.77777777777771"/>
    <n v="46.702222222222218"/>
    <n v="8.5265128291212022E-14"/>
    <n v="8.5265128291212022E-14"/>
    <n v="0"/>
    <s v="FRANCISCO BRUNO OLIVEIRA CAVALCANTE"/>
    <m/>
  </r>
  <r>
    <x v="72"/>
    <s v="04490243260"/>
    <n v="36"/>
    <s v="TEC. ENFERMAGEM"/>
    <x v="13"/>
    <n v="630.48"/>
    <n v="630.48"/>
    <n v="583.77777777777771"/>
    <n v="46.702222222222218"/>
    <n v="8.5265128291212022E-14"/>
    <n v="8.5265128291212022E-14"/>
    <n v="0"/>
    <s v="RAIANE TENORIO DOS SANTOS"/>
    <m/>
  </r>
  <r>
    <x v="73"/>
    <s v="03974195203"/>
    <n v="36"/>
    <s v="TEC. ENFERMAGEM"/>
    <x v="13"/>
    <n v="630.48"/>
    <n v="630.48"/>
    <n v="583.77777777777771"/>
    <n v="46.702222222222218"/>
    <n v="8.5265128291212022E-14"/>
    <n v="8.5265128291212022E-14"/>
    <n v="0"/>
    <s v="KRISLANE NASCIMENTO DIAS"/>
    <m/>
  </r>
  <r>
    <x v="74"/>
    <n v="84245603291"/>
    <n v="36"/>
    <s v="TEC. ENFERMAGEM"/>
    <x v="13"/>
    <n v="630.48"/>
    <n v="630.48"/>
    <n v="583.77777777777771"/>
    <n v="46.702222222222218"/>
    <n v="8.5265128291212022E-14"/>
    <n v="8.5265128291212022E-14"/>
    <n v="0"/>
    <s v="LUCINEIA COSTA ALENCAR"/>
    <m/>
  </r>
  <r>
    <x v="75"/>
    <s v="03439131270"/>
    <n v="36"/>
    <s v="TEC. ENFERMAGEM"/>
    <x v="13"/>
    <n v="630.48"/>
    <n v="630.48"/>
    <n v="583.77777777777771"/>
    <n v="46.702222222222218"/>
    <n v="8.5265128291212022E-14"/>
    <n v="8.5265128291212022E-14"/>
    <n v="0"/>
    <s v="KELLEM MARIA SANTOS COSTA"/>
    <m/>
  </r>
  <r>
    <x v="76"/>
    <s v="70143238221"/>
    <n v="36"/>
    <s v="TEC. ENFERMAGEM"/>
    <x v="13"/>
    <n v="630.48"/>
    <n v="630.48"/>
    <n v="583.77777777777771"/>
    <n v="46.702222222222218"/>
    <n v="8.5265128291212022E-14"/>
    <n v="8.5265128291212022E-14"/>
    <n v="0"/>
    <s v="RAISSA SOUZA E SOUZA"/>
    <m/>
  </r>
  <r>
    <x v="77"/>
    <s v="02029051284"/>
    <n v="36"/>
    <s v="TEC. ENFERMAGEM"/>
    <x v="13"/>
    <n v="630.48"/>
    <n v="630.48"/>
    <n v="583.77777777777771"/>
    <n v="46.702222222222218"/>
    <n v="8.5265128291212022E-14"/>
    <n v="8.5265128291212022E-14"/>
    <n v="0"/>
    <s v="DANIELA MIRANDA REIS"/>
    <m/>
  </r>
  <r>
    <x v="78"/>
    <e v="#N/A"/>
    <n v="36"/>
    <s v="TEC. ENFERMAGEM"/>
    <x v="13"/>
    <n v="630.48"/>
    <n v="0"/>
    <n v="0"/>
    <n v="0"/>
    <n v="630.48"/>
    <n v="630.48"/>
    <n v="0"/>
    <e v="#N/A"/>
    <m/>
  </r>
  <r>
    <x v="79"/>
    <s v="02884225200"/>
    <n v="36"/>
    <s v="TEC. ENFERMAGEM"/>
    <x v="13"/>
    <n v="630.48"/>
    <n v="630.48"/>
    <n v="583.77777777777771"/>
    <n v="46.702222222222218"/>
    <n v="8.5265128291212022E-14"/>
    <n v="8.5265128291212022E-14"/>
    <n v="0"/>
    <s v="JOSUE OLIVEIRA MENESES"/>
    <m/>
  </r>
  <r>
    <x v="80"/>
    <s v="11576141675"/>
    <n v="36"/>
    <s v="TEC. ENFERMAGEM"/>
    <x v="13"/>
    <n v="630.48"/>
    <n v="630.48"/>
    <n v="583.77777777777771"/>
    <n v="46.702222222222218"/>
    <n v="8.5265128291212022E-14"/>
    <n v="8.5265128291212022E-14"/>
    <n v="0"/>
    <s v="IORRAN VAZ DE OLIVEIRA"/>
    <m/>
  </r>
  <r>
    <x v="81"/>
    <s v="04625535239"/>
    <n v="36"/>
    <s v="TEC. ENFERMAGEM"/>
    <x v="13"/>
    <n v="630.48"/>
    <n v="630.48"/>
    <n v="583.77777777777771"/>
    <n v="46.702222222222218"/>
    <n v="8.5265128291212022E-14"/>
    <n v="8.5265128291212022E-14"/>
    <n v="0"/>
    <s v="EDSON MOURA SILVA"/>
    <m/>
  </r>
  <r>
    <x v="82"/>
    <s v="01834811279"/>
    <n v="36"/>
    <s v="TEC. ENFERMAGEM"/>
    <x v="13"/>
    <n v="630.48"/>
    <n v="630.48"/>
    <n v="583.77777777777771"/>
    <n v="46.702222222222218"/>
    <n v="8.5265128291212022E-14"/>
    <n v="8.5265128291212022E-14"/>
    <n v="0"/>
    <s v="ROBSON ALMEIDA PONTES"/>
    <m/>
  </r>
  <r>
    <x v="83"/>
    <s v="04716356264"/>
    <n v="36"/>
    <s v="TEC. ENFERMAGEM"/>
    <x v="13"/>
    <n v="630.48"/>
    <n v="630.48"/>
    <n v="583.77777777777771"/>
    <n v="46.702222222222218"/>
    <n v="8.5265128291212022E-14"/>
    <n v="8.5265128291212022E-14"/>
    <n v="0"/>
    <s v="ESTHEFANI ARAUJO LOPES"/>
    <m/>
  </r>
  <r>
    <x v="84"/>
    <s v="02821318251"/>
    <n v="36"/>
    <s v="TEC. ENFERMAGEM"/>
    <x v="13"/>
    <n v="630.48"/>
    <n v="630.48"/>
    <n v="583.77777777777771"/>
    <n v="46.702222222222218"/>
    <n v="8.5265128291212022E-14"/>
    <n v="8.5265128291212022E-14"/>
    <n v="0"/>
    <s v="CAROLINA SILVA DA VEIGA"/>
    <m/>
  </r>
  <r>
    <x v="85"/>
    <s v="05274326285"/>
    <n v="36"/>
    <s v="TEC. ENFERMAGEM"/>
    <x v="13"/>
    <n v="630.48"/>
    <n v="630.48"/>
    <n v="583.77777777777771"/>
    <n v="46.702222222222218"/>
    <n v="8.5265128291212022E-14"/>
    <n v="8.5265128291212022E-14"/>
    <n v="0"/>
    <s v="JOAO VICTOR CARNEIRO DA SILVA"/>
    <m/>
  </r>
  <r>
    <x v="86"/>
    <s v="05036435214"/>
    <n v="36"/>
    <s v="TEC. ENFERMAGEM"/>
    <x v="13"/>
    <n v="630.48"/>
    <n v="630.48"/>
    <n v="583.77777777777771"/>
    <n v="46.702222222222218"/>
    <n v="8.5265128291212022E-14"/>
    <n v="8.5265128291212022E-14"/>
    <n v="0"/>
    <s v="THIAGO DO NASCIMENTO MESQUITA"/>
    <m/>
  </r>
  <r>
    <x v="87"/>
    <s v="02771484218"/>
    <n v="36"/>
    <s v="TEC. ENFERMAGEM"/>
    <x v="13"/>
    <n v="630.48"/>
    <n v="630.48"/>
    <n v="583.77777777777771"/>
    <n v="46.702222222222218"/>
    <n v="8.5265128291212022E-14"/>
    <n v="8.5265128291212022E-14"/>
    <n v="0"/>
    <s v="WATILA ALMEIDA DA COSTA"/>
    <m/>
  </r>
  <r>
    <x v="88"/>
    <s v="88808882268"/>
    <n v="36"/>
    <s v="TEC. ENFERMAGEM"/>
    <x v="13"/>
    <n v="630.48"/>
    <n v="630.48"/>
    <n v="583.77777777777771"/>
    <n v="46.702222222222218"/>
    <n v="8.5265128291212022E-14"/>
    <n v="8.5265128291212022E-14"/>
    <n v="0"/>
    <s v="GEOVANIA DE ARAUJO NASCIMENTO"/>
    <m/>
  </r>
  <r>
    <x v="89"/>
    <s v="02598633270"/>
    <n v="36"/>
    <s v="TEC. ENFERMAGEM"/>
    <x v="13"/>
    <n v="630.48"/>
    <n v="630.48"/>
    <n v="583.77777777777771"/>
    <n v="46.702222222222218"/>
    <n v="8.5265128291212022E-14"/>
    <n v="8.5265128291212022E-14"/>
    <n v="0"/>
    <s v="MATHEUS CAMPOS ALVES"/>
    <m/>
  </r>
  <r>
    <x v="90"/>
    <s v="03468651236"/>
    <n v="36"/>
    <s v="TEC. ENFERMAGEM"/>
    <x v="13"/>
    <n v="630.48"/>
    <n v="630.48"/>
    <n v="583.77777777777771"/>
    <n v="46.702222222222218"/>
    <n v="8.5265128291212022E-14"/>
    <n v="8.5265128291212022E-14"/>
    <n v="0"/>
    <s v="WANDERSON ANDRE ALVES DA COSTA"/>
    <m/>
  </r>
  <r>
    <x v="91"/>
    <s v="01497762251"/>
    <n v="36"/>
    <s v="TEC. ENFERMAGEM"/>
    <x v="13"/>
    <n v="630.48"/>
    <n v="630.48"/>
    <n v="583.77777777777771"/>
    <n v="46.702222222222218"/>
    <n v="8.5265128291212022E-14"/>
    <n v="8.5265128291212022E-14"/>
    <n v="0"/>
    <s v="MARIA LUIZA OLIVEIRA DE ALMEIDA"/>
    <m/>
  </r>
  <r>
    <x v="93"/>
    <s v="00564772283"/>
    <n v="36"/>
    <s v="TEC. ENFERMAGEM"/>
    <x v="13"/>
    <n v="630.48"/>
    <n v="630.48"/>
    <n v="583.77777777777771"/>
    <n v="46.702222222222218"/>
    <n v="8.5265128291212022E-14"/>
    <n v="8.5265128291212022E-14"/>
    <n v="0"/>
    <s v="CRISTIANE MARIA CARDOSO LOBATO"/>
    <m/>
  </r>
  <r>
    <x v="94"/>
    <s v="04263734211"/>
    <n v="36"/>
    <s v="TEC. ENFERMAGEM"/>
    <x v="13"/>
    <n v="630.48"/>
    <n v="630.48"/>
    <n v="583.77777777777771"/>
    <n v="46.702222222222218"/>
    <n v="8.5265128291212022E-14"/>
    <n v="8.5265128291212022E-14"/>
    <n v="0"/>
    <s v="NAYARA FORO FRANCO"/>
    <m/>
  </r>
  <r>
    <x v="96"/>
    <n v="98517040244"/>
    <n v="36"/>
    <s v="TEC. ENFERMAGEM"/>
    <x v="13"/>
    <n v="630.48"/>
    <n v="630.48"/>
    <n v="583.77777777777771"/>
    <n v="46.702222222222218"/>
    <n v="8.5265128291212022E-14"/>
    <n v="8.5265128291212022E-14"/>
    <n v="0"/>
    <s v="IVONE DO SOCORRO DA CUNHA SOUZA"/>
    <m/>
  </r>
  <r>
    <x v="98"/>
    <s v="03659449202"/>
    <n v="36"/>
    <s v="TEC. ENFERMAGEM"/>
    <x v="13"/>
    <n v="630.48"/>
    <n v="630.48"/>
    <n v="583.77777777777771"/>
    <n v="46.702222222222218"/>
    <n v="8.5265128291212022E-14"/>
    <n v="8.5265128291212022E-14"/>
    <n v="0"/>
    <s v="LUIS CRUZ AZEVEDO"/>
    <m/>
  </r>
  <r>
    <x v="99"/>
    <s v="49072145291"/>
    <n v="36"/>
    <s v="TEC. ENFERMAGEM"/>
    <x v="13"/>
    <n v="630.48"/>
    <n v="630.48"/>
    <n v="583.77777777777771"/>
    <n v="46.702222222222218"/>
    <n v="8.5265128291212022E-14"/>
    <n v="8.5265128291212022E-14"/>
    <n v="0"/>
    <s v="THIZ HER FILOMENA DIAS DA SILVA"/>
    <m/>
  </r>
  <r>
    <x v="102"/>
    <s v="03284143289"/>
    <n v="36"/>
    <s v="TEC. ENFERMAGEM"/>
    <x v="13"/>
    <n v="630.48"/>
    <n v="630.48"/>
    <n v="583.77777777777771"/>
    <n v="46.702222222222218"/>
    <n v="8.5265128291212022E-14"/>
    <n v="8.5265128291212022E-14"/>
    <n v="0"/>
    <s v="EUNICE GAMA DE SOUZA"/>
    <m/>
  </r>
  <r>
    <x v="103"/>
    <s v="01531119255"/>
    <n v="36"/>
    <s v="TEC. ENFERMAGEM"/>
    <x v="13"/>
    <n v="630.48"/>
    <n v="630.48"/>
    <n v="583.77777777777771"/>
    <n v="46.702222222222218"/>
    <n v="8.5265128291212022E-14"/>
    <n v="8.5265128291212022E-14"/>
    <n v="0"/>
    <s v="KATIA REGINA SANTOS DA SILVA"/>
    <m/>
  </r>
  <r>
    <x v="104"/>
    <e v="#N/A"/>
    <n v="36"/>
    <s v="TEC. ENFERMAGEM"/>
    <x v="13"/>
    <n v="630.48"/>
    <n v="630.48"/>
    <n v="583.77777777777771"/>
    <n v="46.702222222222218"/>
    <n v="8.5265128291212022E-14"/>
    <n v="8.5265128291212022E-14"/>
    <n v="0"/>
    <e v="#N/A"/>
    <m/>
  </r>
  <r>
    <x v="105"/>
    <s v="02726631231"/>
    <n v="36"/>
    <s v="TEC. ENFERMAGEM"/>
    <x v="13"/>
    <n v="630.48"/>
    <n v="630.48"/>
    <n v="583.77777777777771"/>
    <n v="46.702222222222218"/>
    <n v="8.5265128291212022E-14"/>
    <n v="8.5265128291212022E-14"/>
    <n v="0"/>
    <s v="EDILZA SOUZA DE AVIZ"/>
    <m/>
  </r>
  <r>
    <x v="106"/>
    <s v="02957511347"/>
    <n v="36"/>
    <s v="TEC. ENFERMAGEM"/>
    <x v="13"/>
    <n v="630.48"/>
    <n v="630.48"/>
    <n v="583.77777777777771"/>
    <n v="46.702222222222218"/>
    <n v="8.5265128291212022E-14"/>
    <n v="8.5265128291212022E-14"/>
    <n v="0"/>
    <s v="IRACEMA SOARES LIMA"/>
    <m/>
  </r>
  <r>
    <x v="109"/>
    <s v="96949139268"/>
    <n v="36"/>
    <s v="TEC. ENFERMAGEM"/>
    <x v="13"/>
    <n v="630.48"/>
    <n v="630.48"/>
    <n v="583.77777777777771"/>
    <n v="46.702222222222218"/>
    <n v="8.5265128291212022E-14"/>
    <n v="8.5265128291212022E-14"/>
    <n v="0"/>
    <s v="FERNANDO RODRIGUES DA SILVA"/>
    <m/>
  </r>
  <r>
    <x v="110"/>
    <s v="01522818278"/>
    <n v="36"/>
    <s v="TEC. ENFERMAGEM"/>
    <x v="13"/>
    <n v="630.48"/>
    <n v="630.48"/>
    <n v="583.77777777777771"/>
    <n v="46.702222222222218"/>
    <n v="8.5265128291212022E-14"/>
    <n v="8.5265128291212022E-14"/>
    <n v="0"/>
    <s v="FATIMA PEREIRA DE ALENCAR ALVES"/>
    <m/>
  </r>
  <r>
    <x v="112"/>
    <s v="70143079247"/>
    <n v="36"/>
    <s v="TEC. ENFERMAGEM"/>
    <x v="13"/>
    <n v="630.48"/>
    <n v="630.48"/>
    <n v="583.77777777777771"/>
    <n v="46.702222222222218"/>
    <n v="8.5265128291212022E-14"/>
    <n v="8.5265128291212022E-14"/>
    <n v="0"/>
    <s v="ROMERSON BARROS DUTRA"/>
    <m/>
  </r>
  <r>
    <x v="113"/>
    <s v="54911672234"/>
    <n v="36"/>
    <s v="TEC. ENFERMAGEM"/>
    <x v="13"/>
    <n v="630.48"/>
    <n v="630.48"/>
    <n v="583.77777777777771"/>
    <n v="46.702222222222218"/>
    <n v="8.5265128291212022E-14"/>
    <n v="8.5265128291212022E-14"/>
    <n v="0"/>
    <s v="DARIO CARDOSO CASTRO"/>
    <m/>
  </r>
  <r>
    <x v="114"/>
    <s v="85834335268"/>
    <n v="36"/>
    <s v="TEC. ENFERMAGEM"/>
    <x v="13"/>
    <n v="630.48"/>
    <n v="630.48"/>
    <n v="583.77777777777771"/>
    <n v="46.702222222222218"/>
    <n v="8.5265128291212022E-14"/>
    <n v="8.5265128291212022E-14"/>
    <n v="0"/>
    <s v="GEOVAR BATISTA DOS SANTOS"/>
    <m/>
  </r>
  <r>
    <x v="115"/>
    <n v="44679882204"/>
    <n v="36"/>
    <s v="TEC. ENFERMAGEM"/>
    <x v="13"/>
    <n v="630.48"/>
    <n v="630.48"/>
    <n v="583.77777777777771"/>
    <n v="46.702222222222218"/>
    <n v="8.5265128291212022E-14"/>
    <n v="8.5265128291212022E-14"/>
    <n v="0"/>
    <s v="JONAS VIRGULINO DA CONCEICAO"/>
    <m/>
  </r>
  <r>
    <x v="116"/>
    <s v="04018536240"/>
    <n v="36"/>
    <s v="TEC. ENFERMAGEM"/>
    <x v="13"/>
    <n v="630.48"/>
    <n v="630.48"/>
    <n v="583.77777777777771"/>
    <n v="46.702222222222218"/>
    <n v="8.5265128291212022E-14"/>
    <n v="8.5265128291212022E-14"/>
    <n v="0"/>
    <s v="WENDELL RIBEIRO DE LIRA"/>
    <m/>
  </r>
  <r>
    <x v="1"/>
    <s v="95885773572"/>
    <n v="36"/>
    <s v="TEC. ENFERMAGEM"/>
    <x v="14"/>
    <n v="630.48"/>
    <n v="630.48"/>
    <n v="583.77777777777771"/>
    <n v="46.702222222222218"/>
    <n v="8.5265128291212022E-14"/>
    <n v="8.5265128291212022E-14"/>
    <n v="0"/>
    <s v="ANA MIRELLA FERREIRA BARBOSA OLIVEIRA"/>
    <m/>
  </r>
  <r>
    <x v="2"/>
    <s v="26008939204"/>
    <n v="36"/>
    <s v="TEC. ENFERMAGEM"/>
    <x v="14"/>
    <n v="630.48"/>
    <n v="630.48"/>
    <n v="583.77777777777771"/>
    <n v="46.702222222222218"/>
    <n v="8.5265128291212022E-14"/>
    <n v="8.5265128291212022E-14"/>
    <n v="0"/>
    <s v="ANA DE SOUZA VIANA"/>
    <m/>
  </r>
  <r>
    <x v="3"/>
    <s v="01087094267"/>
    <n v="36"/>
    <s v="TEC. ENFERMAGEM"/>
    <x v="14"/>
    <n v="630.48"/>
    <n v="630.48"/>
    <n v="583.77777777777771"/>
    <n v="46.702222222222218"/>
    <n v="8.5265128291212022E-14"/>
    <n v="8.5265128291212022E-14"/>
    <n v="0"/>
    <s v="DANIELE DA SILVA E SILVA"/>
    <m/>
  </r>
  <r>
    <x v="4"/>
    <s v="63727129204"/>
    <n v="36"/>
    <s v="TEC. ENFERMAGEM"/>
    <x v="14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14"/>
    <n v="630.48"/>
    <n v="630.48"/>
    <n v="583.77777777777771"/>
    <n v="46.702222222222218"/>
    <n v="8.5265128291212022E-14"/>
    <n v="8.5265128291212022E-14"/>
    <n v="0"/>
    <s v="ELINOAN DA LUZ DE JESUS"/>
    <m/>
  </r>
  <r>
    <x v="6"/>
    <s v="73779768291"/>
    <n v="36"/>
    <s v="TEC. ENFERMAGEM"/>
    <x v="14"/>
    <n v="630.48"/>
    <n v="630.48"/>
    <n v="583.77777777777771"/>
    <n v="46.702222222222218"/>
    <n v="8.5265128291212022E-14"/>
    <n v="8.5265128291212022E-14"/>
    <n v="0"/>
    <s v="GEANE DOS SANTOS RODRIGUES"/>
    <m/>
  </r>
  <r>
    <x v="7"/>
    <s v="63594404234"/>
    <n v="36"/>
    <s v="TEC. ENFERMAGEM"/>
    <x v="14"/>
    <n v="630.48"/>
    <n v="630.48"/>
    <n v="583.77777777777771"/>
    <n v="46.702222222222218"/>
    <n v="8.5265128291212022E-14"/>
    <n v="8.5265128291212022E-14"/>
    <n v="0"/>
    <s v="JOELMA GONCALVES ALVES"/>
    <m/>
  </r>
  <r>
    <x v="8"/>
    <s v="85748960206"/>
    <n v="36"/>
    <s v="TEC. ENFERMAGEM"/>
    <x v="14"/>
    <n v="630.48"/>
    <n v="630.48"/>
    <n v="583.77777777777771"/>
    <n v="46.702222222222218"/>
    <n v="8.5265128291212022E-14"/>
    <n v="8.5265128291212022E-14"/>
    <n v="0"/>
    <s v="LAIZA SOUSA SANTOS"/>
    <m/>
  </r>
  <r>
    <x v="9"/>
    <s v="00607059222"/>
    <n v="36"/>
    <s v="TEC. ENFERMAGEM"/>
    <x v="14"/>
    <n v="630.48"/>
    <n v="630.48"/>
    <n v="583.77777777777771"/>
    <n v="46.702222222222218"/>
    <n v="8.5265128291212022E-14"/>
    <n v="8.5265128291212022E-14"/>
    <n v="0"/>
    <s v="LUANA LEANDRO SARMENTO"/>
    <m/>
  </r>
  <r>
    <x v="10"/>
    <s v="74370936268"/>
    <n v="36"/>
    <s v="TEC. ENFERMAGEM"/>
    <x v="14"/>
    <n v="630.48"/>
    <n v="630.48"/>
    <n v="583.77777777777771"/>
    <n v="46.702222222222218"/>
    <n v="8.5265128291212022E-14"/>
    <n v="8.5265128291212022E-14"/>
    <n v="0"/>
    <s v="MARIA APARECIDA DO VALE SILVA"/>
    <m/>
  </r>
  <r>
    <x v="11"/>
    <s v="88716961234"/>
    <n v="36"/>
    <s v="TEC. ENFERMAGEM"/>
    <x v="14"/>
    <n v="630.48"/>
    <n v="630.48"/>
    <n v="583.77777777777771"/>
    <n v="46.702222222222218"/>
    <n v="8.5265128291212022E-14"/>
    <n v="8.5265128291212022E-14"/>
    <n v="0"/>
    <s v="ROSELI DE ARAUJO SANTOS"/>
    <m/>
  </r>
  <r>
    <x v="13"/>
    <s v="83721541200"/>
    <n v="36"/>
    <s v="TEC. ENFERMAGEM"/>
    <x v="14"/>
    <n v="630.48"/>
    <n v="630.48"/>
    <n v="583.77777777777771"/>
    <n v="46.702222222222218"/>
    <n v="8.5265128291212022E-14"/>
    <n v="8.5265128291212022E-14"/>
    <n v="0"/>
    <s v="SANDRA NERY DA ROCHA"/>
    <m/>
  </r>
  <r>
    <x v="14"/>
    <s v="01332625371"/>
    <n v="36"/>
    <s v="TEC. ENFERMAGEM"/>
    <x v="14"/>
    <n v="630.48"/>
    <n v="630.48"/>
    <n v="583.77777777777771"/>
    <n v="46.702222222222218"/>
    <n v="8.5265128291212022E-14"/>
    <n v="8.5265128291212022E-14"/>
    <n v="0"/>
    <s v="MARIA TERESA VIEIRA DA HORA"/>
    <m/>
  </r>
  <r>
    <x v="15"/>
    <s v="76034925215"/>
    <n v="36"/>
    <s v="TEC. ENFERMAGEM"/>
    <x v="14"/>
    <n v="630.48"/>
    <n v="630.48"/>
    <n v="583.77777777777771"/>
    <n v="46.702222222222218"/>
    <n v="8.5265128291212022E-14"/>
    <n v="8.5265128291212022E-14"/>
    <n v="0"/>
    <s v="EDILENE BRAGA SOUZA"/>
    <m/>
  </r>
  <r>
    <x v="16"/>
    <s v="26632187234"/>
    <n v="36"/>
    <s v="TEC. ENFERMAGEM"/>
    <x v="14"/>
    <n v="630.48"/>
    <n v="0"/>
    <n v="0"/>
    <n v="0"/>
    <n v="630.48"/>
    <n v="630.48"/>
    <n v="0"/>
    <s v="EULINA SOUSA LEITE"/>
    <m/>
  </r>
  <r>
    <x v="17"/>
    <s v="82834334234"/>
    <n v="36"/>
    <s v="TEC. ENFERMAGEM"/>
    <x v="14"/>
    <n v="630.48"/>
    <n v="630.48"/>
    <n v="583.77777777777771"/>
    <n v="46.702222222222218"/>
    <n v="8.5265128291212022E-14"/>
    <n v="8.5265128291212022E-14"/>
    <n v="0"/>
    <s v="ROSIANE DOS SANTOS LIMA"/>
    <m/>
  </r>
  <r>
    <x v="20"/>
    <s v="95570810234"/>
    <n v="36"/>
    <s v="TEC. ENFERMAGEM"/>
    <x v="14"/>
    <n v="630.48"/>
    <n v="630.48"/>
    <n v="583.77777777777771"/>
    <n v="46.702222222222218"/>
    <n v="8.5265128291212022E-14"/>
    <n v="8.5265128291212022E-14"/>
    <n v="0"/>
    <s v="GESIEL SILVA DA SILVA"/>
    <m/>
  </r>
  <r>
    <x v="21"/>
    <s v="74239082234"/>
    <n v="36"/>
    <s v="TEC. ENFERMAGEM"/>
    <x v="14"/>
    <n v="630.48"/>
    <n v="630.48"/>
    <n v="583.77777777777771"/>
    <n v="46.702222222222218"/>
    <n v="8.5265128291212022E-14"/>
    <n v="8.5265128291212022E-14"/>
    <n v="0"/>
    <s v="DARLENE DAS NEVES SANTOS"/>
    <m/>
  </r>
  <r>
    <x v="22"/>
    <s v="85752649234"/>
    <n v="36"/>
    <s v="TEC. ENFERMAGEM"/>
    <x v="14"/>
    <n v="630.48"/>
    <n v="630.48"/>
    <n v="583.77777777777771"/>
    <n v="46.702222222222218"/>
    <n v="8.5265128291212022E-14"/>
    <n v="8.5265128291212022E-14"/>
    <n v="0"/>
    <s v="SANDRA ALMEIDA COUTINHO"/>
    <m/>
  </r>
  <r>
    <x v="23"/>
    <s v="87004712249"/>
    <n v="36"/>
    <s v="TEC. ENFERMAGEM"/>
    <x v="14"/>
    <n v="630.48"/>
    <n v="630.48"/>
    <n v="583.77777777777771"/>
    <n v="46.702222222222218"/>
    <n v="8.5265128291212022E-14"/>
    <n v="8.5265128291212022E-14"/>
    <n v="0"/>
    <s v="SIMONE ARAUJO DE PAIVA AGOSTINHO"/>
    <m/>
  </r>
  <r>
    <x v="24"/>
    <s v="70520623304"/>
    <n v="36"/>
    <s v="TEC. ENFERMAGEM"/>
    <x v="14"/>
    <n v="630.48"/>
    <n v="630.48"/>
    <n v="583.77777777777771"/>
    <n v="46.702222222222218"/>
    <n v="8.5265128291212022E-14"/>
    <n v="8.5265128291212022E-14"/>
    <n v="0"/>
    <s v="JOSE DA CONCEICAO PEREIRA DE SOUSA"/>
    <m/>
  </r>
  <r>
    <x v="25"/>
    <s v="80823173291"/>
    <n v="36"/>
    <s v="TEC. ENFERMAGEM"/>
    <x v="14"/>
    <n v="630.48"/>
    <n v="630.48"/>
    <n v="583.77777777777771"/>
    <n v="46.702222222222218"/>
    <n v="8.5265128291212022E-14"/>
    <n v="8.5265128291212022E-14"/>
    <n v="0"/>
    <s v="MARIA DE LOURDES HEIENEN"/>
    <m/>
  </r>
  <r>
    <x v="26"/>
    <s v="88069672234"/>
    <n v="36"/>
    <s v="TEC. ENFERMAGEM"/>
    <x v="14"/>
    <n v="630.48"/>
    <n v="630.48"/>
    <n v="583.77777777777771"/>
    <n v="46.702222222222218"/>
    <n v="8.5265128291212022E-14"/>
    <n v="8.5265128291212022E-14"/>
    <n v="0"/>
    <s v="ROMULO ALVES MATOS"/>
    <m/>
  </r>
  <r>
    <x v="27"/>
    <s v="01715937236"/>
    <n v="36"/>
    <s v="TEC. ENFERMAGEM"/>
    <x v="14"/>
    <n v="630.48"/>
    <n v="630.48"/>
    <n v="583.77777777777771"/>
    <n v="46.702222222222218"/>
    <n v="8.5265128291212022E-14"/>
    <n v="8.5265128291212022E-14"/>
    <n v="0"/>
    <s v="LUANNY KETREN SARAIVA RODRIGUES"/>
    <m/>
  </r>
  <r>
    <x v="28"/>
    <s v="72282835204"/>
    <n v="36"/>
    <s v="TEC. ENFERMAGEM"/>
    <x v="14"/>
    <n v="630.48"/>
    <n v="630.48"/>
    <n v="583.77777777777771"/>
    <n v="46.702222222222218"/>
    <n v="8.5265128291212022E-14"/>
    <n v="8.5265128291212022E-14"/>
    <n v="0"/>
    <s v="MARIA DO ROSARIO PEREIRA DE SOUSA"/>
    <m/>
  </r>
  <r>
    <x v="29"/>
    <s v="01197420207"/>
    <n v="36"/>
    <s v="TEC. ENFERMAGEM"/>
    <x v="14"/>
    <n v="630.48"/>
    <n v="630.48"/>
    <n v="583.77777777777771"/>
    <n v="46.702222222222218"/>
    <n v="8.5265128291212022E-14"/>
    <n v="8.5265128291212022E-14"/>
    <n v="0"/>
    <s v="ROSEANE POLVI DE MATOS"/>
    <m/>
  </r>
  <r>
    <x v="30"/>
    <s v="03097941452"/>
    <n v="36"/>
    <s v="TEC. ENFERMAGEM"/>
    <x v="14"/>
    <n v="630.48"/>
    <n v="630.48"/>
    <n v="583.77777777777771"/>
    <n v="46.702222222222218"/>
    <n v="8.5265128291212022E-14"/>
    <n v="8.5265128291212022E-14"/>
    <n v="0"/>
    <s v="NIVEATAM DE SOUSA ALVES"/>
    <m/>
  </r>
  <r>
    <x v="31"/>
    <s v="01074481224"/>
    <n v="36"/>
    <s v="TEC. ENFERMAGEM"/>
    <x v="14"/>
    <n v="630.48"/>
    <n v="630.48"/>
    <n v="583.77777777777771"/>
    <n v="46.702222222222218"/>
    <n v="8.5265128291212022E-14"/>
    <n v="8.5265128291212022E-14"/>
    <n v="0"/>
    <s v="SERGIO COSTA NEVES"/>
    <m/>
  </r>
  <r>
    <x v="33"/>
    <s v="85022381249"/>
    <n v="36"/>
    <s v="TEC. ENFERMAGEM"/>
    <x v="14"/>
    <n v="630.48"/>
    <n v="630.48"/>
    <n v="583.77777777777771"/>
    <n v="46.702222222222218"/>
    <n v="8.5265128291212022E-14"/>
    <n v="8.5265128291212022E-14"/>
    <n v="0"/>
    <s v="HELIANA LIMA DE OLIVEIRA"/>
    <m/>
  </r>
  <r>
    <x v="34"/>
    <s v="00975131214"/>
    <n v="36"/>
    <s v="TEC. ENFERMAGEM"/>
    <x v="14"/>
    <n v="630.48"/>
    <n v="630.48"/>
    <n v="583.77777777777771"/>
    <n v="46.702222222222218"/>
    <n v="8.5265128291212022E-14"/>
    <n v="8.5265128291212022E-14"/>
    <n v="0"/>
    <s v="DEYWID CHAVES FERREIRA"/>
    <m/>
  </r>
  <r>
    <x v="35"/>
    <s v="69478260200"/>
    <n v="36"/>
    <s v="TEC. ENFERMAGEM"/>
    <x v="14"/>
    <n v="630.48"/>
    <n v="630.48"/>
    <n v="583.77777777777771"/>
    <n v="46.702222222222218"/>
    <n v="8.5265128291212022E-14"/>
    <n v="8.5265128291212022E-14"/>
    <n v="0"/>
    <s v="DILMA MARIA DE SOUSA MOURA"/>
    <m/>
  </r>
  <r>
    <x v="36"/>
    <s v="00586033289"/>
    <n v="36"/>
    <s v="TEC. ENFERMAGEM"/>
    <x v="14"/>
    <n v="630.48"/>
    <n v="630.48"/>
    <n v="583.77777777777771"/>
    <n v="46.702222222222218"/>
    <n v="8.5265128291212022E-14"/>
    <n v="8.5265128291212022E-14"/>
    <n v="0"/>
    <s v="LUCIENE DIAS DOS SANTOS"/>
    <m/>
  </r>
  <r>
    <x v="37"/>
    <s v="68990405220"/>
    <n v="36"/>
    <s v="TEC. ENFERMAGEM"/>
    <x v="14"/>
    <n v="630.48"/>
    <n v="630.48"/>
    <n v="583.77777777777771"/>
    <n v="46.702222222222218"/>
    <n v="8.5265128291212022E-14"/>
    <n v="8.5265128291212022E-14"/>
    <n v="0"/>
    <s v="ROGERIO REIS DE MOURA"/>
    <m/>
  </r>
  <r>
    <x v="38"/>
    <s v="90114035253"/>
    <n v="36"/>
    <s v="TEC. ENFERMAGEM"/>
    <x v="14"/>
    <n v="630.48"/>
    <n v="630.48"/>
    <n v="583.77777777777771"/>
    <n v="46.702222222222218"/>
    <n v="8.5265128291212022E-14"/>
    <n v="8.5265128291212022E-14"/>
    <n v="0"/>
    <s v="LEONILDO ALVES LIMA"/>
    <m/>
  </r>
  <r>
    <x v="39"/>
    <e v="#N/A"/>
    <n v="36"/>
    <s v="TEC. ENFERMAGEM"/>
    <x v="14"/>
    <n v="630.48"/>
    <n v="0"/>
    <n v="0"/>
    <n v="0"/>
    <n v="630.48"/>
    <n v="630.48"/>
    <n v="0"/>
    <e v="#N/A"/>
    <m/>
  </r>
  <r>
    <x v="40"/>
    <s v="78679362204"/>
    <n v="36"/>
    <s v="TEC. ENFERMAGEM"/>
    <x v="14"/>
    <n v="630.48"/>
    <n v="630.48"/>
    <n v="583.77777777777771"/>
    <n v="46.702222222222218"/>
    <n v="8.5265128291212022E-14"/>
    <n v="8.5265128291212022E-14"/>
    <n v="0"/>
    <s v="IRANETE LIMA BARBOSA NASCIMENTO"/>
    <m/>
  </r>
  <r>
    <x v="41"/>
    <n v="82492182215"/>
    <n v="36"/>
    <s v="TEC. ENFERMAGEM"/>
    <x v="14"/>
    <n v="630.48"/>
    <n v="630.48"/>
    <n v="583.77777777777771"/>
    <n v="46.702222222222218"/>
    <n v="8.5265128291212022E-14"/>
    <n v="8.5265128291212022E-14"/>
    <n v="0"/>
    <s v="JEANI SILVA PEREIRA"/>
    <m/>
  </r>
  <r>
    <x v="42"/>
    <s v="85744824200"/>
    <n v="36"/>
    <s v="TEC. ENFERMAGEM"/>
    <x v="14"/>
    <n v="630.48"/>
    <n v="630.48"/>
    <n v="583.77777777777771"/>
    <n v="46.702222222222218"/>
    <n v="8.5265128291212022E-14"/>
    <n v="8.5265128291212022E-14"/>
    <n v="0"/>
    <s v="ROSILENE SOUSA SILVA"/>
    <m/>
  </r>
  <r>
    <x v="43"/>
    <s v="01064235255"/>
    <n v="36"/>
    <s v="TEC. ENFERMAGEM"/>
    <x v="14"/>
    <n v="630.48"/>
    <n v="630.48"/>
    <n v="583.77777777777771"/>
    <n v="46.702222222222218"/>
    <n v="8.5265128291212022E-14"/>
    <n v="8.5265128291212022E-14"/>
    <n v="0"/>
    <s v="ROSIVAN DA SILVA PINTO"/>
    <m/>
  </r>
  <r>
    <x v="111"/>
    <s v="64688771215"/>
    <n v="36"/>
    <s v="TEC. ENFERMAGEM"/>
    <x v="14"/>
    <n v="630.48"/>
    <n v="0"/>
    <n v="0"/>
    <n v="0"/>
    <n v="630.48"/>
    <n v="630.48"/>
    <n v="0"/>
    <s v="WILDA QUARESMA DOS SANTOS"/>
    <m/>
  </r>
  <r>
    <x v="44"/>
    <s v="01715936264"/>
    <n v="36"/>
    <s v="TEC. ENFERMAGEM"/>
    <x v="14"/>
    <n v="630.48"/>
    <n v="630.48"/>
    <n v="583.77777777777771"/>
    <n v="46.702222222222218"/>
    <n v="8.5265128291212022E-14"/>
    <n v="8.5265128291212022E-14"/>
    <n v="0"/>
    <s v="VANESSA RODRIGUES RABELO"/>
    <m/>
  </r>
  <r>
    <x v="46"/>
    <s v="70134089219"/>
    <n v="36"/>
    <s v="TEC. ENFERMAGEM"/>
    <x v="14"/>
    <n v="630.48"/>
    <n v="630.48"/>
    <n v="583.77777777777771"/>
    <n v="46.702222222222218"/>
    <n v="8.5265128291212022E-14"/>
    <n v="8.5265128291212022E-14"/>
    <n v="0"/>
    <s v="JONISMA ARAUJO RODRIGUES"/>
    <m/>
  </r>
  <r>
    <x v="47"/>
    <s v="82941238204"/>
    <n v="36"/>
    <s v="TEC. ENFERMAGEM"/>
    <x v="14"/>
    <n v="630.48"/>
    <n v="630.48"/>
    <n v="583.77777777777771"/>
    <n v="46.702222222222218"/>
    <n v="8.5265128291212022E-14"/>
    <n v="8.5265128291212022E-14"/>
    <n v="0"/>
    <s v="MARIA ELIZABETH DA SILVA"/>
    <m/>
  </r>
  <r>
    <x v="48"/>
    <s v="02278662236"/>
    <n v="36"/>
    <s v="TEC. ENFERMAGEM"/>
    <x v="14"/>
    <n v="630.48"/>
    <n v="630.48"/>
    <n v="583.77777777777771"/>
    <n v="46.702222222222218"/>
    <n v="8.5265128291212022E-14"/>
    <n v="8.5265128291212022E-14"/>
    <n v="0"/>
    <s v="RAYANE BARRETO LIMA"/>
    <m/>
  </r>
  <r>
    <x v="49"/>
    <s v="73733148215"/>
    <n v="36"/>
    <s v="TEC. ENFERMAGEM"/>
    <x v="14"/>
    <n v="630.48"/>
    <n v="630.48"/>
    <n v="583.77777777777771"/>
    <n v="46.702222222222218"/>
    <n v="8.5265128291212022E-14"/>
    <n v="8.5265128291212022E-14"/>
    <n v="0"/>
    <s v="ANDREZA ALVES FERREIRA"/>
    <m/>
  </r>
  <r>
    <x v="51"/>
    <s v="01616891246"/>
    <n v="36"/>
    <s v="TEC. ENFERMAGEM"/>
    <x v="14"/>
    <n v="630.48"/>
    <n v="630.48"/>
    <n v="583.77777777777771"/>
    <n v="46.702222222222218"/>
    <n v="8.5265128291212022E-14"/>
    <n v="8.5265128291212022E-14"/>
    <n v="0"/>
    <s v="KEILA SANTOS BRITO"/>
    <m/>
  </r>
  <r>
    <x v="52"/>
    <s v="30137284268"/>
    <n v="36"/>
    <s v="TEC. ENFERMAGEM"/>
    <x v="14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53"/>
    <s v="02137140276"/>
    <n v="36"/>
    <s v="TEC. ENFERMAGEM"/>
    <x v="14"/>
    <n v="630.48"/>
    <n v="630.48"/>
    <n v="583.77777777777771"/>
    <n v="46.702222222222218"/>
    <n v="8.5265128291212022E-14"/>
    <n v="8.5265128291212022E-14"/>
    <n v="0"/>
    <s v="RAILSON HUMBERTO DA SILVA MENDONCA"/>
    <m/>
  </r>
  <r>
    <x v="55"/>
    <s v="02879742277"/>
    <n v="36"/>
    <s v="TEC. ENFERMAGEM"/>
    <x v="14"/>
    <n v="630.48"/>
    <n v="630.48"/>
    <n v="583.77777777777771"/>
    <n v="46.702222222222218"/>
    <n v="8.5265128291212022E-14"/>
    <n v="8.5265128291212022E-14"/>
    <n v="0"/>
    <s v="ELISANDRA SOARES DA COSTA PINHEIRO"/>
    <m/>
  </r>
  <r>
    <x v="56"/>
    <s v="01221844245"/>
    <n v="36"/>
    <s v="TEC. ENFERMAGEM"/>
    <x v="14"/>
    <n v="630.48"/>
    <n v="630.48"/>
    <n v="583.77777777777771"/>
    <n v="46.702222222222218"/>
    <n v="8.5265128291212022E-14"/>
    <n v="8.5265128291212022E-14"/>
    <n v="0"/>
    <s v="ANA MARIA LIRA TEIXEIRA"/>
    <m/>
  </r>
  <r>
    <x v="57"/>
    <s v="01724194259"/>
    <n v="36"/>
    <s v="TEC. ENFERMAGEM"/>
    <x v="14"/>
    <n v="630.48"/>
    <n v="630.48"/>
    <n v="583.77777777777771"/>
    <n v="46.702222222222218"/>
    <n v="8.5265128291212022E-14"/>
    <n v="8.5265128291212022E-14"/>
    <n v="0"/>
    <s v="JHEMISON CARLOS VIEIRA FELIPE"/>
    <m/>
  </r>
  <r>
    <x v="58"/>
    <s v="70143241281"/>
    <n v="36"/>
    <s v="TEC. ENFERMAGEM"/>
    <x v="14"/>
    <n v="630.48"/>
    <n v="630.48"/>
    <n v="583.77777777777771"/>
    <n v="46.702222222222218"/>
    <n v="8.5265128291212022E-14"/>
    <n v="8.5265128291212022E-14"/>
    <n v="0"/>
    <s v="FABRICIO HUGO SOUSA FARIAS"/>
    <m/>
  </r>
  <r>
    <x v="59"/>
    <s v="02563935245"/>
    <n v="36"/>
    <s v="TEC. ENFERMAGEM"/>
    <x v="14"/>
    <n v="630.48"/>
    <n v="630.48"/>
    <n v="583.77777777777771"/>
    <n v="46.702222222222218"/>
    <n v="8.5265128291212022E-14"/>
    <n v="8.5265128291212022E-14"/>
    <n v="0"/>
    <s v="RAQUEL DOS SANTOS SOUZA"/>
    <m/>
  </r>
  <r>
    <x v="61"/>
    <s v="01797916211"/>
    <n v="36"/>
    <s v="TEC. ENFERMAGEM"/>
    <x v="14"/>
    <n v="630.48"/>
    <n v="630.48"/>
    <n v="583.77777777777771"/>
    <n v="46.702222222222218"/>
    <n v="8.5265128291212022E-14"/>
    <n v="8.5265128291212022E-14"/>
    <n v="0"/>
    <s v="BRUNA GRAZIELA NOGUEIRA DE LIMA"/>
    <m/>
  </r>
  <r>
    <x v="62"/>
    <s v="85754110200"/>
    <n v="36"/>
    <s v="TEC. ENFERMAGEM"/>
    <x v="14"/>
    <n v="630.48"/>
    <n v="630.48"/>
    <n v="583.77777777777771"/>
    <n v="46.702222222222218"/>
    <n v="8.5265128291212022E-14"/>
    <n v="8.5265128291212022E-14"/>
    <n v="0"/>
    <s v="FLAVIA CRISTINA AMORIM RAIOL"/>
    <m/>
  </r>
  <r>
    <x v="63"/>
    <s v="94273626268"/>
    <n v="36"/>
    <s v="TEC. ENFERMAGEM"/>
    <x v="14"/>
    <n v="630.48"/>
    <n v="630.48"/>
    <n v="583.77777777777771"/>
    <n v="46.702222222222218"/>
    <n v="8.5265128291212022E-14"/>
    <n v="8.5265128291212022E-14"/>
    <n v="0"/>
    <s v="ANGELA MARIA COSTA ROSARIO"/>
    <m/>
  </r>
  <r>
    <x v="64"/>
    <s v="03351903243"/>
    <n v="36"/>
    <s v="TEC. ENFERMAGEM"/>
    <x v="14"/>
    <n v="630.48"/>
    <n v="630.48"/>
    <n v="583.77777777777771"/>
    <n v="46.702222222222218"/>
    <n v="8.5265128291212022E-14"/>
    <n v="8.5265128291212022E-14"/>
    <n v="0"/>
    <s v="ANTONIA FRANCILEIA SANTOS FAUSTINO"/>
    <m/>
  </r>
  <r>
    <x v="65"/>
    <s v="02025421222"/>
    <n v="36"/>
    <s v="TEC. ENFERMAGEM"/>
    <x v="14"/>
    <n v="630.48"/>
    <n v="630.48"/>
    <n v="583.77777777777771"/>
    <n v="46.702222222222218"/>
    <n v="8.5265128291212022E-14"/>
    <n v="8.5265128291212022E-14"/>
    <n v="0"/>
    <s v="ADRIANA DA CONCEICAO VIANA"/>
    <m/>
  </r>
  <r>
    <x v="66"/>
    <s v="01068691247"/>
    <n v="36"/>
    <s v="TEC. ENFERMAGEM"/>
    <x v="14"/>
    <n v="630.48"/>
    <n v="630.48"/>
    <n v="583.77777777777771"/>
    <n v="46.702222222222218"/>
    <n v="8.5265128291212022E-14"/>
    <n v="8.5265128291212022E-14"/>
    <n v="0"/>
    <s v="ROSINETE SANTOS DA SILVA DE SOUZA"/>
    <m/>
  </r>
  <r>
    <x v="67"/>
    <s v="03419017251"/>
    <n v="36"/>
    <s v="TEC. ENFERMAGEM"/>
    <x v="14"/>
    <n v="630.48"/>
    <n v="630.48"/>
    <n v="583.77777777777771"/>
    <n v="46.702222222222218"/>
    <n v="8.5265128291212022E-14"/>
    <n v="8.5265128291212022E-14"/>
    <n v="0"/>
    <s v="MAYCON REIS DOS ANJOS"/>
    <m/>
  </r>
  <r>
    <x v="68"/>
    <s v="30087767287"/>
    <n v="36"/>
    <s v="TEC. ENFERMAGEM"/>
    <x v="14"/>
    <n v="630.48"/>
    <n v="630.48"/>
    <n v="583.77777777777771"/>
    <n v="46.702222222222218"/>
    <n v="8.5265128291212022E-14"/>
    <n v="8.5265128291212022E-14"/>
    <n v="0"/>
    <s v="OSMARINA LIMA MARQUES"/>
    <m/>
  </r>
  <r>
    <x v="69"/>
    <s v="00954727207"/>
    <n v="36"/>
    <s v="TEC. ENFERMAGEM"/>
    <x v="14"/>
    <n v="630.48"/>
    <n v="630.48"/>
    <n v="583.77777777777771"/>
    <n v="46.702222222222218"/>
    <n v="8.5265128291212022E-14"/>
    <n v="8.5265128291212022E-14"/>
    <n v="0"/>
    <s v="FABRICIA MARINHO MORAES"/>
    <m/>
  </r>
  <r>
    <x v="70"/>
    <s v="02827501260"/>
    <n v="36"/>
    <s v="TEC. ENFERMAGEM"/>
    <x v="14"/>
    <n v="630.48"/>
    <n v="630.48"/>
    <n v="583.77777777777771"/>
    <n v="46.702222222222218"/>
    <n v="8.5265128291212022E-14"/>
    <n v="8.5265128291212022E-14"/>
    <n v="0"/>
    <s v="REGINA CARLA CARNEIRO DA SILVA"/>
    <m/>
  </r>
  <r>
    <x v="71"/>
    <s v="02760353214"/>
    <n v="36"/>
    <s v="TEC. ENFERMAGEM"/>
    <x v="14"/>
    <n v="630.48"/>
    <n v="630.48"/>
    <n v="583.77777777777771"/>
    <n v="46.702222222222218"/>
    <n v="8.5265128291212022E-14"/>
    <n v="8.5265128291212022E-14"/>
    <n v="0"/>
    <s v="CARLA BATISTA DA COSTA"/>
    <m/>
  </r>
  <r>
    <x v="108"/>
    <s v="04573489258"/>
    <n v="36"/>
    <s v="TEC. ENFERMAGEM"/>
    <x v="14"/>
    <n v="630.48"/>
    <n v="630.48"/>
    <n v="583.77777777777771"/>
    <n v="46.702222222222218"/>
    <n v="8.5265128291212022E-14"/>
    <n v="8.5265128291212022E-14"/>
    <n v="0"/>
    <s v="FRANCISCO BRUNO OLIVEIRA CAVALCANTE"/>
    <m/>
  </r>
  <r>
    <x v="72"/>
    <s v="04490243260"/>
    <n v="36"/>
    <s v="TEC. ENFERMAGEM"/>
    <x v="14"/>
    <n v="630.48"/>
    <n v="630.48"/>
    <n v="583.77777777777771"/>
    <n v="46.702222222222218"/>
    <n v="8.5265128291212022E-14"/>
    <n v="8.5265128291212022E-14"/>
    <n v="0"/>
    <s v="RAIANE TENORIO DOS SANTOS"/>
    <m/>
  </r>
  <r>
    <x v="73"/>
    <s v="03974195203"/>
    <n v="36"/>
    <s v="TEC. ENFERMAGEM"/>
    <x v="14"/>
    <n v="630.48"/>
    <n v="630.48"/>
    <n v="583.77777777777771"/>
    <n v="46.702222222222218"/>
    <n v="8.5265128291212022E-14"/>
    <n v="8.5265128291212022E-14"/>
    <n v="0"/>
    <s v="KRISLANE NASCIMENTO DIAS"/>
    <m/>
  </r>
  <r>
    <x v="74"/>
    <n v="84245603291"/>
    <n v="36"/>
    <s v="TEC. ENFERMAGEM"/>
    <x v="14"/>
    <n v="630.48"/>
    <n v="630.48"/>
    <n v="583.77777777777771"/>
    <n v="46.702222222222218"/>
    <n v="8.5265128291212022E-14"/>
    <n v="8.5265128291212022E-14"/>
    <n v="0"/>
    <s v="LUCINEIA COSTA ALENCAR"/>
    <m/>
  </r>
  <r>
    <x v="75"/>
    <s v="03439131270"/>
    <n v="36"/>
    <s v="TEC. ENFERMAGEM"/>
    <x v="14"/>
    <n v="630.48"/>
    <n v="630.48"/>
    <n v="583.77777777777771"/>
    <n v="46.702222222222218"/>
    <n v="8.5265128291212022E-14"/>
    <n v="8.5265128291212022E-14"/>
    <n v="0"/>
    <s v="KELLEM MARIA SANTOS COSTA"/>
    <m/>
  </r>
  <r>
    <x v="76"/>
    <s v="70143238221"/>
    <n v="36"/>
    <s v="TEC. ENFERMAGEM"/>
    <x v="14"/>
    <n v="630.48"/>
    <n v="630.48"/>
    <n v="583.77777777777771"/>
    <n v="46.702222222222218"/>
    <n v="8.5265128291212022E-14"/>
    <n v="8.5265128291212022E-14"/>
    <n v="0"/>
    <s v="RAISSA SOUZA E SOUZA"/>
    <m/>
  </r>
  <r>
    <x v="77"/>
    <s v="02029051284"/>
    <n v="36"/>
    <s v="TEC. ENFERMAGEM"/>
    <x v="14"/>
    <n v="630.48"/>
    <n v="630.48"/>
    <n v="583.77777777777771"/>
    <n v="46.702222222222218"/>
    <n v="8.5265128291212022E-14"/>
    <n v="8.5265128291212022E-14"/>
    <n v="0"/>
    <s v="DANIELA MIRANDA REIS"/>
    <m/>
  </r>
  <r>
    <x v="78"/>
    <e v="#N/A"/>
    <n v="36"/>
    <s v="TEC. ENFERMAGEM"/>
    <x v="14"/>
    <n v="630.48"/>
    <n v="0"/>
    <n v="0"/>
    <n v="0"/>
    <n v="630.48"/>
    <n v="630.48"/>
    <n v="0"/>
    <e v="#N/A"/>
    <m/>
  </r>
  <r>
    <x v="79"/>
    <s v="02884225200"/>
    <n v="36"/>
    <s v="TEC. ENFERMAGEM"/>
    <x v="14"/>
    <n v="630.48"/>
    <n v="630.48"/>
    <n v="583.77777777777771"/>
    <n v="46.702222222222218"/>
    <n v="8.5265128291212022E-14"/>
    <n v="8.5265128291212022E-14"/>
    <n v="0"/>
    <s v="JOSUE OLIVEIRA MENESES"/>
    <m/>
  </r>
  <r>
    <x v="80"/>
    <s v="11576141675"/>
    <n v="36"/>
    <s v="TEC. ENFERMAGEM"/>
    <x v="14"/>
    <n v="630.48"/>
    <n v="630.48"/>
    <n v="583.77777777777771"/>
    <n v="46.702222222222218"/>
    <n v="8.5265128291212022E-14"/>
    <n v="8.5265128291212022E-14"/>
    <n v="0"/>
    <s v="IORRAN VAZ DE OLIVEIRA"/>
    <m/>
  </r>
  <r>
    <x v="81"/>
    <s v="04625535239"/>
    <n v="36"/>
    <s v="TEC. ENFERMAGEM"/>
    <x v="14"/>
    <n v="630.48"/>
    <n v="630.48"/>
    <n v="583.77777777777771"/>
    <n v="46.702222222222218"/>
    <n v="8.5265128291212022E-14"/>
    <n v="8.5265128291212022E-14"/>
    <n v="0"/>
    <s v="EDSON MOURA SILVA"/>
    <m/>
  </r>
  <r>
    <x v="82"/>
    <s v="01834811279"/>
    <n v="36"/>
    <s v="TEC. ENFERMAGEM"/>
    <x v="14"/>
    <n v="630.48"/>
    <n v="630.48"/>
    <n v="583.77777777777771"/>
    <n v="46.702222222222218"/>
    <n v="8.5265128291212022E-14"/>
    <n v="8.5265128291212022E-14"/>
    <n v="0"/>
    <s v="ROBSON ALMEIDA PONTES"/>
    <m/>
  </r>
  <r>
    <x v="83"/>
    <s v="04716356264"/>
    <n v="36"/>
    <s v="TEC. ENFERMAGEM"/>
    <x v="14"/>
    <n v="630.48"/>
    <n v="630.48"/>
    <n v="583.77777777777771"/>
    <n v="46.702222222222218"/>
    <n v="8.5265128291212022E-14"/>
    <n v="8.5265128291212022E-14"/>
    <n v="0"/>
    <s v="ESTHEFANI ARAUJO LOPES"/>
    <m/>
  </r>
  <r>
    <x v="84"/>
    <s v="02821318251"/>
    <n v="36"/>
    <s v="TEC. ENFERMAGEM"/>
    <x v="14"/>
    <n v="630.48"/>
    <n v="630.48"/>
    <n v="583.77777777777771"/>
    <n v="46.702222222222218"/>
    <n v="8.5265128291212022E-14"/>
    <n v="8.5265128291212022E-14"/>
    <n v="0"/>
    <s v="CAROLINA SILVA DA VEIGA"/>
    <m/>
  </r>
  <r>
    <x v="85"/>
    <s v="05274326285"/>
    <n v="36"/>
    <s v="TEC. ENFERMAGEM"/>
    <x v="14"/>
    <n v="630.48"/>
    <n v="630.48"/>
    <n v="583.77777777777771"/>
    <n v="46.702222222222218"/>
    <n v="8.5265128291212022E-14"/>
    <n v="8.5265128291212022E-14"/>
    <n v="0"/>
    <s v="JOAO VICTOR CARNEIRO DA SILVA"/>
    <m/>
  </r>
  <r>
    <x v="86"/>
    <s v="05036435214"/>
    <n v="36"/>
    <s v="TEC. ENFERMAGEM"/>
    <x v="14"/>
    <n v="630.48"/>
    <n v="630.48"/>
    <n v="583.77777777777771"/>
    <n v="46.702222222222218"/>
    <n v="8.5265128291212022E-14"/>
    <n v="8.5265128291212022E-14"/>
    <n v="0"/>
    <s v="THIAGO DO NASCIMENTO MESQUITA"/>
    <m/>
  </r>
  <r>
    <x v="87"/>
    <s v="02771484218"/>
    <n v="36"/>
    <s v="TEC. ENFERMAGEM"/>
    <x v="14"/>
    <n v="630.48"/>
    <n v="630.48"/>
    <n v="583.77777777777771"/>
    <n v="46.702222222222218"/>
    <n v="8.5265128291212022E-14"/>
    <n v="8.5265128291212022E-14"/>
    <n v="0"/>
    <s v="WATILA ALMEIDA DA COSTA"/>
    <m/>
  </r>
  <r>
    <x v="88"/>
    <s v="88808882268"/>
    <n v="36"/>
    <s v="TEC. ENFERMAGEM"/>
    <x v="14"/>
    <n v="630.48"/>
    <n v="630.48"/>
    <n v="583.77777777777771"/>
    <n v="46.702222222222218"/>
    <n v="8.5265128291212022E-14"/>
    <n v="8.5265128291212022E-14"/>
    <n v="0"/>
    <s v="GEOVANIA DE ARAUJO NASCIMENTO"/>
    <m/>
  </r>
  <r>
    <x v="89"/>
    <s v="02598633270"/>
    <n v="36"/>
    <s v="TEC. ENFERMAGEM"/>
    <x v="14"/>
    <n v="630.48"/>
    <n v="630.48"/>
    <n v="583.77777777777771"/>
    <n v="46.702222222222218"/>
    <n v="8.5265128291212022E-14"/>
    <n v="8.5265128291212022E-14"/>
    <n v="0"/>
    <s v="MATHEUS CAMPOS ALVES"/>
    <m/>
  </r>
  <r>
    <x v="90"/>
    <s v="03468651236"/>
    <n v="36"/>
    <s v="TEC. ENFERMAGEM"/>
    <x v="14"/>
    <n v="630.48"/>
    <n v="630.48"/>
    <n v="583.77777777777771"/>
    <n v="46.702222222222218"/>
    <n v="8.5265128291212022E-14"/>
    <n v="8.5265128291212022E-14"/>
    <n v="0"/>
    <s v="WANDERSON ANDRE ALVES DA COSTA"/>
    <m/>
  </r>
  <r>
    <x v="91"/>
    <s v="01497762251"/>
    <n v="36"/>
    <s v="TEC. ENFERMAGEM"/>
    <x v="14"/>
    <n v="630.48"/>
    <n v="630.48"/>
    <n v="583.77777777777771"/>
    <n v="46.702222222222218"/>
    <n v="8.5265128291212022E-14"/>
    <n v="8.5265128291212022E-14"/>
    <n v="0"/>
    <s v="MARIA LUIZA OLIVEIRA DE ALMEIDA"/>
    <m/>
  </r>
  <r>
    <x v="93"/>
    <s v="00564772283"/>
    <n v="36"/>
    <s v="TEC. ENFERMAGEM"/>
    <x v="14"/>
    <n v="630.48"/>
    <n v="630.48"/>
    <n v="583.77777777777771"/>
    <n v="46.702222222222218"/>
    <n v="8.5265128291212022E-14"/>
    <n v="8.5265128291212022E-14"/>
    <n v="0"/>
    <s v="CRISTIANE MARIA CARDOSO LOBATO"/>
    <m/>
  </r>
  <r>
    <x v="94"/>
    <s v="04263734211"/>
    <n v="36"/>
    <s v="TEC. ENFERMAGEM"/>
    <x v="14"/>
    <n v="630.48"/>
    <n v="630.48"/>
    <n v="583.77777777777771"/>
    <n v="46.702222222222218"/>
    <n v="8.5265128291212022E-14"/>
    <n v="8.5265128291212022E-14"/>
    <n v="0"/>
    <s v="NAYARA FORO FRANCO"/>
    <m/>
  </r>
  <r>
    <x v="96"/>
    <n v="98517040244"/>
    <n v="36"/>
    <s v="TEC. ENFERMAGEM"/>
    <x v="14"/>
    <n v="630.48"/>
    <n v="630.48"/>
    <n v="583.77777777777771"/>
    <n v="46.702222222222218"/>
    <n v="8.5265128291212022E-14"/>
    <n v="8.5265128291212022E-14"/>
    <n v="0"/>
    <s v="IVONE DO SOCORRO DA CUNHA SOUZA"/>
    <m/>
  </r>
  <r>
    <x v="98"/>
    <s v="03659449202"/>
    <n v="36"/>
    <s v="TEC. ENFERMAGEM"/>
    <x v="14"/>
    <n v="630.48"/>
    <n v="630.48"/>
    <n v="583.77777777777771"/>
    <n v="46.702222222222218"/>
    <n v="8.5265128291212022E-14"/>
    <n v="8.5265128291212022E-14"/>
    <n v="0"/>
    <s v="LUIS CRUZ AZEVEDO"/>
    <m/>
  </r>
  <r>
    <x v="99"/>
    <s v="49072145291"/>
    <n v="36"/>
    <s v="TEC. ENFERMAGEM"/>
    <x v="14"/>
    <n v="630.48"/>
    <n v="630.48"/>
    <n v="583.77777777777771"/>
    <n v="46.702222222222218"/>
    <n v="8.5265128291212022E-14"/>
    <n v="8.5265128291212022E-14"/>
    <n v="0"/>
    <s v="THIZ HER FILOMENA DIAS DA SILVA"/>
    <m/>
  </r>
  <r>
    <x v="102"/>
    <s v="03284143289"/>
    <n v="36"/>
    <s v="TEC. ENFERMAGEM"/>
    <x v="14"/>
    <n v="630.48"/>
    <n v="630.48"/>
    <n v="583.77777777777771"/>
    <n v="46.702222222222218"/>
    <n v="8.5265128291212022E-14"/>
    <n v="8.5265128291212022E-14"/>
    <n v="0"/>
    <s v="EUNICE GAMA DE SOUZA"/>
    <m/>
  </r>
  <r>
    <x v="103"/>
    <s v="01531119255"/>
    <n v="36"/>
    <s v="TEC. ENFERMAGEM"/>
    <x v="14"/>
    <n v="630.48"/>
    <n v="630.48"/>
    <n v="583.77777777777771"/>
    <n v="46.702222222222218"/>
    <n v="8.5265128291212022E-14"/>
    <n v="8.5265128291212022E-14"/>
    <n v="0"/>
    <s v="KATIA REGINA SANTOS DA SILVA"/>
    <m/>
  </r>
  <r>
    <x v="104"/>
    <e v="#N/A"/>
    <n v="36"/>
    <s v="TEC. ENFERMAGEM"/>
    <x v="14"/>
    <n v="630.48"/>
    <n v="630.48"/>
    <n v="583.77777777777771"/>
    <n v="46.702222222222218"/>
    <n v="8.5265128291212022E-14"/>
    <n v="8.5265128291212022E-14"/>
    <n v="0"/>
    <e v="#N/A"/>
    <m/>
  </r>
  <r>
    <x v="105"/>
    <s v="02726631231"/>
    <n v="36"/>
    <s v="TEC. ENFERMAGEM"/>
    <x v="14"/>
    <n v="630.48"/>
    <n v="630.48"/>
    <n v="583.77777777777771"/>
    <n v="46.702222222222218"/>
    <n v="8.5265128291212022E-14"/>
    <n v="8.5265128291212022E-14"/>
    <n v="0"/>
    <s v="EDILZA SOUZA DE AVIZ"/>
    <m/>
  </r>
  <r>
    <x v="106"/>
    <s v="02957511347"/>
    <n v="36"/>
    <s v="TEC. ENFERMAGEM"/>
    <x v="14"/>
    <n v="630.48"/>
    <n v="630.48"/>
    <n v="583.77777777777771"/>
    <n v="46.702222222222218"/>
    <n v="8.5265128291212022E-14"/>
    <n v="8.5265128291212022E-14"/>
    <n v="0"/>
    <s v="IRACEMA SOARES LIMA"/>
    <m/>
  </r>
  <r>
    <x v="109"/>
    <s v="96949139268"/>
    <n v="36"/>
    <s v="TEC. ENFERMAGEM"/>
    <x v="14"/>
    <n v="630.48"/>
    <n v="630.48"/>
    <n v="583.77777777777771"/>
    <n v="46.702222222222218"/>
    <n v="8.5265128291212022E-14"/>
    <n v="8.5265128291212022E-14"/>
    <n v="0"/>
    <s v="FERNANDO RODRIGUES DA SILVA"/>
    <m/>
  </r>
  <r>
    <x v="110"/>
    <s v="01522818278"/>
    <n v="36"/>
    <s v="TEC. ENFERMAGEM"/>
    <x v="14"/>
    <n v="630.48"/>
    <n v="630.48"/>
    <n v="583.77777777777771"/>
    <n v="46.702222222222218"/>
    <n v="8.5265128291212022E-14"/>
    <n v="8.5265128291212022E-14"/>
    <n v="0"/>
    <s v="FATIMA PEREIRA DE ALENCAR ALVES"/>
    <m/>
  </r>
  <r>
    <x v="112"/>
    <s v="70143079247"/>
    <n v="36"/>
    <s v="TEC. ENFERMAGEM"/>
    <x v="14"/>
    <n v="630.48"/>
    <n v="630.48"/>
    <n v="583.77777777777771"/>
    <n v="46.702222222222218"/>
    <n v="8.5265128291212022E-14"/>
    <n v="8.5265128291212022E-14"/>
    <n v="0"/>
    <s v="ROMERSON BARROS DUTRA"/>
    <m/>
  </r>
  <r>
    <x v="113"/>
    <s v="54911672234"/>
    <n v="36"/>
    <s v="TEC. ENFERMAGEM"/>
    <x v="14"/>
    <n v="630.48"/>
    <n v="630.48"/>
    <n v="583.77777777777771"/>
    <n v="46.702222222222218"/>
    <n v="8.5265128291212022E-14"/>
    <n v="8.5265128291212022E-14"/>
    <n v="0"/>
    <s v="DARIO CARDOSO CASTRO"/>
    <m/>
  </r>
  <r>
    <x v="114"/>
    <s v="85834335268"/>
    <n v="36"/>
    <s v="TEC. ENFERMAGEM"/>
    <x v="14"/>
    <n v="630.48"/>
    <n v="630.48"/>
    <n v="583.77777777777771"/>
    <n v="46.702222222222218"/>
    <n v="8.5265128291212022E-14"/>
    <n v="8.5265128291212022E-14"/>
    <n v="0"/>
    <s v="GEOVAR BATISTA DOS SANTOS"/>
    <m/>
  </r>
  <r>
    <x v="115"/>
    <n v="44679882204"/>
    <n v="36"/>
    <s v="TEC. ENFERMAGEM"/>
    <x v="14"/>
    <n v="630.48"/>
    <n v="630.48"/>
    <n v="583.77777777777771"/>
    <n v="46.702222222222218"/>
    <n v="8.5265128291212022E-14"/>
    <n v="8.5265128291212022E-14"/>
    <n v="0"/>
    <s v="JONAS VIRGULINO DA CONCEICAO"/>
    <m/>
  </r>
  <r>
    <x v="116"/>
    <s v="04018536240"/>
    <n v="36"/>
    <s v="TEC. ENFERMAGEM"/>
    <x v="14"/>
    <n v="630.48"/>
    <n v="630.48"/>
    <n v="583.77777777777771"/>
    <n v="46.702222222222218"/>
    <n v="8.5265128291212022E-14"/>
    <n v="8.5265128291212022E-14"/>
    <n v="0"/>
    <s v="WENDELL RIBEIRO DE LIRA"/>
    <m/>
  </r>
  <r>
    <x v="1"/>
    <s v="95885773572"/>
    <n v="36"/>
    <s v="TEC. ENFERMAGEM"/>
    <x v="15"/>
    <n v="630.48"/>
    <n v="630.48"/>
    <n v="583.77777777777771"/>
    <n v="46.702222222222218"/>
    <n v="8.5265128291212022E-14"/>
    <n v="8.5265128291212022E-14"/>
    <n v="0"/>
    <s v="ANA MIRELLA FERREIRA BARBOSA OLIVEIRA"/>
    <m/>
  </r>
  <r>
    <x v="2"/>
    <s v="26008939204"/>
    <n v="36"/>
    <s v="TEC. ENFERMAGEM"/>
    <x v="15"/>
    <n v="630.48"/>
    <n v="630.48"/>
    <n v="583.77777777777771"/>
    <n v="46.702222222222218"/>
    <n v="8.5265128291212022E-14"/>
    <n v="8.5265128291212022E-14"/>
    <n v="0"/>
    <s v="ANA DE SOUZA VIANA"/>
    <m/>
  </r>
  <r>
    <x v="3"/>
    <s v="01087094267"/>
    <n v="36"/>
    <s v="TEC. ENFERMAGEM"/>
    <x v="15"/>
    <n v="630.48"/>
    <n v="630.48"/>
    <n v="583.77777777777771"/>
    <n v="46.702222222222218"/>
    <n v="8.5265128291212022E-14"/>
    <n v="8.5265128291212022E-14"/>
    <n v="0"/>
    <s v="DANIELE DA SILVA E SILVA"/>
    <m/>
  </r>
  <r>
    <x v="4"/>
    <s v="63727129204"/>
    <n v="36"/>
    <s v="TEC. ENFERMAGEM"/>
    <x v="15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15"/>
    <n v="630.48"/>
    <n v="630.48"/>
    <n v="583.77777777777771"/>
    <n v="46.702222222222218"/>
    <n v="8.5265128291212022E-14"/>
    <n v="8.5265128291212022E-14"/>
    <n v="0"/>
    <s v="ELINOAN DA LUZ DE JESUS"/>
    <m/>
  </r>
  <r>
    <x v="6"/>
    <s v="73779768291"/>
    <n v="36"/>
    <s v="TEC. ENFERMAGEM"/>
    <x v="15"/>
    <n v="630.48"/>
    <n v="630.48"/>
    <n v="583.77777777777771"/>
    <n v="46.702222222222218"/>
    <n v="8.5265128291212022E-14"/>
    <n v="8.5265128291212022E-14"/>
    <n v="0"/>
    <s v="GEANE DOS SANTOS RODRIGUES"/>
    <m/>
  </r>
  <r>
    <x v="7"/>
    <s v="63594404234"/>
    <n v="36"/>
    <s v="TEC. ENFERMAGEM"/>
    <x v="15"/>
    <n v="630.48"/>
    <n v="630.48"/>
    <n v="583.77777777777771"/>
    <n v="46.702222222222218"/>
    <n v="8.5265128291212022E-14"/>
    <n v="8.5265128291212022E-14"/>
    <n v="0"/>
    <s v="JOELMA GONCALVES ALVES"/>
    <m/>
  </r>
  <r>
    <x v="8"/>
    <s v="85748960206"/>
    <n v="36"/>
    <s v="TEC. ENFERMAGEM"/>
    <x v="15"/>
    <n v="630.48"/>
    <n v="630.48"/>
    <n v="583.77777777777771"/>
    <n v="46.702222222222218"/>
    <n v="8.5265128291212022E-14"/>
    <n v="8.5265128291212022E-14"/>
    <n v="0"/>
    <s v="LAIZA SOUSA SANTOS"/>
    <m/>
  </r>
  <r>
    <x v="9"/>
    <s v="00607059222"/>
    <n v="36"/>
    <s v="TEC. ENFERMAGEM"/>
    <x v="15"/>
    <n v="630.48"/>
    <n v="630.48"/>
    <n v="583.77777777777771"/>
    <n v="46.702222222222218"/>
    <n v="8.5265128291212022E-14"/>
    <n v="8.5265128291212022E-14"/>
    <n v="0"/>
    <s v="LUANA LEANDRO SARMENTO"/>
    <m/>
  </r>
  <r>
    <x v="10"/>
    <s v="74370936268"/>
    <n v="36"/>
    <s v="TEC. ENFERMAGEM"/>
    <x v="15"/>
    <n v="630.48"/>
    <n v="630.48"/>
    <n v="583.77777777777771"/>
    <n v="46.702222222222218"/>
    <n v="8.5265128291212022E-14"/>
    <n v="8.5265128291212022E-14"/>
    <n v="0"/>
    <s v="MARIA APARECIDA DO VALE SILVA"/>
    <m/>
  </r>
  <r>
    <x v="11"/>
    <s v="88716961234"/>
    <n v="36"/>
    <s v="TEC. ENFERMAGEM"/>
    <x v="15"/>
    <n v="630.48"/>
    <n v="630.48"/>
    <n v="583.77777777777771"/>
    <n v="46.702222222222218"/>
    <n v="8.5265128291212022E-14"/>
    <n v="8.5265128291212022E-14"/>
    <n v="0"/>
    <s v="ROSELI DE ARAUJO SANTOS"/>
    <m/>
  </r>
  <r>
    <x v="13"/>
    <s v="83721541200"/>
    <n v="36"/>
    <s v="TEC. ENFERMAGEM"/>
    <x v="15"/>
    <n v="630.48"/>
    <n v="630.48"/>
    <n v="583.77777777777771"/>
    <n v="46.702222222222218"/>
    <n v="8.5265128291212022E-14"/>
    <n v="8.5265128291212022E-14"/>
    <n v="0"/>
    <s v="SANDRA NERY DA ROCHA"/>
    <m/>
  </r>
  <r>
    <x v="14"/>
    <s v="01332625371"/>
    <n v="36"/>
    <s v="TEC. ENFERMAGEM"/>
    <x v="15"/>
    <n v="630.48"/>
    <n v="630.48"/>
    <n v="583.77777777777771"/>
    <n v="46.702222222222218"/>
    <n v="8.5265128291212022E-14"/>
    <n v="8.5265128291212022E-14"/>
    <n v="0"/>
    <s v="MARIA TERESA VIEIRA DA HORA"/>
    <m/>
  </r>
  <r>
    <x v="15"/>
    <s v="76034925215"/>
    <n v="36"/>
    <s v="TEC. ENFERMAGEM"/>
    <x v="15"/>
    <n v="630.48"/>
    <n v="630.48"/>
    <n v="583.77777777777771"/>
    <n v="46.702222222222218"/>
    <n v="8.5265128291212022E-14"/>
    <n v="8.5265128291212022E-14"/>
    <n v="0"/>
    <s v="EDILENE BRAGA SOUZA"/>
    <m/>
  </r>
  <r>
    <x v="16"/>
    <s v="26632187234"/>
    <n v="36"/>
    <s v="TEC. ENFERMAGEM"/>
    <x v="15"/>
    <n v="630.48"/>
    <n v="483.36"/>
    <n v="447.55555555555554"/>
    <n v="35.804444444444442"/>
    <n v="147.12000000000003"/>
    <n v="147.12000000000003"/>
    <n v="0"/>
    <s v="EULINA SOUSA LEITE"/>
    <m/>
  </r>
  <r>
    <x v="17"/>
    <s v="82834334234"/>
    <n v="36"/>
    <s v="TEC. ENFERMAGEM"/>
    <x v="15"/>
    <n v="630.48"/>
    <n v="630.48"/>
    <n v="583.77777777777771"/>
    <n v="46.702222222222218"/>
    <n v="8.5265128291212022E-14"/>
    <n v="8.5265128291212022E-14"/>
    <n v="0"/>
    <s v="ROSIANE DOS SANTOS LIMA"/>
    <m/>
  </r>
  <r>
    <x v="20"/>
    <s v="95570810234"/>
    <n v="36"/>
    <s v="TEC. ENFERMAGEM"/>
    <x v="15"/>
    <n v="630.48"/>
    <n v="630.48"/>
    <n v="583.77777777777771"/>
    <n v="46.702222222222218"/>
    <n v="8.5265128291212022E-14"/>
    <n v="8.5265128291212022E-14"/>
    <n v="0"/>
    <s v="GESIEL SILVA DA SILVA"/>
    <m/>
  </r>
  <r>
    <x v="21"/>
    <s v="74239082234"/>
    <n v="36"/>
    <s v="TEC. ENFERMAGEM"/>
    <x v="15"/>
    <n v="630.48"/>
    <n v="630.48"/>
    <n v="583.77777777777771"/>
    <n v="46.702222222222218"/>
    <n v="8.5265128291212022E-14"/>
    <n v="8.5265128291212022E-14"/>
    <n v="0"/>
    <s v="DARLENE DAS NEVES SANTOS"/>
    <m/>
  </r>
  <r>
    <x v="22"/>
    <s v="85752649234"/>
    <n v="36"/>
    <s v="TEC. ENFERMAGEM"/>
    <x v="15"/>
    <n v="630.48"/>
    <n v="630.48"/>
    <n v="583.77777777777771"/>
    <n v="46.702222222222218"/>
    <n v="8.5265128291212022E-14"/>
    <n v="8.5265128291212022E-14"/>
    <n v="0"/>
    <s v="SANDRA ALMEIDA COUTINHO"/>
    <m/>
  </r>
  <r>
    <x v="23"/>
    <s v="87004712249"/>
    <n v="36"/>
    <s v="TEC. ENFERMAGEM"/>
    <x v="15"/>
    <n v="630.48"/>
    <n v="630.48"/>
    <n v="583.77777777777771"/>
    <n v="46.702222222222218"/>
    <n v="8.5265128291212022E-14"/>
    <n v="8.5265128291212022E-14"/>
    <n v="0"/>
    <s v="SIMONE ARAUJO DE PAIVA AGOSTINHO"/>
    <m/>
  </r>
  <r>
    <x v="24"/>
    <s v="70520623304"/>
    <n v="36"/>
    <s v="TEC. ENFERMAGEM"/>
    <x v="15"/>
    <n v="630.48"/>
    <n v="630.48"/>
    <n v="583.77777777777771"/>
    <n v="46.702222222222218"/>
    <n v="8.5265128291212022E-14"/>
    <n v="8.5265128291212022E-14"/>
    <n v="0"/>
    <s v="JOSE DA CONCEICAO PEREIRA DE SOUSA"/>
    <m/>
  </r>
  <r>
    <x v="25"/>
    <s v="80823173291"/>
    <n v="36"/>
    <s v="TEC. ENFERMAGEM"/>
    <x v="15"/>
    <n v="630.48"/>
    <n v="630.48"/>
    <n v="583.77777777777771"/>
    <n v="46.702222222222218"/>
    <n v="8.5265128291212022E-14"/>
    <n v="8.5265128291212022E-14"/>
    <n v="0"/>
    <s v="MARIA DE LOURDES HEIENEN"/>
    <m/>
  </r>
  <r>
    <x v="26"/>
    <s v="88069672234"/>
    <n v="36"/>
    <s v="TEC. ENFERMAGEM"/>
    <x v="15"/>
    <n v="630.48"/>
    <n v="630.48"/>
    <n v="583.77777777777771"/>
    <n v="46.702222222222218"/>
    <n v="8.5265128291212022E-14"/>
    <n v="8.5265128291212022E-14"/>
    <n v="0"/>
    <s v="ROMULO ALVES MATOS"/>
    <m/>
  </r>
  <r>
    <x v="27"/>
    <s v="01715937236"/>
    <n v="36"/>
    <s v="TEC. ENFERMAGEM"/>
    <x v="15"/>
    <n v="630.48"/>
    <n v="630.48"/>
    <n v="583.77777777777771"/>
    <n v="46.702222222222218"/>
    <n v="8.5265128291212022E-14"/>
    <n v="8.5265128291212022E-14"/>
    <n v="0"/>
    <s v="LUANNY KETREN SARAIVA RODRIGUES"/>
    <m/>
  </r>
  <r>
    <x v="28"/>
    <s v="72282835204"/>
    <n v="36"/>
    <s v="TEC. ENFERMAGEM"/>
    <x v="15"/>
    <n v="630.48"/>
    <n v="630.48"/>
    <n v="583.77777777777771"/>
    <n v="46.702222222222218"/>
    <n v="8.5265128291212022E-14"/>
    <n v="8.5265128291212022E-14"/>
    <n v="0"/>
    <s v="MARIA DO ROSARIO PEREIRA DE SOUSA"/>
    <m/>
  </r>
  <r>
    <x v="29"/>
    <s v="01197420207"/>
    <n v="36"/>
    <s v="TEC. ENFERMAGEM"/>
    <x v="15"/>
    <n v="630.48"/>
    <n v="630.48"/>
    <n v="583.77777777777771"/>
    <n v="46.702222222222218"/>
    <n v="8.5265128291212022E-14"/>
    <n v="8.5265128291212022E-14"/>
    <n v="0"/>
    <s v="ROSEANE POLVI DE MATOS"/>
    <m/>
  </r>
  <r>
    <x v="30"/>
    <s v="03097941452"/>
    <n v="36"/>
    <s v="TEC. ENFERMAGEM"/>
    <x v="15"/>
    <n v="630.48"/>
    <n v="630.48"/>
    <n v="583.77777777777771"/>
    <n v="46.702222222222218"/>
    <n v="8.5265128291212022E-14"/>
    <n v="8.5265128291212022E-14"/>
    <n v="0"/>
    <s v="NIVEATAM DE SOUSA ALVES"/>
    <m/>
  </r>
  <r>
    <x v="31"/>
    <s v="01074481224"/>
    <n v="36"/>
    <s v="TEC. ENFERMAGEM"/>
    <x v="15"/>
    <n v="630.48"/>
    <n v="630.48"/>
    <n v="583.77777777777771"/>
    <n v="46.702222222222218"/>
    <n v="8.5265128291212022E-14"/>
    <n v="8.5265128291212022E-14"/>
    <n v="0"/>
    <s v="SERGIO COSTA NEVES"/>
    <m/>
  </r>
  <r>
    <x v="33"/>
    <s v="85022381249"/>
    <n v="36"/>
    <s v="TEC. ENFERMAGEM"/>
    <x v="15"/>
    <n v="630.48"/>
    <n v="630.48"/>
    <n v="583.77777777777771"/>
    <n v="46.702222222222218"/>
    <n v="8.5265128291212022E-14"/>
    <n v="8.5265128291212022E-14"/>
    <n v="0"/>
    <s v="HELIANA LIMA DE OLIVEIRA"/>
    <m/>
  </r>
  <r>
    <x v="34"/>
    <s v="00975131214"/>
    <n v="36"/>
    <s v="TEC. ENFERMAGEM"/>
    <x v="15"/>
    <n v="630.48"/>
    <n v="630.48"/>
    <n v="583.77777777777771"/>
    <n v="46.702222222222218"/>
    <n v="8.5265128291212022E-14"/>
    <n v="8.5265128291212022E-14"/>
    <n v="0"/>
    <s v="DEYWID CHAVES FERREIRA"/>
    <m/>
  </r>
  <r>
    <x v="35"/>
    <s v="69478260200"/>
    <n v="36"/>
    <s v="TEC. ENFERMAGEM"/>
    <x v="15"/>
    <n v="630.48"/>
    <n v="630.48"/>
    <n v="583.77777777777771"/>
    <n v="46.702222222222218"/>
    <n v="8.5265128291212022E-14"/>
    <n v="8.5265128291212022E-14"/>
    <n v="0"/>
    <s v="DILMA MARIA DE SOUSA MOURA"/>
    <m/>
  </r>
  <r>
    <x v="36"/>
    <s v="00586033289"/>
    <n v="36"/>
    <s v="TEC. ENFERMAGEM"/>
    <x v="15"/>
    <n v="630.48"/>
    <n v="630.48"/>
    <n v="583.77777777777771"/>
    <n v="46.702222222222218"/>
    <n v="8.5265128291212022E-14"/>
    <n v="8.5265128291212022E-14"/>
    <n v="0"/>
    <s v="LUCIENE DIAS DOS SANTOS"/>
    <m/>
  </r>
  <r>
    <x v="37"/>
    <s v="68990405220"/>
    <n v="36"/>
    <s v="TEC. ENFERMAGEM"/>
    <x v="15"/>
    <n v="630.48"/>
    <n v="630.48"/>
    <n v="583.77777777777771"/>
    <n v="46.702222222222218"/>
    <n v="8.5265128291212022E-14"/>
    <n v="8.5265128291212022E-14"/>
    <n v="0"/>
    <s v="ROGERIO REIS DE MOURA"/>
    <m/>
  </r>
  <r>
    <x v="38"/>
    <s v="90114035253"/>
    <n v="36"/>
    <s v="TEC. ENFERMAGEM"/>
    <x v="15"/>
    <n v="630.48"/>
    <n v="630.48"/>
    <n v="583.77777777777771"/>
    <n v="46.702222222222218"/>
    <n v="8.5265128291212022E-14"/>
    <n v="8.5265128291212022E-14"/>
    <n v="0"/>
    <s v="LEONILDO ALVES LIMA"/>
    <m/>
  </r>
  <r>
    <x v="40"/>
    <s v="78679362204"/>
    <n v="36"/>
    <s v="TEC. ENFERMAGEM"/>
    <x v="15"/>
    <n v="630.48"/>
    <n v="630.48"/>
    <n v="583.77777777777771"/>
    <n v="46.702222222222218"/>
    <n v="8.5265128291212022E-14"/>
    <n v="8.5265128291212022E-14"/>
    <n v="0"/>
    <s v="IRANETE LIMA BARBOSA NASCIMENTO"/>
    <m/>
  </r>
  <r>
    <x v="41"/>
    <n v="82492182215"/>
    <n v="36"/>
    <s v="TEC. ENFERMAGEM"/>
    <x v="15"/>
    <n v="630.48"/>
    <n v="630.48"/>
    <n v="583.77777777777771"/>
    <n v="46.702222222222218"/>
    <n v="8.5265128291212022E-14"/>
    <n v="8.5265128291212022E-14"/>
    <n v="0"/>
    <s v="JEANI SILVA PEREIRA"/>
    <m/>
  </r>
  <r>
    <x v="42"/>
    <s v="85744824200"/>
    <n v="36"/>
    <s v="TEC. ENFERMAGEM"/>
    <x v="15"/>
    <n v="630.48"/>
    <n v="630.48"/>
    <n v="583.77777777777771"/>
    <n v="46.702222222222218"/>
    <n v="8.5265128291212022E-14"/>
    <n v="8.5265128291212022E-14"/>
    <n v="0"/>
    <s v="ROSILENE SOUSA SILVA"/>
    <m/>
  </r>
  <r>
    <x v="43"/>
    <s v="01064235255"/>
    <n v="36"/>
    <s v="TEC. ENFERMAGEM"/>
    <x v="15"/>
    <n v="630.48"/>
    <n v="630.48"/>
    <n v="583.77777777777771"/>
    <n v="46.702222222222218"/>
    <n v="8.5265128291212022E-14"/>
    <n v="8.5265128291212022E-14"/>
    <n v="0"/>
    <s v="ROSIVAN DA SILVA PINTO"/>
    <m/>
  </r>
  <r>
    <x v="111"/>
    <s v="64688771215"/>
    <n v="36"/>
    <s v="TEC. ENFERMAGEM"/>
    <x v="15"/>
    <n v="630.48"/>
    <n v="0"/>
    <n v="0"/>
    <n v="0"/>
    <n v="630.48"/>
    <n v="630.48"/>
    <n v="0"/>
    <s v="WILDA QUARESMA DOS SANTOS"/>
    <m/>
  </r>
  <r>
    <x v="44"/>
    <s v="01715936264"/>
    <n v="36"/>
    <s v="TEC. ENFERMAGEM"/>
    <x v="15"/>
    <n v="630.48"/>
    <n v="630.48"/>
    <n v="583.77777777777771"/>
    <n v="46.702222222222218"/>
    <n v="8.5265128291212022E-14"/>
    <n v="8.5265128291212022E-14"/>
    <n v="0"/>
    <s v="VANESSA RODRIGUES RABELO"/>
    <m/>
  </r>
  <r>
    <x v="46"/>
    <s v="70134089219"/>
    <n v="36"/>
    <s v="TEC. ENFERMAGEM"/>
    <x v="15"/>
    <n v="630.48"/>
    <n v="630.48"/>
    <n v="583.77777777777771"/>
    <n v="46.702222222222218"/>
    <n v="8.5265128291212022E-14"/>
    <n v="8.5265128291212022E-14"/>
    <n v="0"/>
    <s v="JONISMA ARAUJO RODRIGUES"/>
    <m/>
  </r>
  <r>
    <x v="47"/>
    <s v="82941238204"/>
    <n v="36"/>
    <s v="TEC. ENFERMAGEM"/>
    <x v="15"/>
    <n v="630.48"/>
    <n v="630.48"/>
    <n v="583.77777777777771"/>
    <n v="46.702222222222218"/>
    <n v="8.5265128291212022E-14"/>
    <n v="8.5265128291212022E-14"/>
    <n v="0"/>
    <s v="MARIA ELIZABETH DA SILVA"/>
    <m/>
  </r>
  <r>
    <x v="48"/>
    <s v="02278662236"/>
    <n v="36"/>
    <s v="TEC. ENFERMAGEM"/>
    <x v="15"/>
    <n v="630.48"/>
    <n v="630.48"/>
    <n v="583.77777777777771"/>
    <n v="46.702222222222218"/>
    <n v="8.5265128291212022E-14"/>
    <n v="8.5265128291212022E-14"/>
    <n v="0"/>
    <s v="RAYANE BARRETO LIMA"/>
    <m/>
  </r>
  <r>
    <x v="49"/>
    <s v="73733148215"/>
    <n v="36"/>
    <s v="TEC. ENFERMAGEM"/>
    <x v="15"/>
    <n v="630.48"/>
    <n v="630.48"/>
    <n v="583.77777777777771"/>
    <n v="46.702222222222218"/>
    <n v="8.5265128291212022E-14"/>
    <n v="8.5265128291212022E-14"/>
    <n v="0"/>
    <s v="ANDREZA ALVES FERREIRA"/>
    <m/>
  </r>
  <r>
    <x v="51"/>
    <s v="01616891246"/>
    <n v="36"/>
    <s v="TEC. ENFERMAGEM"/>
    <x v="15"/>
    <n v="630.48"/>
    <n v="630.48"/>
    <n v="583.77777777777771"/>
    <n v="46.702222222222218"/>
    <n v="8.5265128291212022E-14"/>
    <n v="8.5265128291212022E-14"/>
    <n v="0"/>
    <s v="KEILA SANTOS BRITO"/>
    <m/>
  </r>
  <r>
    <x v="52"/>
    <s v="30137284268"/>
    <n v="36"/>
    <s v="TEC. ENFERMAGEM"/>
    <x v="15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53"/>
    <s v="02137140276"/>
    <n v="36"/>
    <s v="TEC. ENFERMAGEM"/>
    <x v="15"/>
    <n v="630.48"/>
    <n v="630.48"/>
    <n v="583.77777777777771"/>
    <n v="46.702222222222218"/>
    <n v="8.5265128291212022E-14"/>
    <n v="8.5265128291212022E-14"/>
    <n v="0"/>
    <s v="RAILSON HUMBERTO DA SILVA MENDONCA"/>
    <m/>
  </r>
  <r>
    <x v="55"/>
    <s v="02879742277"/>
    <n v="36"/>
    <s v="TEC. ENFERMAGEM"/>
    <x v="15"/>
    <n v="630.48"/>
    <n v="630.48"/>
    <n v="583.77777777777771"/>
    <n v="46.702222222222218"/>
    <n v="8.5265128291212022E-14"/>
    <n v="8.5265128291212022E-14"/>
    <n v="0"/>
    <s v="ELISANDRA SOARES DA COSTA PINHEIRO"/>
    <m/>
  </r>
  <r>
    <x v="56"/>
    <s v="01221844245"/>
    <n v="36"/>
    <s v="TEC. ENFERMAGEM"/>
    <x v="15"/>
    <n v="630.48"/>
    <n v="630.48"/>
    <n v="583.77777777777771"/>
    <n v="46.702222222222218"/>
    <n v="8.5265128291212022E-14"/>
    <n v="8.5265128291212022E-14"/>
    <n v="0"/>
    <s v="ANA MARIA LIRA TEIXEIRA"/>
    <m/>
  </r>
  <r>
    <x v="57"/>
    <s v="01724194259"/>
    <n v="36"/>
    <s v="TEC. ENFERMAGEM"/>
    <x v="15"/>
    <n v="630.48"/>
    <n v="630.48"/>
    <n v="583.77777777777771"/>
    <n v="46.702222222222218"/>
    <n v="8.5265128291212022E-14"/>
    <n v="8.5265128291212022E-14"/>
    <n v="0"/>
    <s v="JHEMISON CARLOS VIEIRA FELIPE"/>
    <m/>
  </r>
  <r>
    <x v="58"/>
    <s v="70143241281"/>
    <n v="36"/>
    <s v="TEC. ENFERMAGEM"/>
    <x v="15"/>
    <n v="630.48"/>
    <n v="630.48"/>
    <n v="583.77777777777771"/>
    <n v="46.702222222222218"/>
    <n v="8.5265128291212022E-14"/>
    <n v="8.5265128291212022E-14"/>
    <n v="0"/>
    <s v="FABRICIO HUGO SOUSA FARIAS"/>
    <m/>
  </r>
  <r>
    <x v="59"/>
    <s v="02563935245"/>
    <n v="36"/>
    <s v="TEC. ENFERMAGEM"/>
    <x v="15"/>
    <n v="630.48"/>
    <n v="630.48"/>
    <n v="583.77777777777771"/>
    <n v="46.702222222222218"/>
    <n v="8.5265128291212022E-14"/>
    <n v="8.5265128291212022E-14"/>
    <n v="0"/>
    <s v="RAQUEL DOS SANTOS SOUZA"/>
    <m/>
  </r>
  <r>
    <x v="61"/>
    <s v="01797916211"/>
    <n v="36"/>
    <s v="TEC. ENFERMAGEM"/>
    <x v="15"/>
    <n v="630.48"/>
    <n v="630.48"/>
    <n v="583.77777777777771"/>
    <n v="46.702222222222218"/>
    <n v="8.5265128291212022E-14"/>
    <n v="8.5265128291212022E-14"/>
    <n v="0"/>
    <s v="BRUNA GRAZIELA NOGUEIRA DE LIMA"/>
    <m/>
  </r>
  <r>
    <x v="62"/>
    <s v="85754110200"/>
    <n v="36"/>
    <s v="TEC. ENFERMAGEM"/>
    <x v="15"/>
    <n v="630.48"/>
    <n v="630.48"/>
    <n v="583.77777777777771"/>
    <n v="46.702222222222218"/>
    <n v="8.5265128291212022E-14"/>
    <n v="8.5265128291212022E-14"/>
    <n v="0"/>
    <s v="FLAVIA CRISTINA AMORIM RAIOL"/>
    <m/>
  </r>
  <r>
    <x v="63"/>
    <s v="94273626268"/>
    <n v="36"/>
    <s v="TEC. ENFERMAGEM"/>
    <x v="15"/>
    <n v="630.48"/>
    <n v="630.48"/>
    <n v="583.77777777777771"/>
    <n v="46.702222222222218"/>
    <n v="8.5265128291212022E-14"/>
    <n v="8.5265128291212022E-14"/>
    <n v="0"/>
    <s v="ANGELA MARIA COSTA ROSARIO"/>
    <m/>
  </r>
  <r>
    <x v="64"/>
    <s v="03351903243"/>
    <n v="36"/>
    <s v="TEC. ENFERMAGEM"/>
    <x v="15"/>
    <n v="630.48"/>
    <n v="630.48"/>
    <n v="583.77777777777771"/>
    <n v="46.702222222222218"/>
    <n v="8.5265128291212022E-14"/>
    <n v="8.5265128291212022E-14"/>
    <n v="0"/>
    <s v="ANTONIA FRANCILEIA SANTOS FAUSTINO"/>
    <m/>
  </r>
  <r>
    <x v="65"/>
    <s v="02025421222"/>
    <n v="36"/>
    <s v="TEC. ENFERMAGEM"/>
    <x v="15"/>
    <n v="630.48"/>
    <n v="630.48"/>
    <n v="583.77777777777771"/>
    <n v="46.702222222222218"/>
    <n v="8.5265128291212022E-14"/>
    <n v="8.5265128291212022E-14"/>
    <n v="0"/>
    <s v="ADRIANA DA CONCEICAO VIANA"/>
    <m/>
  </r>
  <r>
    <x v="66"/>
    <s v="01068691247"/>
    <n v="36"/>
    <s v="TEC. ENFERMAGEM"/>
    <x v="15"/>
    <n v="630.48"/>
    <n v="630.48"/>
    <n v="583.77777777777771"/>
    <n v="46.702222222222218"/>
    <n v="8.5265128291212022E-14"/>
    <n v="8.5265128291212022E-14"/>
    <n v="0"/>
    <s v="ROSINETE SANTOS DA SILVA DE SOUZA"/>
    <m/>
  </r>
  <r>
    <x v="67"/>
    <s v="03419017251"/>
    <n v="36"/>
    <s v="TEC. ENFERMAGEM"/>
    <x v="15"/>
    <n v="630.48"/>
    <n v="630.48"/>
    <n v="583.77777777777771"/>
    <n v="46.702222222222218"/>
    <n v="8.5265128291212022E-14"/>
    <n v="8.5265128291212022E-14"/>
    <n v="0"/>
    <s v="MAYCON REIS DOS ANJOS"/>
    <m/>
  </r>
  <r>
    <x v="68"/>
    <s v="30087767287"/>
    <n v="36"/>
    <s v="TEC. ENFERMAGEM"/>
    <x v="15"/>
    <n v="630.48"/>
    <n v="630.48"/>
    <n v="583.77777777777771"/>
    <n v="46.702222222222218"/>
    <n v="8.5265128291212022E-14"/>
    <n v="8.5265128291212022E-14"/>
    <n v="0"/>
    <s v="OSMARINA LIMA MARQUES"/>
    <m/>
  </r>
  <r>
    <x v="69"/>
    <s v="00954727207"/>
    <n v="36"/>
    <s v="TEC. ENFERMAGEM"/>
    <x v="15"/>
    <n v="630.48"/>
    <n v="630.48"/>
    <n v="583.77777777777771"/>
    <n v="46.702222222222218"/>
    <n v="8.5265128291212022E-14"/>
    <n v="8.5265128291212022E-14"/>
    <n v="0"/>
    <s v="FABRICIA MARINHO MORAES"/>
    <m/>
  </r>
  <r>
    <x v="70"/>
    <s v="02827501260"/>
    <n v="36"/>
    <s v="TEC. ENFERMAGEM"/>
    <x v="15"/>
    <n v="630.48"/>
    <n v="630.48"/>
    <n v="583.77777777777771"/>
    <n v="46.702222222222218"/>
    <n v="8.5265128291212022E-14"/>
    <n v="8.5265128291212022E-14"/>
    <n v="0"/>
    <s v="REGINA CARLA CARNEIRO DA SILVA"/>
    <m/>
  </r>
  <r>
    <x v="71"/>
    <s v="02760353214"/>
    <n v="36"/>
    <s v="TEC. ENFERMAGEM"/>
    <x v="15"/>
    <n v="630.48"/>
    <n v="630.48"/>
    <n v="583.77777777777771"/>
    <n v="46.702222222222218"/>
    <n v="8.5265128291212022E-14"/>
    <n v="8.5265128291212022E-14"/>
    <n v="0"/>
    <s v="CARLA BATISTA DA COSTA"/>
    <m/>
  </r>
  <r>
    <x v="108"/>
    <s v="04573489258"/>
    <n v="36"/>
    <s v="TEC. ENFERMAGEM"/>
    <x v="15"/>
    <n v="630.48"/>
    <n v="630.48"/>
    <n v="583.77777777777771"/>
    <n v="46.702222222222218"/>
    <n v="8.5265128291212022E-14"/>
    <n v="8.5265128291212022E-14"/>
    <n v="0"/>
    <s v="FRANCISCO BRUNO OLIVEIRA CAVALCANTE"/>
    <m/>
  </r>
  <r>
    <x v="72"/>
    <s v="04490243260"/>
    <n v="36"/>
    <s v="TEC. ENFERMAGEM"/>
    <x v="15"/>
    <n v="630.48"/>
    <n v="630.48"/>
    <n v="583.77777777777771"/>
    <n v="46.702222222222218"/>
    <n v="8.5265128291212022E-14"/>
    <n v="8.5265128291212022E-14"/>
    <n v="0"/>
    <s v="RAIANE TENORIO DOS SANTOS"/>
    <m/>
  </r>
  <r>
    <x v="73"/>
    <s v="03974195203"/>
    <n v="36"/>
    <s v="TEC. ENFERMAGEM"/>
    <x v="15"/>
    <n v="630.48"/>
    <n v="630.48"/>
    <n v="583.77777777777771"/>
    <n v="46.702222222222218"/>
    <n v="8.5265128291212022E-14"/>
    <n v="8.5265128291212022E-14"/>
    <n v="0"/>
    <s v="KRISLANE NASCIMENTO DIAS"/>
    <m/>
  </r>
  <r>
    <x v="74"/>
    <n v="84245603291"/>
    <n v="36"/>
    <s v="TEC. ENFERMAGEM"/>
    <x v="15"/>
    <n v="630.48"/>
    <n v="630.48"/>
    <n v="583.77777777777771"/>
    <n v="46.702222222222218"/>
    <n v="8.5265128291212022E-14"/>
    <n v="8.5265128291212022E-14"/>
    <n v="0"/>
    <s v="LUCINEIA COSTA ALENCAR"/>
    <m/>
  </r>
  <r>
    <x v="75"/>
    <s v="03439131270"/>
    <n v="36"/>
    <s v="TEC. ENFERMAGEM"/>
    <x v="15"/>
    <n v="630.48"/>
    <n v="630.48"/>
    <n v="583.77777777777771"/>
    <n v="46.702222222222218"/>
    <n v="8.5265128291212022E-14"/>
    <n v="8.5265128291212022E-14"/>
    <n v="0"/>
    <s v="KELLEM MARIA SANTOS COSTA"/>
    <m/>
  </r>
  <r>
    <x v="76"/>
    <s v="70143238221"/>
    <n v="36"/>
    <s v="TEC. ENFERMAGEM"/>
    <x v="15"/>
    <n v="630.48"/>
    <n v="630.48"/>
    <n v="583.77777777777771"/>
    <n v="46.702222222222218"/>
    <n v="8.5265128291212022E-14"/>
    <n v="8.5265128291212022E-14"/>
    <n v="0"/>
    <s v="RAISSA SOUZA E SOUZA"/>
    <m/>
  </r>
  <r>
    <x v="77"/>
    <s v="02029051284"/>
    <n v="36"/>
    <s v="TEC. ENFERMAGEM"/>
    <x v="15"/>
    <n v="630.48"/>
    <n v="630.48"/>
    <n v="583.77777777777771"/>
    <n v="46.702222222222218"/>
    <n v="8.5265128291212022E-14"/>
    <n v="8.5265128291212022E-14"/>
    <n v="0"/>
    <s v="DANIELA MIRANDA REIS"/>
    <m/>
  </r>
  <r>
    <x v="79"/>
    <s v="02884225200"/>
    <n v="36"/>
    <s v="TEC. ENFERMAGEM"/>
    <x v="15"/>
    <n v="630.48"/>
    <n v="630.48"/>
    <n v="583.77777777777771"/>
    <n v="46.702222222222218"/>
    <n v="8.5265128291212022E-14"/>
    <n v="8.5265128291212022E-14"/>
    <n v="0"/>
    <s v="JOSUE OLIVEIRA MENESES"/>
    <m/>
  </r>
  <r>
    <x v="80"/>
    <s v="11576141675"/>
    <n v="36"/>
    <s v="TEC. ENFERMAGEM"/>
    <x v="15"/>
    <n v="630.48"/>
    <n v="630.48"/>
    <n v="583.77777777777771"/>
    <n v="46.702222222222218"/>
    <n v="8.5265128291212022E-14"/>
    <n v="8.5265128291212022E-14"/>
    <n v="0"/>
    <s v="IORRAN VAZ DE OLIVEIRA"/>
    <m/>
  </r>
  <r>
    <x v="81"/>
    <s v="04625535239"/>
    <n v="36"/>
    <s v="TEC. ENFERMAGEM"/>
    <x v="15"/>
    <n v="630.48"/>
    <n v="630.48"/>
    <n v="583.77777777777771"/>
    <n v="46.702222222222218"/>
    <n v="8.5265128291212022E-14"/>
    <n v="8.5265128291212022E-14"/>
    <n v="0"/>
    <s v="EDSON MOURA SILVA"/>
    <m/>
  </r>
  <r>
    <x v="82"/>
    <s v="01834811279"/>
    <n v="36"/>
    <s v="TEC. ENFERMAGEM"/>
    <x v="15"/>
    <n v="630.48"/>
    <n v="630.48"/>
    <n v="583.77777777777771"/>
    <n v="46.702222222222218"/>
    <n v="8.5265128291212022E-14"/>
    <n v="8.5265128291212022E-14"/>
    <n v="0"/>
    <s v="ROBSON ALMEIDA PONTES"/>
    <m/>
  </r>
  <r>
    <x v="83"/>
    <s v="04716356264"/>
    <n v="36"/>
    <s v="TEC. ENFERMAGEM"/>
    <x v="15"/>
    <n v="630.48"/>
    <n v="630.48"/>
    <n v="583.77777777777771"/>
    <n v="46.702222222222218"/>
    <n v="8.5265128291212022E-14"/>
    <n v="8.5265128291212022E-14"/>
    <n v="0"/>
    <s v="ESTHEFANI ARAUJO LOPES"/>
    <m/>
  </r>
  <r>
    <x v="84"/>
    <s v="02821318251"/>
    <n v="36"/>
    <s v="TEC. ENFERMAGEM"/>
    <x v="15"/>
    <n v="630.48"/>
    <n v="630.48"/>
    <n v="583.77777777777771"/>
    <n v="46.702222222222218"/>
    <n v="8.5265128291212022E-14"/>
    <n v="8.5265128291212022E-14"/>
    <n v="0"/>
    <s v="CAROLINA SILVA DA VEIGA"/>
    <m/>
  </r>
  <r>
    <x v="85"/>
    <s v="05274326285"/>
    <n v="36"/>
    <s v="TEC. ENFERMAGEM"/>
    <x v="15"/>
    <n v="630.48"/>
    <n v="630.48"/>
    <n v="583.77777777777771"/>
    <n v="46.702222222222218"/>
    <n v="8.5265128291212022E-14"/>
    <n v="8.5265128291212022E-14"/>
    <n v="0"/>
    <s v="JOAO VICTOR CARNEIRO DA SILVA"/>
    <m/>
  </r>
  <r>
    <x v="86"/>
    <s v="05036435214"/>
    <n v="36"/>
    <s v="TEC. ENFERMAGEM"/>
    <x v="15"/>
    <n v="630.48"/>
    <n v="630.48"/>
    <n v="583.77777777777771"/>
    <n v="46.702222222222218"/>
    <n v="8.5265128291212022E-14"/>
    <n v="8.5265128291212022E-14"/>
    <n v="0"/>
    <s v="THIAGO DO NASCIMENTO MESQUITA"/>
    <m/>
  </r>
  <r>
    <x v="87"/>
    <s v="02771484218"/>
    <n v="36"/>
    <s v="TEC. ENFERMAGEM"/>
    <x v="15"/>
    <n v="630.48"/>
    <n v="630.48"/>
    <n v="583.77777777777771"/>
    <n v="46.702222222222218"/>
    <n v="8.5265128291212022E-14"/>
    <n v="8.5265128291212022E-14"/>
    <n v="0"/>
    <s v="WATILA ALMEIDA DA COSTA"/>
    <m/>
  </r>
  <r>
    <x v="88"/>
    <s v="88808882268"/>
    <n v="36"/>
    <s v="TEC. ENFERMAGEM"/>
    <x v="15"/>
    <n v="630.48"/>
    <n v="630.48"/>
    <n v="583.77777777777771"/>
    <n v="46.702222222222218"/>
    <n v="8.5265128291212022E-14"/>
    <n v="8.5265128291212022E-14"/>
    <n v="0"/>
    <s v="GEOVANIA DE ARAUJO NASCIMENTO"/>
    <m/>
  </r>
  <r>
    <x v="89"/>
    <s v="02598633270"/>
    <n v="36"/>
    <s v="TEC. ENFERMAGEM"/>
    <x v="15"/>
    <n v="630.48"/>
    <n v="630.48"/>
    <n v="583.77777777777771"/>
    <n v="46.702222222222218"/>
    <n v="8.5265128291212022E-14"/>
    <n v="8.5265128291212022E-14"/>
    <n v="0"/>
    <s v="MATHEUS CAMPOS ALVES"/>
    <m/>
  </r>
  <r>
    <x v="90"/>
    <s v="03468651236"/>
    <n v="36"/>
    <s v="TEC. ENFERMAGEM"/>
    <x v="15"/>
    <n v="630.48"/>
    <n v="630.48"/>
    <n v="583.77777777777771"/>
    <n v="46.702222222222218"/>
    <n v="8.5265128291212022E-14"/>
    <n v="8.5265128291212022E-14"/>
    <n v="0"/>
    <s v="WANDERSON ANDRE ALVES DA COSTA"/>
    <m/>
  </r>
  <r>
    <x v="91"/>
    <s v="01497762251"/>
    <n v="36"/>
    <s v="TEC. ENFERMAGEM"/>
    <x v="15"/>
    <n v="630.48"/>
    <n v="630.48"/>
    <n v="583.77777777777771"/>
    <n v="46.702222222222218"/>
    <n v="8.5265128291212022E-14"/>
    <n v="8.5265128291212022E-14"/>
    <n v="0"/>
    <s v="MARIA LUIZA OLIVEIRA DE ALMEIDA"/>
    <m/>
  </r>
  <r>
    <x v="93"/>
    <s v="00564772283"/>
    <n v="36"/>
    <s v="TEC. ENFERMAGEM"/>
    <x v="15"/>
    <n v="630.48"/>
    <n v="630.48"/>
    <n v="583.77777777777771"/>
    <n v="46.702222222222218"/>
    <n v="8.5265128291212022E-14"/>
    <n v="8.5265128291212022E-14"/>
    <n v="0"/>
    <s v="CRISTIANE MARIA CARDOSO LOBATO"/>
    <m/>
  </r>
  <r>
    <x v="94"/>
    <s v="04263734211"/>
    <n v="36"/>
    <s v="TEC. ENFERMAGEM"/>
    <x v="15"/>
    <n v="630.48"/>
    <n v="630.48"/>
    <n v="583.77777777777771"/>
    <n v="46.702222222222218"/>
    <n v="8.5265128291212022E-14"/>
    <n v="8.5265128291212022E-14"/>
    <n v="0"/>
    <s v="NAYARA FORO FRANCO"/>
    <m/>
  </r>
  <r>
    <x v="96"/>
    <n v="98517040244"/>
    <n v="36"/>
    <s v="TEC. ENFERMAGEM"/>
    <x v="15"/>
    <n v="630.48"/>
    <n v="630.48"/>
    <n v="583.77777777777771"/>
    <n v="46.702222222222218"/>
    <n v="8.5265128291212022E-14"/>
    <n v="8.5265128291212022E-14"/>
    <n v="0"/>
    <s v="IVONE DO SOCORRO DA CUNHA SOUZA"/>
    <m/>
  </r>
  <r>
    <x v="98"/>
    <s v="03659449202"/>
    <n v="36"/>
    <s v="TEC. ENFERMAGEM"/>
    <x v="15"/>
    <n v="630.48"/>
    <n v="630.48"/>
    <n v="583.77777777777771"/>
    <n v="46.702222222222218"/>
    <n v="8.5265128291212022E-14"/>
    <n v="8.5265128291212022E-14"/>
    <n v="0"/>
    <s v="LUIS CRUZ AZEVEDO"/>
    <m/>
  </r>
  <r>
    <x v="99"/>
    <s v="49072145291"/>
    <n v="36"/>
    <s v="TEC. ENFERMAGEM"/>
    <x v="15"/>
    <n v="630.48"/>
    <n v="630.48"/>
    <n v="583.77777777777771"/>
    <n v="46.702222222222218"/>
    <n v="8.5265128291212022E-14"/>
    <n v="8.5265128291212022E-14"/>
    <n v="0"/>
    <s v="THIZ HER FILOMENA DIAS DA SILVA"/>
    <m/>
  </r>
  <r>
    <x v="102"/>
    <s v="03284143289"/>
    <n v="36"/>
    <s v="TEC. ENFERMAGEM"/>
    <x v="15"/>
    <n v="630.48"/>
    <n v="630.48"/>
    <n v="583.77777777777771"/>
    <n v="46.702222222222218"/>
    <n v="8.5265128291212022E-14"/>
    <n v="8.5265128291212022E-14"/>
    <n v="0"/>
    <s v="EUNICE GAMA DE SOUZA"/>
    <m/>
  </r>
  <r>
    <x v="103"/>
    <s v="01531119255"/>
    <n v="36"/>
    <s v="TEC. ENFERMAGEM"/>
    <x v="15"/>
    <n v="630.48"/>
    <n v="630.48"/>
    <n v="583.77777777777771"/>
    <n v="46.702222222222218"/>
    <n v="8.5265128291212022E-14"/>
    <n v="8.5265128291212022E-14"/>
    <n v="0"/>
    <s v="KATIA REGINA SANTOS DA SILVA"/>
    <m/>
  </r>
  <r>
    <x v="104"/>
    <e v="#N/A"/>
    <n v="36"/>
    <s v="TEC. ENFERMAGEM"/>
    <x v="15"/>
    <n v="630.48"/>
    <n v="630.48"/>
    <n v="583.77777777777771"/>
    <n v="46.702222222222218"/>
    <n v="8.5265128291212022E-14"/>
    <n v="8.5265128291212022E-14"/>
    <n v="0"/>
    <e v="#N/A"/>
    <m/>
  </r>
  <r>
    <x v="105"/>
    <s v="02726631231"/>
    <n v="36"/>
    <s v="TEC. ENFERMAGEM"/>
    <x v="15"/>
    <n v="630.48"/>
    <n v="630.48"/>
    <n v="583.77777777777771"/>
    <n v="46.702222222222218"/>
    <n v="8.5265128291212022E-14"/>
    <n v="8.5265128291212022E-14"/>
    <n v="0"/>
    <s v="EDILZA SOUZA DE AVIZ"/>
    <m/>
  </r>
  <r>
    <x v="106"/>
    <s v="02957511347"/>
    <n v="36"/>
    <s v="TEC. ENFERMAGEM"/>
    <x v="15"/>
    <n v="630.48"/>
    <n v="630.48"/>
    <n v="583.77777777777771"/>
    <n v="46.702222222222218"/>
    <n v="8.5265128291212022E-14"/>
    <n v="8.5265128291212022E-14"/>
    <n v="0"/>
    <s v="IRACEMA SOARES LIMA"/>
    <m/>
  </r>
  <r>
    <x v="109"/>
    <s v="96949139268"/>
    <n v="36"/>
    <s v="TEC. ENFERMAGEM"/>
    <x v="15"/>
    <n v="630.48"/>
    <n v="630.48"/>
    <n v="583.77777777777771"/>
    <n v="46.702222222222218"/>
    <n v="8.5265128291212022E-14"/>
    <n v="8.5265128291212022E-14"/>
    <n v="0"/>
    <s v="FERNANDO RODRIGUES DA SILVA"/>
    <m/>
  </r>
  <r>
    <x v="110"/>
    <s v="01522818278"/>
    <n v="36"/>
    <s v="TEC. ENFERMAGEM"/>
    <x v="15"/>
    <n v="630.48"/>
    <n v="630.48"/>
    <n v="583.77777777777771"/>
    <n v="46.702222222222218"/>
    <n v="8.5265128291212022E-14"/>
    <n v="8.5265128291212022E-14"/>
    <n v="0"/>
    <s v="FATIMA PEREIRA DE ALENCAR ALVES"/>
    <m/>
  </r>
  <r>
    <x v="112"/>
    <s v="70143079247"/>
    <n v="36"/>
    <s v="TEC. ENFERMAGEM"/>
    <x v="15"/>
    <n v="630.48"/>
    <n v="630.48"/>
    <n v="583.77777777777771"/>
    <n v="46.702222222222218"/>
    <n v="8.5265128291212022E-14"/>
    <n v="8.5265128291212022E-14"/>
    <n v="0"/>
    <s v="ROMERSON BARROS DUTRA"/>
    <m/>
  </r>
  <r>
    <x v="113"/>
    <s v="54911672234"/>
    <n v="36"/>
    <s v="TEC. ENFERMAGEM"/>
    <x v="15"/>
    <n v="630.48"/>
    <n v="630.48"/>
    <n v="583.77777777777771"/>
    <n v="46.702222222222218"/>
    <n v="8.5265128291212022E-14"/>
    <n v="8.5265128291212022E-14"/>
    <n v="0"/>
    <s v="DARIO CARDOSO CASTRO"/>
    <m/>
  </r>
  <r>
    <x v="114"/>
    <s v="85834335268"/>
    <n v="36"/>
    <s v="TEC. ENFERMAGEM"/>
    <x v="15"/>
    <n v="630.48"/>
    <n v="630.48"/>
    <n v="583.77777777777771"/>
    <n v="46.702222222222218"/>
    <n v="8.5265128291212022E-14"/>
    <n v="8.5265128291212022E-14"/>
    <n v="0"/>
    <s v="GEOVAR BATISTA DOS SANTOS"/>
    <m/>
  </r>
  <r>
    <x v="115"/>
    <n v="44679882204"/>
    <n v="36"/>
    <s v="TEC. ENFERMAGEM"/>
    <x v="15"/>
    <n v="630.48"/>
    <n v="630.48"/>
    <n v="583.77777777777771"/>
    <n v="46.702222222222218"/>
    <n v="8.5265128291212022E-14"/>
    <n v="8.5265128291212022E-14"/>
    <n v="0"/>
    <s v="JONAS VIRGULINO DA CONCEICAO"/>
    <m/>
  </r>
  <r>
    <x v="116"/>
    <s v="04018536240"/>
    <n v="36"/>
    <s v="TEC. ENFERMAGEM"/>
    <x v="15"/>
    <n v="630.48"/>
    <n v="630.48"/>
    <n v="583.77777777777771"/>
    <n v="46.702222222222218"/>
    <n v="8.5265128291212022E-14"/>
    <n v="8.5265128291212022E-14"/>
    <n v="0"/>
    <s v="WENDELL RIBEIRO DE LIRA"/>
    <m/>
  </r>
  <r>
    <x v="117"/>
    <s v="73533815234"/>
    <n v="36"/>
    <s v="TEC. ENFERMAGEM"/>
    <x v="15"/>
    <n v="630.48"/>
    <n v="630.48"/>
    <n v="583.77777777777771"/>
    <n v="46.702222222222218"/>
    <n v="8.5265128291212022E-14"/>
    <n v="8.5265128291212022E-14"/>
    <n v="0"/>
    <s v="ANDREIA DOS SANTOS COSTA"/>
    <m/>
  </r>
  <r>
    <x v="1"/>
    <s v="95885773572"/>
    <n v="36"/>
    <s v="TEC. ENFERMAGEM"/>
    <x v="16"/>
    <n v="630.48"/>
    <n v="630.48"/>
    <n v="583.77777777777771"/>
    <n v="46.702222222222218"/>
    <n v="8.5265128291212022E-14"/>
    <n v="8.5265128291212022E-14"/>
    <n v="0"/>
    <s v="ANA MIRELLA FERREIRA BARBOSA OLIVEIRA"/>
    <m/>
  </r>
  <r>
    <x v="2"/>
    <s v="26008939204"/>
    <n v="36"/>
    <s v="TEC. ENFERMAGEM"/>
    <x v="16"/>
    <n v="630.48"/>
    <n v="630.48"/>
    <n v="583.77777777777771"/>
    <n v="46.702222222222218"/>
    <n v="8.5265128291212022E-14"/>
    <n v="8.5265128291212022E-14"/>
    <n v="0"/>
    <s v="ANA DE SOUZA VIANA"/>
    <m/>
  </r>
  <r>
    <x v="3"/>
    <s v="01087094267"/>
    <n v="36"/>
    <s v="TEC. ENFERMAGEM"/>
    <x v="16"/>
    <n v="630.48"/>
    <n v="630.48"/>
    <n v="583.77777777777771"/>
    <n v="46.702222222222218"/>
    <n v="8.5265128291212022E-14"/>
    <n v="8.5265128291212022E-14"/>
    <n v="0"/>
    <s v="DANIELE DA SILVA E SILVA"/>
    <m/>
  </r>
  <r>
    <x v="4"/>
    <s v="63727129204"/>
    <n v="36"/>
    <s v="TEC. ENFERMAGEM"/>
    <x v="16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16"/>
    <n v="630.48"/>
    <n v="630.48"/>
    <n v="583.77777777777771"/>
    <n v="46.702222222222218"/>
    <n v="8.5265128291212022E-14"/>
    <n v="8.5265128291212022E-14"/>
    <n v="0"/>
    <s v="ELINOAN DA LUZ DE JESUS"/>
    <m/>
  </r>
  <r>
    <x v="6"/>
    <s v="73779768291"/>
    <n v="36"/>
    <s v="TEC. ENFERMAGEM"/>
    <x v="16"/>
    <n v="630.48"/>
    <n v="630.48"/>
    <n v="583.77777777777771"/>
    <n v="46.702222222222218"/>
    <n v="8.5265128291212022E-14"/>
    <n v="8.5265128291212022E-14"/>
    <n v="0"/>
    <s v="GEANE DOS SANTOS RODRIGUES"/>
    <m/>
  </r>
  <r>
    <x v="7"/>
    <s v="63594404234"/>
    <n v="36"/>
    <s v="TEC. ENFERMAGEM"/>
    <x v="16"/>
    <n v="630.48"/>
    <n v="630.48"/>
    <n v="583.77777777777771"/>
    <n v="46.702222222222218"/>
    <n v="8.5265128291212022E-14"/>
    <n v="8.5265128291212022E-14"/>
    <n v="0"/>
    <s v="JOELMA GONCALVES ALVES"/>
    <m/>
  </r>
  <r>
    <x v="8"/>
    <s v="85748960206"/>
    <n v="36"/>
    <s v="TEC. ENFERMAGEM"/>
    <x v="16"/>
    <n v="630.48"/>
    <n v="630.48"/>
    <n v="583.77777777777771"/>
    <n v="46.702222222222218"/>
    <n v="8.5265128291212022E-14"/>
    <n v="8.5265128291212022E-14"/>
    <n v="0"/>
    <s v="LAIZA SOUSA SANTOS"/>
    <m/>
  </r>
  <r>
    <x v="9"/>
    <s v="00607059222"/>
    <n v="36"/>
    <s v="TEC. ENFERMAGEM"/>
    <x v="16"/>
    <n v="630.48"/>
    <n v="630.48"/>
    <n v="583.77777777777771"/>
    <n v="46.702222222222218"/>
    <n v="8.5265128291212022E-14"/>
    <n v="8.5265128291212022E-14"/>
    <n v="0"/>
    <s v="LUANA LEANDRO SARMENTO"/>
    <m/>
  </r>
  <r>
    <x v="10"/>
    <s v="74370936268"/>
    <n v="36"/>
    <s v="TEC. ENFERMAGEM"/>
    <x v="16"/>
    <n v="630.48"/>
    <n v="630.48"/>
    <n v="583.77777777777771"/>
    <n v="46.702222222222218"/>
    <n v="8.5265128291212022E-14"/>
    <n v="8.5265128291212022E-14"/>
    <n v="0"/>
    <s v="MARIA APARECIDA DO VALE SILVA"/>
    <m/>
  </r>
  <r>
    <x v="11"/>
    <s v="88716961234"/>
    <n v="36"/>
    <s v="TEC. ENFERMAGEM"/>
    <x v="16"/>
    <n v="630.48"/>
    <n v="630.48"/>
    <n v="583.77777777777771"/>
    <n v="46.702222222222218"/>
    <n v="8.5265128291212022E-14"/>
    <n v="8.5265128291212022E-14"/>
    <n v="0"/>
    <s v="ROSELI DE ARAUJO SANTOS"/>
    <m/>
  </r>
  <r>
    <x v="13"/>
    <s v="83721541200"/>
    <n v="36"/>
    <s v="TEC. ENFERMAGEM"/>
    <x v="16"/>
    <n v="630.48"/>
    <n v="630.48"/>
    <n v="583.77777777777771"/>
    <n v="46.702222222222218"/>
    <n v="8.5265128291212022E-14"/>
    <n v="8.5265128291212022E-14"/>
    <n v="0"/>
    <s v="SANDRA NERY DA ROCHA"/>
    <m/>
  </r>
  <r>
    <x v="14"/>
    <s v="01332625371"/>
    <n v="36"/>
    <s v="TEC. ENFERMAGEM"/>
    <x v="16"/>
    <n v="630.48"/>
    <n v="630.48"/>
    <n v="583.77777777777771"/>
    <n v="46.702222222222218"/>
    <n v="8.5265128291212022E-14"/>
    <n v="8.5265128291212022E-14"/>
    <n v="0"/>
    <s v="MARIA TERESA VIEIRA DA HORA"/>
    <m/>
  </r>
  <r>
    <x v="15"/>
    <s v="76034925215"/>
    <n v="36"/>
    <s v="TEC. ENFERMAGEM"/>
    <x v="16"/>
    <n v="630.48"/>
    <n v="630.48"/>
    <n v="583.77777777777771"/>
    <n v="46.702222222222218"/>
    <n v="8.5265128291212022E-14"/>
    <n v="8.5265128291212022E-14"/>
    <n v="0"/>
    <s v="EDILENE BRAGA SOUZA"/>
    <m/>
  </r>
  <r>
    <x v="16"/>
    <s v="26632187234"/>
    <n v="36"/>
    <s v="TEC. ENFERMAGEM"/>
    <x v="16"/>
    <n v="630.48"/>
    <n v="630.48"/>
    <n v="583.77777777777771"/>
    <n v="46.702222222222218"/>
    <n v="8.5265128291212022E-14"/>
    <n v="8.5265128291212022E-14"/>
    <n v="0"/>
    <s v="EULINA SOUSA LEITE"/>
    <m/>
  </r>
  <r>
    <x v="17"/>
    <s v="82834334234"/>
    <n v="36"/>
    <s v="TEC. ENFERMAGEM"/>
    <x v="16"/>
    <n v="630.48"/>
    <n v="630.48"/>
    <n v="583.77777777777771"/>
    <n v="46.702222222222218"/>
    <n v="8.5265128291212022E-14"/>
    <n v="8.5265128291212022E-14"/>
    <n v="0"/>
    <s v="ROSIANE DOS SANTOS LIMA"/>
    <m/>
  </r>
  <r>
    <x v="20"/>
    <s v="95570810234"/>
    <n v="36"/>
    <s v="TEC. ENFERMAGEM"/>
    <x v="16"/>
    <n v="630.48"/>
    <n v="630.48"/>
    <n v="583.77777777777771"/>
    <n v="46.702222222222218"/>
    <n v="8.5265128291212022E-14"/>
    <n v="8.5265128291212022E-14"/>
    <n v="0"/>
    <s v="GESIEL SILVA DA SILVA"/>
    <m/>
  </r>
  <r>
    <x v="21"/>
    <s v="74239082234"/>
    <n v="36"/>
    <s v="TEC. ENFERMAGEM"/>
    <x v="16"/>
    <n v="630.48"/>
    <n v="630.48"/>
    <n v="583.77777777777771"/>
    <n v="46.702222222222218"/>
    <n v="8.5265128291212022E-14"/>
    <n v="8.5265128291212022E-14"/>
    <n v="0"/>
    <s v="DARLENE DAS NEVES SANTOS"/>
    <m/>
  </r>
  <r>
    <x v="22"/>
    <s v="85752649234"/>
    <n v="36"/>
    <s v="TEC. ENFERMAGEM"/>
    <x v="16"/>
    <n v="630.48"/>
    <n v="630.48"/>
    <n v="583.77777777777771"/>
    <n v="46.702222222222218"/>
    <n v="8.5265128291212022E-14"/>
    <n v="8.5265128291212022E-14"/>
    <n v="0"/>
    <s v="SANDRA ALMEIDA COUTINHO"/>
    <m/>
  </r>
  <r>
    <x v="23"/>
    <s v="87004712249"/>
    <n v="36"/>
    <s v="TEC. ENFERMAGEM"/>
    <x v="16"/>
    <n v="630.48"/>
    <n v="630.48"/>
    <n v="583.77777777777771"/>
    <n v="46.702222222222218"/>
    <n v="8.5265128291212022E-14"/>
    <n v="8.5265128291212022E-14"/>
    <n v="0"/>
    <s v="SIMONE ARAUJO DE PAIVA AGOSTINHO"/>
    <m/>
  </r>
  <r>
    <x v="24"/>
    <s v="70520623304"/>
    <n v="36"/>
    <s v="TEC. ENFERMAGEM"/>
    <x v="16"/>
    <n v="630.48"/>
    <n v="630.48"/>
    <n v="583.77777777777771"/>
    <n v="46.702222222222218"/>
    <n v="8.5265128291212022E-14"/>
    <n v="8.5265128291212022E-14"/>
    <n v="0"/>
    <s v="JOSE DA CONCEICAO PEREIRA DE SOUSA"/>
    <m/>
  </r>
  <r>
    <x v="25"/>
    <s v="80823173291"/>
    <n v="36"/>
    <s v="TEC. ENFERMAGEM"/>
    <x v="16"/>
    <n v="630.48"/>
    <n v="630.48"/>
    <n v="583.77777777777771"/>
    <n v="46.702222222222218"/>
    <n v="8.5265128291212022E-14"/>
    <n v="8.5265128291212022E-14"/>
    <n v="0"/>
    <s v="MARIA DE LOURDES HEIENEN"/>
    <m/>
  </r>
  <r>
    <x v="26"/>
    <s v="88069672234"/>
    <n v="36"/>
    <s v="TEC. ENFERMAGEM"/>
    <x v="16"/>
    <n v="630.48"/>
    <n v="630.48"/>
    <n v="583.77777777777771"/>
    <n v="46.702222222222218"/>
    <n v="8.5265128291212022E-14"/>
    <n v="8.5265128291212022E-14"/>
    <n v="0"/>
    <s v="ROMULO ALVES MATOS"/>
    <m/>
  </r>
  <r>
    <x v="27"/>
    <s v="01715937236"/>
    <n v="36"/>
    <s v="TEC. ENFERMAGEM"/>
    <x v="16"/>
    <n v="630.48"/>
    <n v="630.48"/>
    <n v="583.77777777777771"/>
    <n v="46.702222222222218"/>
    <n v="8.5265128291212022E-14"/>
    <n v="8.5265128291212022E-14"/>
    <n v="0"/>
    <s v="LUANNY KETREN SARAIVA RODRIGUES"/>
    <m/>
  </r>
  <r>
    <x v="28"/>
    <s v="72282835204"/>
    <n v="36"/>
    <s v="TEC. ENFERMAGEM"/>
    <x v="16"/>
    <n v="630.48"/>
    <n v="630.48"/>
    <n v="583.77777777777771"/>
    <n v="46.702222222222218"/>
    <n v="8.5265128291212022E-14"/>
    <n v="8.5265128291212022E-14"/>
    <n v="0"/>
    <s v="MARIA DO ROSARIO PEREIRA DE SOUSA"/>
    <m/>
  </r>
  <r>
    <x v="29"/>
    <s v="01197420207"/>
    <n v="36"/>
    <s v="TEC. ENFERMAGEM"/>
    <x v="16"/>
    <n v="630.48"/>
    <n v="630.48"/>
    <n v="583.77777777777771"/>
    <n v="46.702222222222218"/>
    <n v="8.5265128291212022E-14"/>
    <n v="8.5265128291212022E-14"/>
    <n v="0"/>
    <s v="ROSEANE POLVI DE MATOS"/>
    <m/>
  </r>
  <r>
    <x v="30"/>
    <s v="03097941452"/>
    <n v="36"/>
    <s v="TEC. ENFERMAGEM"/>
    <x v="16"/>
    <n v="630.48"/>
    <n v="630.48"/>
    <n v="583.77777777777771"/>
    <n v="46.702222222222218"/>
    <n v="8.5265128291212022E-14"/>
    <n v="8.5265128291212022E-14"/>
    <n v="0"/>
    <s v="NIVEATAM DE SOUSA ALVES"/>
    <m/>
  </r>
  <r>
    <x v="31"/>
    <s v="01074481224"/>
    <n v="36"/>
    <s v="TEC. ENFERMAGEM"/>
    <x v="16"/>
    <n v="630.48"/>
    <n v="630.48"/>
    <n v="583.77777777777771"/>
    <n v="46.702222222222218"/>
    <n v="8.5265128291212022E-14"/>
    <n v="8.5265128291212022E-14"/>
    <n v="0"/>
    <s v="SERGIO COSTA NEVES"/>
    <m/>
  </r>
  <r>
    <x v="33"/>
    <s v="85022381249"/>
    <n v="36"/>
    <s v="TEC. ENFERMAGEM"/>
    <x v="16"/>
    <n v="630.48"/>
    <n v="630.48"/>
    <n v="583.77777777777771"/>
    <n v="46.702222222222218"/>
    <n v="8.5265128291212022E-14"/>
    <n v="8.5265128291212022E-14"/>
    <n v="0"/>
    <s v="HELIANA LIMA DE OLIVEIRA"/>
    <m/>
  </r>
  <r>
    <x v="34"/>
    <s v="00975131214"/>
    <n v="36"/>
    <s v="TEC. ENFERMAGEM"/>
    <x v="16"/>
    <n v="630.48"/>
    <n v="630.48"/>
    <n v="583.77777777777771"/>
    <n v="46.702222222222218"/>
    <n v="8.5265128291212022E-14"/>
    <n v="8.5265128291212022E-14"/>
    <n v="0"/>
    <s v="DEYWID CHAVES FERREIRA"/>
    <m/>
  </r>
  <r>
    <x v="35"/>
    <s v="69478260200"/>
    <n v="36"/>
    <s v="TEC. ENFERMAGEM"/>
    <x v="16"/>
    <n v="630.48"/>
    <n v="630.48"/>
    <n v="583.77777777777771"/>
    <n v="46.702222222222218"/>
    <n v="8.5265128291212022E-14"/>
    <n v="8.5265128291212022E-14"/>
    <n v="0"/>
    <s v="DILMA MARIA DE SOUSA MOURA"/>
    <m/>
  </r>
  <r>
    <x v="36"/>
    <s v="00586033289"/>
    <n v="36"/>
    <s v="TEC. ENFERMAGEM"/>
    <x v="16"/>
    <n v="630.48"/>
    <n v="630.48"/>
    <n v="583.77777777777771"/>
    <n v="46.702222222222218"/>
    <n v="8.5265128291212022E-14"/>
    <n v="8.5265128291212022E-14"/>
    <n v="0"/>
    <s v="LUCIENE DIAS DOS SANTOS"/>
    <m/>
  </r>
  <r>
    <x v="37"/>
    <s v="68990405220"/>
    <n v="36"/>
    <s v="TEC. ENFERMAGEM"/>
    <x v="16"/>
    <n v="630.48"/>
    <n v="630.48"/>
    <n v="583.77777777777771"/>
    <n v="46.702222222222218"/>
    <n v="8.5265128291212022E-14"/>
    <n v="8.5265128291212022E-14"/>
    <n v="0"/>
    <s v="ROGERIO REIS DE MOURA"/>
    <m/>
  </r>
  <r>
    <x v="38"/>
    <s v="90114035253"/>
    <n v="36"/>
    <s v="TEC. ENFERMAGEM"/>
    <x v="16"/>
    <n v="630.48"/>
    <n v="630.48"/>
    <n v="583.77777777777771"/>
    <n v="46.702222222222218"/>
    <n v="8.5265128291212022E-14"/>
    <n v="8.5265128291212022E-14"/>
    <n v="0"/>
    <s v="LEONILDO ALVES LIMA"/>
    <m/>
  </r>
  <r>
    <x v="40"/>
    <s v="78679362204"/>
    <n v="36"/>
    <s v="TEC. ENFERMAGEM"/>
    <x v="16"/>
    <n v="630.48"/>
    <n v="630.48"/>
    <n v="583.77777777777771"/>
    <n v="46.702222222222218"/>
    <n v="8.5265128291212022E-14"/>
    <n v="8.5265128291212022E-14"/>
    <n v="0"/>
    <s v="IRANETE LIMA BARBOSA NASCIMENTO"/>
    <m/>
  </r>
  <r>
    <x v="41"/>
    <n v="82492182215"/>
    <n v="36"/>
    <s v="TEC. ENFERMAGEM"/>
    <x v="16"/>
    <n v="630.48"/>
    <n v="630.48"/>
    <n v="583.77777777777771"/>
    <n v="46.702222222222218"/>
    <n v="8.5265128291212022E-14"/>
    <n v="8.5265128291212022E-14"/>
    <n v="0"/>
    <s v="JEANI SILVA PEREIRA"/>
    <m/>
  </r>
  <r>
    <x v="42"/>
    <s v="85744824200"/>
    <n v="36"/>
    <s v="TEC. ENFERMAGEM"/>
    <x v="16"/>
    <n v="630.48"/>
    <n v="630.48"/>
    <n v="583.77777777777771"/>
    <n v="46.702222222222218"/>
    <n v="8.5265128291212022E-14"/>
    <n v="8.5265128291212022E-14"/>
    <n v="0"/>
    <s v="ROSILENE SOUSA SILVA"/>
    <m/>
  </r>
  <r>
    <x v="43"/>
    <s v="01064235255"/>
    <n v="36"/>
    <s v="TEC. ENFERMAGEM"/>
    <x v="16"/>
    <n v="630.48"/>
    <n v="630.48"/>
    <n v="583.77777777777771"/>
    <n v="46.702222222222218"/>
    <n v="8.5265128291212022E-14"/>
    <n v="8.5265128291212022E-14"/>
    <n v="0"/>
    <s v="ROSIVAN DA SILVA PINTO"/>
    <m/>
  </r>
  <r>
    <x v="111"/>
    <s v="64688771215"/>
    <n v="36"/>
    <s v="TEC. ENFERMAGEM"/>
    <x v="16"/>
    <n v="630.48"/>
    <n v="0"/>
    <n v="0"/>
    <n v="0"/>
    <n v="630.48"/>
    <n v="630.48"/>
    <n v="0"/>
    <s v="WILDA QUARESMA DOS SANTOS"/>
    <m/>
  </r>
  <r>
    <x v="44"/>
    <s v="01715936264"/>
    <n v="36"/>
    <s v="TEC. ENFERMAGEM"/>
    <x v="16"/>
    <n v="630.48"/>
    <n v="630.48"/>
    <n v="583.77777777777771"/>
    <n v="46.702222222222218"/>
    <n v="8.5265128291212022E-14"/>
    <n v="8.5265128291212022E-14"/>
    <n v="0"/>
    <s v="VANESSA RODRIGUES RABELO"/>
    <m/>
  </r>
  <r>
    <x v="46"/>
    <s v="70134089219"/>
    <n v="36"/>
    <s v="TEC. ENFERMAGEM"/>
    <x v="16"/>
    <n v="630.48"/>
    <n v="630.48"/>
    <n v="583.77777777777771"/>
    <n v="46.702222222222218"/>
    <n v="8.5265128291212022E-14"/>
    <n v="8.5265128291212022E-14"/>
    <n v="0"/>
    <s v="JONISMA ARAUJO RODRIGUES"/>
    <m/>
  </r>
  <r>
    <x v="47"/>
    <s v="82941238204"/>
    <n v="36"/>
    <s v="TEC. ENFERMAGEM"/>
    <x v="16"/>
    <n v="630.48"/>
    <n v="630.48"/>
    <n v="583.77777777777771"/>
    <n v="46.702222222222218"/>
    <n v="8.5265128291212022E-14"/>
    <n v="8.5265128291212022E-14"/>
    <n v="0"/>
    <s v="MARIA ELIZABETH DA SILVA"/>
    <m/>
  </r>
  <r>
    <x v="48"/>
    <s v="02278662236"/>
    <n v="36"/>
    <s v="TEC. ENFERMAGEM"/>
    <x v="16"/>
    <n v="630.48"/>
    <n v="630.48"/>
    <n v="583.77777777777771"/>
    <n v="46.702222222222218"/>
    <n v="8.5265128291212022E-14"/>
    <n v="8.5265128291212022E-14"/>
    <n v="0"/>
    <s v="RAYANE BARRETO LIMA"/>
    <m/>
  </r>
  <r>
    <x v="49"/>
    <s v="73733148215"/>
    <n v="36"/>
    <s v="TEC. ENFERMAGEM"/>
    <x v="16"/>
    <n v="630.48"/>
    <n v="630.48"/>
    <n v="583.77777777777771"/>
    <n v="46.702222222222218"/>
    <n v="8.5265128291212022E-14"/>
    <n v="8.5265128291212022E-14"/>
    <n v="0"/>
    <s v="ANDREZA ALVES FERREIRA"/>
    <m/>
  </r>
  <r>
    <x v="51"/>
    <s v="01616891246"/>
    <n v="36"/>
    <s v="TEC. ENFERMAGEM"/>
    <x v="16"/>
    <n v="630.48"/>
    <n v="630.48"/>
    <n v="583.77777777777771"/>
    <n v="46.702222222222218"/>
    <n v="8.5265128291212022E-14"/>
    <n v="8.5265128291212022E-14"/>
    <n v="0"/>
    <s v="KEILA SANTOS BRITO"/>
    <m/>
  </r>
  <r>
    <x v="52"/>
    <s v="30137284268"/>
    <n v="36"/>
    <s v="TEC. ENFERMAGEM"/>
    <x v="16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53"/>
    <s v="02137140276"/>
    <n v="36"/>
    <s v="TEC. ENFERMAGEM"/>
    <x v="16"/>
    <n v="630.48"/>
    <n v="630.48"/>
    <n v="583.77777777777771"/>
    <n v="46.702222222222218"/>
    <n v="8.5265128291212022E-14"/>
    <n v="8.5265128291212022E-14"/>
    <n v="0"/>
    <s v="RAILSON HUMBERTO DA SILVA MENDONCA"/>
    <m/>
  </r>
  <r>
    <x v="55"/>
    <s v="02879742277"/>
    <n v="36"/>
    <s v="TEC. ENFERMAGEM"/>
    <x v="16"/>
    <n v="630.48"/>
    <n v="630.48"/>
    <n v="583.77777777777771"/>
    <n v="46.702222222222218"/>
    <n v="8.5265128291212022E-14"/>
    <n v="8.5265128291212022E-14"/>
    <n v="0"/>
    <s v="ELISANDRA SOARES DA COSTA PINHEIRO"/>
    <m/>
  </r>
  <r>
    <x v="56"/>
    <s v="01221844245"/>
    <n v="36"/>
    <s v="TEC. ENFERMAGEM"/>
    <x v="16"/>
    <n v="630.48"/>
    <n v="630.48"/>
    <n v="583.77777777777771"/>
    <n v="46.702222222222218"/>
    <n v="8.5265128291212022E-14"/>
    <n v="8.5265128291212022E-14"/>
    <n v="0"/>
    <s v="ANA MARIA LIRA TEIXEIRA"/>
    <m/>
  </r>
  <r>
    <x v="57"/>
    <s v="01724194259"/>
    <n v="36"/>
    <s v="TEC. ENFERMAGEM"/>
    <x v="16"/>
    <n v="630.48"/>
    <n v="630.48"/>
    <n v="583.77777777777771"/>
    <n v="46.702222222222218"/>
    <n v="8.5265128291212022E-14"/>
    <n v="8.5265128291212022E-14"/>
    <n v="0"/>
    <s v="JHEMISON CARLOS VIEIRA FELIPE"/>
    <m/>
  </r>
  <r>
    <x v="58"/>
    <s v="70143241281"/>
    <n v="36"/>
    <s v="TEC. ENFERMAGEM"/>
    <x v="16"/>
    <n v="630.48"/>
    <n v="630.48"/>
    <n v="583.77777777777771"/>
    <n v="46.702222222222218"/>
    <n v="8.5265128291212022E-14"/>
    <n v="8.5265128291212022E-14"/>
    <n v="0"/>
    <s v="FABRICIO HUGO SOUSA FARIAS"/>
    <m/>
  </r>
  <r>
    <x v="59"/>
    <s v="02563935245"/>
    <n v="36"/>
    <s v="TEC. ENFERMAGEM"/>
    <x v="16"/>
    <n v="630.48"/>
    <n v="630.48"/>
    <n v="583.77777777777771"/>
    <n v="46.702222222222218"/>
    <n v="8.5265128291212022E-14"/>
    <n v="8.5265128291212022E-14"/>
    <n v="0"/>
    <s v="RAQUEL DOS SANTOS SOUZA"/>
    <m/>
  </r>
  <r>
    <x v="61"/>
    <s v="01797916211"/>
    <n v="36"/>
    <s v="TEC. ENFERMAGEM"/>
    <x v="16"/>
    <n v="630.48"/>
    <n v="630.48"/>
    <n v="583.77777777777771"/>
    <n v="46.702222222222218"/>
    <n v="8.5265128291212022E-14"/>
    <n v="8.5265128291212022E-14"/>
    <n v="0"/>
    <s v="BRUNA GRAZIELA NOGUEIRA DE LIMA"/>
    <m/>
  </r>
  <r>
    <x v="62"/>
    <s v="85754110200"/>
    <n v="36"/>
    <s v="TEC. ENFERMAGEM"/>
    <x v="16"/>
    <n v="630.48"/>
    <n v="630.48"/>
    <n v="583.77777777777771"/>
    <n v="46.702222222222218"/>
    <n v="8.5265128291212022E-14"/>
    <n v="8.5265128291212022E-14"/>
    <n v="0"/>
    <s v="FLAVIA CRISTINA AMORIM RAIOL"/>
    <m/>
  </r>
  <r>
    <x v="63"/>
    <s v="94273626268"/>
    <n v="36"/>
    <s v="TEC. ENFERMAGEM"/>
    <x v="16"/>
    <n v="630.48"/>
    <n v="630.48"/>
    <n v="583.77777777777771"/>
    <n v="46.702222222222218"/>
    <n v="8.5265128291212022E-14"/>
    <n v="8.5265128291212022E-14"/>
    <n v="0"/>
    <s v="ANGELA MARIA COSTA ROSARIO"/>
    <m/>
  </r>
  <r>
    <x v="64"/>
    <s v="03351903243"/>
    <n v="36"/>
    <s v="TEC. ENFERMAGEM"/>
    <x v="16"/>
    <n v="630.48"/>
    <n v="630.48"/>
    <n v="583.77777777777771"/>
    <n v="46.702222222222218"/>
    <n v="8.5265128291212022E-14"/>
    <n v="8.5265128291212022E-14"/>
    <n v="0"/>
    <s v="ANTONIA FRANCILEIA SANTOS FAUSTINO"/>
    <m/>
  </r>
  <r>
    <x v="65"/>
    <s v="02025421222"/>
    <n v="36"/>
    <s v="TEC. ENFERMAGEM"/>
    <x v="16"/>
    <n v="630.48"/>
    <n v="630.48"/>
    <n v="583.77777777777771"/>
    <n v="46.702222222222218"/>
    <n v="8.5265128291212022E-14"/>
    <n v="8.5265128291212022E-14"/>
    <n v="0"/>
    <s v="ADRIANA DA CONCEICAO VIANA"/>
    <m/>
  </r>
  <r>
    <x v="66"/>
    <s v="01068691247"/>
    <n v="36"/>
    <s v="TEC. ENFERMAGEM"/>
    <x v="16"/>
    <n v="630.48"/>
    <n v="630.48"/>
    <n v="583.77777777777771"/>
    <n v="46.702222222222218"/>
    <n v="8.5265128291212022E-14"/>
    <n v="8.5265128291212022E-14"/>
    <n v="0"/>
    <s v="ROSINETE SANTOS DA SILVA DE SOUZA"/>
    <m/>
  </r>
  <r>
    <x v="67"/>
    <s v="03419017251"/>
    <n v="36"/>
    <s v="TEC. ENFERMAGEM"/>
    <x v="16"/>
    <n v="630.48"/>
    <n v="630.48"/>
    <n v="583.77777777777771"/>
    <n v="46.702222222222218"/>
    <n v="8.5265128291212022E-14"/>
    <n v="8.5265128291212022E-14"/>
    <n v="0"/>
    <s v="MAYCON REIS DOS ANJOS"/>
    <m/>
  </r>
  <r>
    <x v="68"/>
    <s v="30087767287"/>
    <n v="36"/>
    <s v="TEC. ENFERMAGEM"/>
    <x v="16"/>
    <n v="630.48"/>
    <n v="630.48"/>
    <n v="583.77777777777771"/>
    <n v="46.702222222222218"/>
    <n v="8.5265128291212022E-14"/>
    <n v="8.5265128291212022E-14"/>
    <n v="0"/>
    <s v="OSMARINA LIMA MARQUES"/>
    <m/>
  </r>
  <r>
    <x v="69"/>
    <s v="00954727207"/>
    <n v="36"/>
    <s v="TEC. ENFERMAGEM"/>
    <x v="16"/>
    <n v="630.48"/>
    <n v="630.48"/>
    <n v="583.77777777777771"/>
    <n v="46.702222222222218"/>
    <n v="8.5265128291212022E-14"/>
    <n v="8.5265128291212022E-14"/>
    <n v="0"/>
    <s v="FABRICIA MARINHO MORAES"/>
    <m/>
  </r>
  <r>
    <x v="70"/>
    <s v="02827501260"/>
    <n v="36"/>
    <s v="TEC. ENFERMAGEM"/>
    <x v="16"/>
    <n v="630.48"/>
    <n v="630.48"/>
    <n v="583.77777777777771"/>
    <n v="46.702222222222218"/>
    <n v="8.5265128291212022E-14"/>
    <n v="8.5265128291212022E-14"/>
    <n v="0"/>
    <s v="REGINA CARLA CARNEIRO DA SILVA"/>
    <m/>
  </r>
  <r>
    <x v="71"/>
    <s v="02760353214"/>
    <n v="36"/>
    <s v="TEC. ENFERMAGEM"/>
    <x v="16"/>
    <n v="630.48"/>
    <n v="630.48"/>
    <n v="583.77777777777771"/>
    <n v="46.702222222222218"/>
    <n v="8.5265128291212022E-14"/>
    <n v="8.5265128291212022E-14"/>
    <n v="0"/>
    <s v="CARLA BATISTA DA COSTA"/>
    <m/>
  </r>
  <r>
    <x v="108"/>
    <s v="04573489258"/>
    <n v="36"/>
    <s v="TEC. ENFERMAGEM"/>
    <x v="16"/>
    <n v="630.48"/>
    <n v="630.48"/>
    <n v="583.77777777777771"/>
    <n v="46.702222222222218"/>
    <n v="8.5265128291212022E-14"/>
    <n v="8.5265128291212022E-14"/>
    <n v="0"/>
    <s v="FRANCISCO BRUNO OLIVEIRA CAVALCANTE"/>
    <m/>
  </r>
  <r>
    <x v="72"/>
    <s v="04490243260"/>
    <n v="36"/>
    <s v="TEC. ENFERMAGEM"/>
    <x v="16"/>
    <n v="630.48"/>
    <n v="630.48"/>
    <n v="583.77777777777771"/>
    <n v="46.702222222222218"/>
    <n v="8.5265128291212022E-14"/>
    <n v="8.5265128291212022E-14"/>
    <n v="0"/>
    <s v="RAIANE TENORIO DOS SANTOS"/>
    <m/>
  </r>
  <r>
    <x v="73"/>
    <s v="03974195203"/>
    <n v="36"/>
    <s v="TEC. ENFERMAGEM"/>
    <x v="16"/>
    <n v="630.48"/>
    <n v="630.48"/>
    <n v="583.77777777777771"/>
    <n v="46.702222222222218"/>
    <n v="8.5265128291212022E-14"/>
    <n v="8.5265128291212022E-14"/>
    <n v="0"/>
    <s v="KRISLANE NASCIMENTO DIAS"/>
    <m/>
  </r>
  <r>
    <x v="74"/>
    <n v="84245603291"/>
    <n v="36"/>
    <s v="TEC. ENFERMAGEM"/>
    <x v="16"/>
    <n v="630.48"/>
    <n v="630.48"/>
    <n v="583.77777777777771"/>
    <n v="46.702222222222218"/>
    <n v="8.5265128291212022E-14"/>
    <n v="8.5265128291212022E-14"/>
    <n v="0"/>
    <s v="LUCINEIA COSTA ALENCAR"/>
    <m/>
  </r>
  <r>
    <x v="75"/>
    <s v="03439131270"/>
    <n v="36"/>
    <s v="TEC. ENFERMAGEM"/>
    <x v="16"/>
    <n v="630.48"/>
    <n v="630.48"/>
    <n v="583.77777777777771"/>
    <n v="46.702222222222218"/>
    <n v="8.5265128291212022E-14"/>
    <n v="8.5265128291212022E-14"/>
    <n v="0"/>
    <s v="KELLEM MARIA SANTOS COSTA"/>
    <m/>
  </r>
  <r>
    <x v="76"/>
    <s v="70143238221"/>
    <n v="36"/>
    <s v="TEC. ENFERMAGEM"/>
    <x v="16"/>
    <n v="630.48"/>
    <n v="630.48"/>
    <n v="583.77777777777771"/>
    <n v="46.702222222222218"/>
    <n v="8.5265128291212022E-14"/>
    <n v="8.5265128291212022E-14"/>
    <n v="0"/>
    <s v="RAISSA SOUZA E SOUZA"/>
    <m/>
  </r>
  <r>
    <x v="77"/>
    <s v="02029051284"/>
    <n v="36"/>
    <s v="TEC. ENFERMAGEM"/>
    <x v="16"/>
    <n v="630.48"/>
    <n v="630.48"/>
    <n v="583.77777777777771"/>
    <n v="46.702222222222218"/>
    <n v="8.5265128291212022E-14"/>
    <n v="8.5265128291212022E-14"/>
    <n v="0"/>
    <s v="DANIELA MIRANDA REIS"/>
    <m/>
  </r>
  <r>
    <x v="79"/>
    <s v="02884225200"/>
    <n v="36"/>
    <s v="TEC. ENFERMAGEM"/>
    <x v="16"/>
    <n v="630.48"/>
    <n v="630.48"/>
    <n v="583.77777777777771"/>
    <n v="46.702222222222218"/>
    <n v="8.5265128291212022E-14"/>
    <n v="8.5265128291212022E-14"/>
    <n v="0"/>
    <s v="JOSUE OLIVEIRA MENESES"/>
    <m/>
  </r>
  <r>
    <x v="80"/>
    <s v="11576141675"/>
    <n v="36"/>
    <s v="TEC. ENFERMAGEM"/>
    <x v="16"/>
    <n v="630.48"/>
    <n v="630.48"/>
    <n v="583.77777777777771"/>
    <n v="46.702222222222218"/>
    <n v="8.5265128291212022E-14"/>
    <n v="8.5265128291212022E-14"/>
    <n v="0"/>
    <s v="IORRAN VAZ DE OLIVEIRA"/>
    <m/>
  </r>
  <r>
    <x v="81"/>
    <s v="04625535239"/>
    <n v="36"/>
    <s v="TEC. ENFERMAGEM"/>
    <x v="16"/>
    <n v="630.48"/>
    <n v="630.48"/>
    <n v="583.77777777777771"/>
    <n v="46.702222222222218"/>
    <n v="8.5265128291212022E-14"/>
    <n v="8.5265128291212022E-14"/>
    <n v="0"/>
    <s v="EDSON MOURA SILVA"/>
    <m/>
  </r>
  <r>
    <x v="82"/>
    <s v="01834811279"/>
    <n v="36"/>
    <s v="TEC. ENFERMAGEM"/>
    <x v="16"/>
    <n v="630.48"/>
    <n v="630.48"/>
    <n v="583.77777777777771"/>
    <n v="46.702222222222218"/>
    <n v="8.5265128291212022E-14"/>
    <n v="8.5265128291212022E-14"/>
    <n v="0"/>
    <s v="ROBSON ALMEIDA PONTES"/>
    <m/>
  </r>
  <r>
    <x v="83"/>
    <s v="04716356264"/>
    <n v="36"/>
    <s v="TEC. ENFERMAGEM"/>
    <x v="16"/>
    <n v="630.48"/>
    <n v="630.48"/>
    <n v="583.77777777777771"/>
    <n v="46.702222222222218"/>
    <n v="8.5265128291212022E-14"/>
    <n v="8.5265128291212022E-14"/>
    <n v="0"/>
    <s v="ESTHEFANI ARAUJO LOPES"/>
    <m/>
  </r>
  <r>
    <x v="84"/>
    <s v="02821318251"/>
    <n v="36"/>
    <s v="TEC. ENFERMAGEM"/>
    <x v="16"/>
    <n v="630.48"/>
    <n v="630.48"/>
    <n v="583.77777777777771"/>
    <n v="46.702222222222218"/>
    <n v="8.5265128291212022E-14"/>
    <n v="8.5265128291212022E-14"/>
    <n v="0"/>
    <s v="CAROLINA SILVA DA VEIGA"/>
    <m/>
  </r>
  <r>
    <x v="85"/>
    <s v="05274326285"/>
    <n v="36"/>
    <s v="TEC. ENFERMAGEM"/>
    <x v="16"/>
    <n v="630.48"/>
    <n v="630.48"/>
    <n v="583.77777777777771"/>
    <n v="46.702222222222218"/>
    <n v="8.5265128291212022E-14"/>
    <n v="8.5265128291212022E-14"/>
    <n v="0"/>
    <s v="JOAO VICTOR CARNEIRO DA SILVA"/>
    <m/>
  </r>
  <r>
    <x v="86"/>
    <s v="05036435214"/>
    <n v="36"/>
    <s v="TEC. ENFERMAGEM"/>
    <x v="16"/>
    <n v="630.48"/>
    <n v="630.48"/>
    <n v="583.77777777777771"/>
    <n v="46.702222222222218"/>
    <n v="8.5265128291212022E-14"/>
    <n v="8.5265128291212022E-14"/>
    <n v="0"/>
    <s v="THIAGO DO NASCIMENTO MESQUITA"/>
    <m/>
  </r>
  <r>
    <x v="87"/>
    <s v="02771484218"/>
    <n v="36"/>
    <s v="TEC. ENFERMAGEM"/>
    <x v="16"/>
    <n v="630.48"/>
    <n v="630.48"/>
    <n v="583.77777777777771"/>
    <n v="46.702222222222218"/>
    <n v="8.5265128291212022E-14"/>
    <n v="8.5265128291212022E-14"/>
    <n v="0"/>
    <s v="WATILA ALMEIDA DA COSTA"/>
    <m/>
  </r>
  <r>
    <x v="88"/>
    <s v="88808882268"/>
    <n v="36"/>
    <s v="TEC. ENFERMAGEM"/>
    <x v="16"/>
    <n v="630.48"/>
    <n v="630.48"/>
    <n v="583.77777777777771"/>
    <n v="46.702222222222218"/>
    <n v="8.5265128291212022E-14"/>
    <n v="8.5265128291212022E-14"/>
    <n v="0"/>
    <s v="GEOVANIA DE ARAUJO NASCIMENTO"/>
    <m/>
  </r>
  <r>
    <x v="89"/>
    <s v="02598633270"/>
    <n v="36"/>
    <s v="TEC. ENFERMAGEM"/>
    <x v="16"/>
    <n v="630.48"/>
    <n v="630.48"/>
    <n v="583.77777777777771"/>
    <n v="46.702222222222218"/>
    <n v="8.5265128291212022E-14"/>
    <n v="8.5265128291212022E-14"/>
    <n v="0"/>
    <s v="MATHEUS CAMPOS ALVES"/>
    <m/>
  </r>
  <r>
    <x v="90"/>
    <s v="03468651236"/>
    <n v="36"/>
    <s v="TEC. ENFERMAGEM"/>
    <x v="16"/>
    <n v="630.48"/>
    <n v="630.48"/>
    <n v="583.77777777777771"/>
    <n v="46.702222222222218"/>
    <n v="8.5265128291212022E-14"/>
    <n v="8.5265128291212022E-14"/>
    <n v="0"/>
    <s v="WANDERSON ANDRE ALVES DA COSTA"/>
    <m/>
  </r>
  <r>
    <x v="91"/>
    <s v="01497762251"/>
    <n v="36"/>
    <s v="TEC. ENFERMAGEM"/>
    <x v="16"/>
    <n v="630.48"/>
    <n v="630.48"/>
    <n v="583.77777777777771"/>
    <n v="46.702222222222218"/>
    <n v="8.5265128291212022E-14"/>
    <n v="8.5265128291212022E-14"/>
    <n v="0"/>
    <s v="MARIA LUIZA OLIVEIRA DE ALMEIDA"/>
    <m/>
  </r>
  <r>
    <x v="93"/>
    <s v="00564772283"/>
    <n v="36"/>
    <s v="TEC. ENFERMAGEM"/>
    <x v="16"/>
    <n v="630.48"/>
    <n v="630.48"/>
    <n v="583.77777777777771"/>
    <n v="46.702222222222218"/>
    <n v="8.5265128291212022E-14"/>
    <n v="8.5265128291212022E-14"/>
    <n v="0"/>
    <s v="CRISTIANE MARIA CARDOSO LOBATO"/>
    <m/>
  </r>
  <r>
    <x v="94"/>
    <s v="04263734211"/>
    <n v="36"/>
    <s v="TEC. ENFERMAGEM"/>
    <x v="16"/>
    <n v="630.48"/>
    <n v="630.48"/>
    <n v="583.77777777777771"/>
    <n v="46.702222222222218"/>
    <n v="8.5265128291212022E-14"/>
    <n v="8.5265128291212022E-14"/>
    <n v="0"/>
    <s v="NAYARA FORO FRANCO"/>
    <m/>
  </r>
  <r>
    <x v="96"/>
    <n v="98517040244"/>
    <n v="36"/>
    <s v="TEC. ENFERMAGEM"/>
    <x v="16"/>
    <n v="630.48"/>
    <n v="630.48"/>
    <n v="583.77777777777771"/>
    <n v="46.702222222222218"/>
    <n v="8.5265128291212022E-14"/>
    <n v="8.5265128291212022E-14"/>
    <n v="0"/>
    <s v="IVONE DO SOCORRO DA CUNHA SOUZA"/>
    <m/>
  </r>
  <r>
    <x v="98"/>
    <s v="03659449202"/>
    <n v="36"/>
    <s v="TEC. ENFERMAGEM"/>
    <x v="16"/>
    <n v="630.48"/>
    <n v="630.48"/>
    <n v="583.77777777777771"/>
    <n v="46.702222222222218"/>
    <n v="8.5265128291212022E-14"/>
    <n v="8.5265128291212022E-14"/>
    <n v="0"/>
    <s v="LUIS CRUZ AZEVEDO"/>
    <m/>
  </r>
  <r>
    <x v="99"/>
    <s v="49072145291"/>
    <n v="36"/>
    <s v="TEC. ENFERMAGEM"/>
    <x v="16"/>
    <n v="630.48"/>
    <n v="630.48"/>
    <n v="583.77777777777771"/>
    <n v="46.702222222222218"/>
    <n v="8.5265128291212022E-14"/>
    <n v="8.5265128291212022E-14"/>
    <n v="0"/>
    <s v="THIZ HER FILOMENA DIAS DA SILVA"/>
    <m/>
  </r>
  <r>
    <x v="102"/>
    <s v="03284143289"/>
    <n v="36"/>
    <s v="TEC. ENFERMAGEM"/>
    <x v="16"/>
    <n v="630.48"/>
    <n v="630.48"/>
    <n v="583.77777777777771"/>
    <n v="46.702222222222218"/>
    <n v="8.5265128291212022E-14"/>
    <n v="8.5265128291212022E-14"/>
    <n v="0"/>
    <s v="EUNICE GAMA DE SOUZA"/>
    <m/>
  </r>
  <r>
    <x v="103"/>
    <s v="01531119255"/>
    <n v="36"/>
    <s v="TEC. ENFERMAGEM"/>
    <x v="16"/>
    <n v="630.48"/>
    <n v="630.48"/>
    <n v="583.77777777777771"/>
    <n v="46.702222222222218"/>
    <n v="8.5265128291212022E-14"/>
    <n v="8.5265128291212022E-14"/>
    <n v="0"/>
    <s v="KATIA REGINA SANTOS DA SILVA"/>
    <m/>
  </r>
  <r>
    <x v="104"/>
    <e v="#N/A"/>
    <n v="36"/>
    <s v="TEC. ENFERMAGEM"/>
    <x v="16"/>
    <n v="630.48"/>
    <n v="630.48"/>
    <n v="583.77777777777771"/>
    <n v="46.702222222222218"/>
    <n v="8.5265128291212022E-14"/>
    <n v="8.5265128291212022E-14"/>
    <n v="0"/>
    <e v="#N/A"/>
    <m/>
  </r>
  <r>
    <x v="105"/>
    <s v="02726631231"/>
    <n v="36"/>
    <s v="TEC. ENFERMAGEM"/>
    <x v="16"/>
    <n v="630.48"/>
    <n v="630.48"/>
    <n v="583.77777777777771"/>
    <n v="46.702222222222218"/>
    <n v="8.5265128291212022E-14"/>
    <n v="8.5265128291212022E-14"/>
    <n v="0"/>
    <s v="EDILZA SOUZA DE AVIZ"/>
    <m/>
  </r>
  <r>
    <x v="106"/>
    <s v="02957511347"/>
    <n v="36"/>
    <s v="TEC. ENFERMAGEM"/>
    <x v="16"/>
    <n v="630.48"/>
    <n v="630.48"/>
    <n v="583.77777777777771"/>
    <n v="46.702222222222218"/>
    <n v="8.5265128291212022E-14"/>
    <n v="8.5265128291212022E-14"/>
    <n v="0"/>
    <s v="IRACEMA SOARES LIMA"/>
    <m/>
  </r>
  <r>
    <x v="109"/>
    <s v="96949139268"/>
    <n v="36"/>
    <s v="TEC. ENFERMAGEM"/>
    <x v="16"/>
    <n v="630.48"/>
    <n v="630.48"/>
    <n v="583.77777777777771"/>
    <n v="46.702222222222218"/>
    <n v="8.5265128291212022E-14"/>
    <n v="8.5265128291212022E-14"/>
    <n v="0"/>
    <s v="FERNANDO RODRIGUES DA SILVA"/>
    <m/>
  </r>
  <r>
    <x v="110"/>
    <s v="01522818278"/>
    <n v="36"/>
    <s v="TEC. ENFERMAGEM"/>
    <x v="16"/>
    <n v="630.48"/>
    <n v="630.48"/>
    <n v="583.77777777777771"/>
    <n v="46.702222222222218"/>
    <n v="8.5265128291212022E-14"/>
    <n v="8.5265128291212022E-14"/>
    <n v="0"/>
    <s v="FATIMA PEREIRA DE ALENCAR ALVES"/>
    <m/>
  </r>
  <r>
    <x v="112"/>
    <s v="70143079247"/>
    <n v="36"/>
    <s v="TEC. ENFERMAGEM"/>
    <x v="16"/>
    <n v="630.48"/>
    <n v="630.48"/>
    <n v="583.77777777777771"/>
    <n v="46.702222222222218"/>
    <n v="8.5265128291212022E-14"/>
    <n v="8.5265128291212022E-14"/>
    <n v="0"/>
    <s v="ROMERSON BARROS DUTRA"/>
    <m/>
  </r>
  <r>
    <x v="113"/>
    <s v="54911672234"/>
    <n v="36"/>
    <s v="TEC. ENFERMAGEM"/>
    <x v="16"/>
    <n v="630.48"/>
    <n v="630.48"/>
    <n v="583.77777777777771"/>
    <n v="46.702222222222218"/>
    <n v="8.5265128291212022E-14"/>
    <n v="8.5265128291212022E-14"/>
    <n v="0"/>
    <s v="DARIO CARDOSO CASTRO"/>
    <m/>
  </r>
  <r>
    <x v="114"/>
    <s v="85834335268"/>
    <n v="36"/>
    <s v="TEC. ENFERMAGEM"/>
    <x v="16"/>
    <n v="630.48"/>
    <n v="630.48"/>
    <n v="583.77777777777771"/>
    <n v="46.702222222222218"/>
    <n v="8.5265128291212022E-14"/>
    <n v="8.5265128291212022E-14"/>
    <n v="0"/>
    <s v="GEOVAR BATISTA DOS SANTOS"/>
    <m/>
  </r>
  <r>
    <x v="115"/>
    <n v="44679882204"/>
    <n v="36"/>
    <s v="TEC. ENFERMAGEM"/>
    <x v="16"/>
    <n v="630.48"/>
    <n v="630.48"/>
    <n v="583.77777777777771"/>
    <n v="46.702222222222218"/>
    <n v="8.5265128291212022E-14"/>
    <n v="8.5265128291212022E-14"/>
    <n v="0"/>
    <s v="JONAS VIRGULINO DA CONCEICAO"/>
    <m/>
  </r>
  <r>
    <x v="116"/>
    <s v="04018536240"/>
    <n v="36"/>
    <s v="TEC. ENFERMAGEM"/>
    <x v="16"/>
    <n v="630.48"/>
    <n v="630.48"/>
    <n v="583.77777777777771"/>
    <n v="46.702222222222218"/>
    <n v="8.5265128291212022E-14"/>
    <n v="8.5265128291212022E-14"/>
    <n v="0"/>
    <s v="WENDELL RIBEIRO DE LIRA"/>
    <m/>
  </r>
  <r>
    <x v="117"/>
    <s v="73533815234"/>
    <n v="36"/>
    <s v="TEC. ENFERMAGEM"/>
    <x v="16"/>
    <n v="630.48"/>
    <n v="630.48"/>
    <n v="583.77777777777771"/>
    <n v="46.702222222222218"/>
    <n v="8.5265128291212022E-14"/>
    <n v="8.5265128291212022E-14"/>
    <n v="0"/>
    <s v="ANDREIA DOS SANTOS COSTA"/>
    <m/>
  </r>
  <r>
    <x v="1"/>
    <s v="95885773572"/>
    <n v="36"/>
    <s v="TEC. ENFERMAGEM"/>
    <x v="17"/>
    <n v="630.48"/>
    <n v="630.48"/>
    <n v="583.77777777777771"/>
    <n v="46.702222222222218"/>
    <n v="8.5265128291212022E-14"/>
    <n v="8.5265128291212022E-14"/>
    <n v="0"/>
    <s v="ANA MIRELLA FERREIRA BARBOSA OLIVEIRA"/>
    <m/>
  </r>
  <r>
    <x v="2"/>
    <s v="26008939204"/>
    <n v="36"/>
    <s v="TEC. ENFERMAGEM"/>
    <x v="17"/>
    <n v="630.48"/>
    <n v="630.48"/>
    <n v="583.77777777777771"/>
    <n v="46.702222222222218"/>
    <n v="8.5265128291212022E-14"/>
    <n v="8.5265128291212022E-14"/>
    <n v="0"/>
    <s v="ANA DE SOUZA VIANA"/>
    <m/>
  </r>
  <r>
    <x v="3"/>
    <s v="01087094267"/>
    <n v="36"/>
    <s v="TEC. ENFERMAGEM"/>
    <x v="17"/>
    <n v="630.48"/>
    <n v="630.48"/>
    <n v="583.77777777777771"/>
    <n v="46.702222222222218"/>
    <n v="8.5265128291212022E-14"/>
    <n v="8.5265128291212022E-14"/>
    <n v="0"/>
    <s v="DANIELE DA SILVA E SILVA"/>
    <m/>
  </r>
  <r>
    <x v="4"/>
    <s v="63727129204"/>
    <n v="36"/>
    <s v="TEC. ENFERMAGEM"/>
    <x v="17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17"/>
    <n v="630.48"/>
    <n v="630.48"/>
    <n v="583.77777777777771"/>
    <n v="46.702222222222218"/>
    <n v="8.5265128291212022E-14"/>
    <n v="8.5265128291212022E-14"/>
    <n v="0"/>
    <s v="ELINOAN DA LUZ DE JESUS"/>
    <m/>
  </r>
  <r>
    <x v="6"/>
    <s v="73779768291"/>
    <n v="36"/>
    <s v="TEC. ENFERMAGEM"/>
    <x v="17"/>
    <n v="630.48"/>
    <n v="630.48"/>
    <n v="583.77777777777771"/>
    <n v="46.702222222222218"/>
    <n v="8.5265128291212022E-14"/>
    <n v="8.5265128291212022E-14"/>
    <n v="0"/>
    <s v="GEANE DOS SANTOS RODRIGUES"/>
    <m/>
  </r>
  <r>
    <x v="7"/>
    <s v="63594404234"/>
    <n v="36"/>
    <s v="TEC. ENFERMAGEM"/>
    <x v="17"/>
    <n v="630.48"/>
    <n v="630.48"/>
    <n v="583.77777777777771"/>
    <n v="46.702222222222218"/>
    <n v="8.5265128291212022E-14"/>
    <n v="8.5265128291212022E-14"/>
    <n v="0"/>
    <s v="JOELMA GONCALVES ALVES"/>
    <m/>
  </r>
  <r>
    <x v="8"/>
    <s v="85748960206"/>
    <n v="36"/>
    <s v="TEC. ENFERMAGEM"/>
    <x v="17"/>
    <n v="630.48"/>
    <n v="630.48"/>
    <n v="583.77777777777771"/>
    <n v="46.702222222222218"/>
    <n v="8.5265128291212022E-14"/>
    <n v="8.5265128291212022E-14"/>
    <n v="0"/>
    <s v="LAIZA SOUSA SANTOS"/>
    <m/>
  </r>
  <r>
    <x v="9"/>
    <s v="00607059222"/>
    <n v="36"/>
    <s v="TEC. ENFERMAGEM"/>
    <x v="17"/>
    <n v="630.48"/>
    <n v="630.48"/>
    <n v="583.77777777777771"/>
    <n v="46.702222222222218"/>
    <n v="8.5265128291212022E-14"/>
    <n v="8.5265128291212022E-14"/>
    <n v="0"/>
    <s v="LUANA LEANDRO SARMENTO"/>
    <m/>
  </r>
  <r>
    <x v="10"/>
    <s v="74370936268"/>
    <n v="36"/>
    <s v="TEC. ENFERMAGEM"/>
    <x v="17"/>
    <n v="630.48"/>
    <n v="630.48"/>
    <n v="583.77777777777771"/>
    <n v="46.702222222222218"/>
    <n v="8.5265128291212022E-14"/>
    <n v="8.5265128291212022E-14"/>
    <n v="0"/>
    <s v="MARIA APARECIDA DO VALE SILVA"/>
    <m/>
  </r>
  <r>
    <x v="11"/>
    <s v="88716961234"/>
    <n v="36"/>
    <s v="TEC. ENFERMAGEM"/>
    <x v="17"/>
    <n v="630.48"/>
    <n v="630.48"/>
    <n v="583.77777777777771"/>
    <n v="46.702222222222218"/>
    <n v="8.5265128291212022E-14"/>
    <n v="8.5265128291212022E-14"/>
    <n v="0"/>
    <s v="ROSELI DE ARAUJO SANTOS"/>
    <m/>
  </r>
  <r>
    <x v="13"/>
    <s v="83721541200"/>
    <n v="36"/>
    <s v="TEC. ENFERMAGEM"/>
    <x v="17"/>
    <n v="630.48"/>
    <n v="630.48"/>
    <n v="583.77777777777771"/>
    <n v="46.702222222222218"/>
    <n v="8.5265128291212022E-14"/>
    <n v="8.5265128291212022E-14"/>
    <n v="0"/>
    <s v="SANDRA NERY DA ROCHA"/>
    <m/>
  </r>
  <r>
    <x v="14"/>
    <s v="01332625371"/>
    <n v="36"/>
    <s v="TEC. ENFERMAGEM"/>
    <x v="17"/>
    <n v="630.48"/>
    <n v="630.48"/>
    <n v="583.77777777777771"/>
    <n v="46.702222222222218"/>
    <n v="8.5265128291212022E-14"/>
    <n v="8.5265128291212022E-14"/>
    <n v="0"/>
    <s v="MARIA TERESA VIEIRA DA HORA"/>
    <m/>
  </r>
  <r>
    <x v="15"/>
    <s v="76034925215"/>
    <n v="36"/>
    <s v="TEC. ENFERMAGEM"/>
    <x v="17"/>
    <n v="630.48"/>
    <n v="630.48"/>
    <n v="583.77777777777771"/>
    <n v="46.702222222222218"/>
    <n v="8.5265128291212022E-14"/>
    <n v="8.5265128291212022E-14"/>
    <n v="0"/>
    <s v="EDILENE BRAGA SOUZA"/>
    <m/>
  </r>
  <r>
    <x v="16"/>
    <s v="26632187234"/>
    <n v="36"/>
    <s v="TEC. ENFERMAGEM"/>
    <x v="17"/>
    <n v="630.48"/>
    <n v="630.48"/>
    <n v="583.77777777777771"/>
    <n v="46.702222222222218"/>
    <n v="8.5265128291212022E-14"/>
    <n v="8.5265128291212022E-14"/>
    <n v="0"/>
    <s v="EULINA SOUSA LEITE"/>
    <m/>
  </r>
  <r>
    <x v="17"/>
    <s v="82834334234"/>
    <n v="36"/>
    <s v="TEC. ENFERMAGEM"/>
    <x v="17"/>
    <n v="630.48"/>
    <n v="630.48"/>
    <n v="583.77777777777771"/>
    <n v="46.702222222222218"/>
    <n v="8.5265128291212022E-14"/>
    <n v="8.5265128291212022E-14"/>
    <n v="0"/>
    <s v="ROSIANE DOS SANTOS LIMA"/>
    <m/>
  </r>
  <r>
    <x v="20"/>
    <s v="95570810234"/>
    <n v="36"/>
    <s v="TEC. ENFERMAGEM"/>
    <x v="17"/>
    <n v="630.48"/>
    <n v="630.48"/>
    <n v="583.77777777777771"/>
    <n v="46.702222222222218"/>
    <n v="8.5265128291212022E-14"/>
    <n v="8.5265128291212022E-14"/>
    <n v="0"/>
    <s v="GESIEL SILVA DA SILVA"/>
    <m/>
  </r>
  <r>
    <x v="21"/>
    <s v="74239082234"/>
    <n v="36"/>
    <s v="TEC. ENFERMAGEM"/>
    <x v="17"/>
    <n v="630.48"/>
    <n v="630.48"/>
    <n v="583.77777777777771"/>
    <n v="46.702222222222218"/>
    <n v="8.5265128291212022E-14"/>
    <n v="8.5265128291212022E-14"/>
    <n v="0"/>
    <s v="DARLENE DAS NEVES SANTOS"/>
    <m/>
  </r>
  <r>
    <x v="22"/>
    <s v="85752649234"/>
    <n v="36"/>
    <s v="TEC. ENFERMAGEM"/>
    <x v="17"/>
    <n v="630.48"/>
    <n v="630.48"/>
    <n v="583.77777777777771"/>
    <n v="46.702222222222218"/>
    <n v="8.5265128291212022E-14"/>
    <n v="8.5265128291212022E-14"/>
    <n v="0"/>
    <s v="SANDRA ALMEIDA COUTINHO"/>
    <m/>
  </r>
  <r>
    <x v="23"/>
    <s v="87004712249"/>
    <n v="36"/>
    <s v="TEC. ENFERMAGEM"/>
    <x v="17"/>
    <n v="630.48"/>
    <n v="630.48"/>
    <n v="583.77777777777771"/>
    <n v="46.702222222222218"/>
    <n v="8.5265128291212022E-14"/>
    <n v="8.5265128291212022E-14"/>
    <n v="0"/>
    <s v="SIMONE ARAUJO DE PAIVA AGOSTINHO"/>
    <m/>
  </r>
  <r>
    <x v="24"/>
    <s v="70520623304"/>
    <n v="36"/>
    <s v="TEC. ENFERMAGEM"/>
    <x v="17"/>
    <n v="630.48"/>
    <n v="630.48"/>
    <n v="583.77777777777771"/>
    <n v="46.702222222222218"/>
    <n v="8.5265128291212022E-14"/>
    <n v="8.5265128291212022E-14"/>
    <n v="0"/>
    <s v="JOSE DA CONCEICAO PEREIRA DE SOUSA"/>
    <m/>
  </r>
  <r>
    <x v="25"/>
    <s v="80823173291"/>
    <n v="36"/>
    <s v="TEC. ENFERMAGEM"/>
    <x v="17"/>
    <n v="630.48"/>
    <n v="630.48"/>
    <n v="583.77777777777771"/>
    <n v="46.702222222222218"/>
    <n v="8.5265128291212022E-14"/>
    <n v="8.5265128291212022E-14"/>
    <n v="0"/>
    <s v="MARIA DE LOURDES HEIENEN"/>
    <m/>
  </r>
  <r>
    <x v="26"/>
    <s v="88069672234"/>
    <n v="36"/>
    <s v="TEC. ENFERMAGEM"/>
    <x v="17"/>
    <n v="630.48"/>
    <n v="630.48"/>
    <n v="583.77777777777771"/>
    <n v="46.702222222222218"/>
    <n v="8.5265128291212022E-14"/>
    <n v="8.5265128291212022E-14"/>
    <n v="0"/>
    <s v="ROMULO ALVES MATOS"/>
    <m/>
  </r>
  <r>
    <x v="27"/>
    <s v="01715937236"/>
    <n v="36"/>
    <s v="TEC. ENFERMAGEM"/>
    <x v="17"/>
    <n v="630.48"/>
    <n v="630.48"/>
    <n v="583.77777777777771"/>
    <n v="46.702222222222218"/>
    <n v="8.5265128291212022E-14"/>
    <n v="8.5265128291212022E-14"/>
    <n v="0"/>
    <s v="LUANNY KETREN SARAIVA RODRIGUES"/>
    <m/>
  </r>
  <r>
    <x v="28"/>
    <s v="72282835204"/>
    <n v="36"/>
    <s v="TEC. ENFERMAGEM"/>
    <x v="17"/>
    <n v="630.48"/>
    <n v="630.48"/>
    <n v="583.77777777777771"/>
    <n v="46.702222222222218"/>
    <n v="8.5265128291212022E-14"/>
    <n v="8.5265128291212022E-14"/>
    <n v="0"/>
    <s v="MARIA DO ROSARIO PEREIRA DE SOUSA"/>
    <m/>
  </r>
  <r>
    <x v="29"/>
    <s v="01197420207"/>
    <n v="36"/>
    <s v="TEC. ENFERMAGEM"/>
    <x v="17"/>
    <n v="630.48"/>
    <n v="630.48"/>
    <n v="583.77777777777771"/>
    <n v="46.702222222222218"/>
    <n v="8.5265128291212022E-14"/>
    <n v="8.5265128291212022E-14"/>
    <n v="0"/>
    <s v="ROSEANE POLVI DE MATOS"/>
    <m/>
  </r>
  <r>
    <x v="30"/>
    <s v="03097941452"/>
    <n v="36"/>
    <s v="TEC. ENFERMAGEM"/>
    <x v="17"/>
    <n v="630.48"/>
    <n v="630.48"/>
    <n v="583.77777777777771"/>
    <n v="46.702222222222218"/>
    <n v="8.5265128291212022E-14"/>
    <n v="8.5265128291212022E-14"/>
    <n v="0"/>
    <s v="NIVEATAM DE SOUSA ALVES"/>
    <m/>
  </r>
  <r>
    <x v="31"/>
    <s v="01074481224"/>
    <n v="36"/>
    <s v="TEC. ENFERMAGEM"/>
    <x v="17"/>
    <n v="630.48"/>
    <n v="630.48"/>
    <n v="583.77777777777771"/>
    <n v="46.702222222222218"/>
    <n v="8.5265128291212022E-14"/>
    <n v="8.5265128291212022E-14"/>
    <n v="0"/>
    <s v="SERGIO COSTA NEVES"/>
    <m/>
  </r>
  <r>
    <x v="33"/>
    <s v="85022381249"/>
    <n v="36"/>
    <s v="TEC. ENFERMAGEM"/>
    <x v="17"/>
    <n v="630.48"/>
    <n v="630.48"/>
    <n v="583.77777777777771"/>
    <n v="46.702222222222218"/>
    <n v="8.5265128291212022E-14"/>
    <n v="8.5265128291212022E-14"/>
    <n v="0"/>
    <s v="HELIANA LIMA DE OLIVEIRA"/>
    <m/>
  </r>
  <r>
    <x v="34"/>
    <s v="00975131214"/>
    <n v="36"/>
    <s v="TEC. ENFERMAGEM"/>
    <x v="17"/>
    <n v="630.48"/>
    <n v="630.48"/>
    <n v="583.77777777777771"/>
    <n v="46.702222222222218"/>
    <n v="8.5265128291212022E-14"/>
    <n v="8.5265128291212022E-14"/>
    <n v="0"/>
    <s v="DEYWID CHAVES FERREIRA"/>
    <m/>
  </r>
  <r>
    <x v="35"/>
    <s v="69478260200"/>
    <n v="36"/>
    <s v="TEC. ENFERMAGEM"/>
    <x v="17"/>
    <n v="630.48"/>
    <n v="630.48"/>
    <n v="583.77777777777771"/>
    <n v="46.702222222222218"/>
    <n v="8.5265128291212022E-14"/>
    <n v="8.5265128291212022E-14"/>
    <n v="0"/>
    <s v="DILMA MARIA DE SOUSA MOURA"/>
    <m/>
  </r>
  <r>
    <x v="36"/>
    <s v="00586033289"/>
    <n v="36"/>
    <s v="TEC. ENFERMAGEM"/>
    <x v="17"/>
    <n v="630.48"/>
    <n v="630.48"/>
    <n v="583.77777777777771"/>
    <n v="46.702222222222218"/>
    <n v="8.5265128291212022E-14"/>
    <n v="8.5265128291212022E-14"/>
    <n v="0"/>
    <s v="LUCIENE DIAS DOS SANTOS"/>
    <m/>
  </r>
  <r>
    <x v="37"/>
    <s v="68990405220"/>
    <n v="36"/>
    <s v="TEC. ENFERMAGEM"/>
    <x v="17"/>
    <n v="630.48"/>
    <n v="630.48"/>
    <n v="583.77777777777771"/>
    <n v="46.702222222222218"/>
    <n v="8.5265128291212022E-14"/>
    <n v="8.5265128291212022E-14"/>
    <n v="0"/>
    <s v="ROGERIO REIS DE MOURA"/>
    <m/>
  </r>
  <r>
    <x v="38"/>
    <s v="90114035253"/>
    <n v="36"/>
    <s v="TEC. ENFERMAGEM"/>
    <x v="17"/>
    <n v="630.48"/>
    <n v="630.48"/>
    <n v="583.77777777777771"/>
    <n v="46.702222222222218"/>
    <n v="8.5265128291212022E-14"/>
    <n v="8.5265128291212022E-14"/>
    <n v="0"/>
    <s v="LEONILDO ALVES LIMA"/>
    <m/>
  </r>
  <r>
    <x v="40"/>
    <s v="78679362204"/>
    <n v="36"/>
    <s v="TEC. ENFERMAGEM"/>
    <x v="17"/>
    <n v="630.48"/>
    <n v="630.48"/>
    <n v="583.77777777777771"/>
    <n v="46.702222222222218"/>
    <n v="8.5265128291212022E-14"/>
    <n v="8.5265128291212022E-14"/>
    <n v="0"/>
    <s v="IRANETE LIMA BARBOSA NASCIMENTO"/>
    <m/>
  </r>
  <r>
    <x v="41"/>
    <n v="82492182215"/>
    <n v="36"/>
    <s v="TEC. ENFERMAGEM"/>
    <x v="17"/>
    <n v="630.48"/>
    <n v="630.48"/>
    <n v="583.77777777777771"/>
    <n v="46.702222222222218"/>
    <n v="8.5265128291212022E-14"/>
    <n v="8.5265128291212022E-14"/>
    <n v="0"/>
    <s v="JEANI SILVA PEREIRA"/>
    <m/>
  </r>
  <r>
    <x v="42"/>
    <s v="85744824200"/>
    <n v="36"/>
    <s v="TEC. ENFERMAGEM"/>
    <x v="17"/>
    <n v="630.48"/>
    <n v="630.48"/>
    <n v="583.77777777777771"/>
    <n v="46.702222222222218"/>
    <n v="8.5265128291212022E-14"/>
    <n v="8.5265128291212022E-14"/>
    <n v="0"/>
    <s v="ROSILENE SOUSA SILVA"/>
    <m/>
  </r>
  <r>
    <x v="43"/>
    <s v="01064235255"/>
    <n v="36"/>
    <s v="TEC. ENFERMAGEM"/>
    <x v="17"/>
    <n v="630.48"/>
    <n v="630.48"/>
    <n v="583.77777777777771"/>
    <n v="46.702222222222218"/>
    <n v="8.5265128291212022E-14"/>
    <n v="8.5265128291212022E-14"/>
    <n v="0"/>
    <s v="ROSIVAN DA SILVA PINTO"/>
    <m/>
  </r>
  <r>
    <x v="111"/>
    <s v="64688771215"/>
    <n v="36"/>
    <s v="TEC. ENFERMAGEM"/>
    <x v="17"/>
    <n v="630.48"/>
    <n v="0"/>
    <n v="0"/>
    <n v="0"/>
    <n v="630.48"/>
    <n v="630.48"/>
    <n v="0"/>
    <s v="WILDA QUARESMA DOS SANTOS"/>
    <m/>
  </r>
  <r>
    <x v="44"/>
    <s v="01715936264"/>
    <n v="36"/>
    <s v="TEC. ENFERMAGEM"/>
    <x v="17"/>
    <n v="630.48"/>
    <n v="630.48"/>
    <n v="583.77777777777771"/>
    <n v="46.702222222222218"/>
    <n v="8.5265128291212022E-14"/>
    <n v="8.5265128291212022E-14"/>
    <n v="0"/>
    <s v="VANESSA RODRIGUES RABELO"/>
    <m/>
  </r>
  <r>
    <x v="46"/>
    <s v="70134089219"/>
    <n v="36"/>
    <s v="TEC. ENFERMAGEM"/>
    <x v="17"/>
    <n v="630.48"/>
    <n v="630.48"/>
    <n v="583.77777777777771"/>
    <n v="46.702222222222218"/>
    <n v="8.5265128291212022E-14"/>
    <n v="8.5265128291212022E-14"/>
    <n v="0"/>
    <s v="JONISMA ARAUJO RODRIGUES"/>
    <m/>
  </r>
  <r>
    <x v="47"/>
    <s v="82941238204"/>
    <n v="36"/>
    <s v="TEC. ENFERMAGEM"/>
    <x v="17"/>
    <n v="630.48"/>
    <n v="630.48"/>
    <n v="583.77777777777771"/>
    <n v="46.702222222222218"/>
    <n v="8.5265128291212022E-14"/>
    <n v="8.5265128291212022E-14"/>
    <n v="0"/>
    <s v="MARIA ELIZABETH DA SILVA"/>
    <m/>
  </r>
  <r>
    <x v="48"/>
    <s v="02278662236"/>
    <n v="36"/>
    <s v="TEC. ENFERMAGEM"/>
    <x v="17"/>
    <n v="630.48"/>
    <n v="630.48"/>
    <n v="583.77777777777771"/>
    <n v="46.702222222222218"/>
    <n v="8.5265128291212022E-14"/>
    <n v="8.5265128291212022E-14"/>
    <n v="0"/>
    <s v="RAYANE BARRETO LIMA"/>
    <m/>
  </r>
  <r>
    <x v="49"/>
    <s v="73733148215"/>
    <n v="36"/>
    <s v="TEC. ENFERMAGEM"/>
    <x v="17"/>
    <n v="630.48"/>
    <n v="630.48"/>
    <n v="583.77777777777771"/>
    <n v="46.702222222222218"/>
    <n v="8.5265128291212022E-14"/>
    <n v="8.5265128291212022E-14"/>
    <n v="0"/>
    <s v="ANDREZA ALVES FERREIRA"/>
    <m/>
  </r>
  <r>
    <x v="51"/>
    <s v="01616891246"/>
    <n v="36"/>
    <s v="TEC. ENFERMAGEM"/>
    <x v="17"/>
    <n v="630.48"/>
    <n v="630.48"/>
    <n v="583.77777777777771"/>
    <n v="46.702222222222218"/>
    <n v="8.5265128291212022E-14"/>
    <n v="8.5265128291212022E-14"/>
    <n v="0"/>
    <s v="KEILA SANTOS BRITO"/>
    <m/>
  </r>
  <r>
    <x v="52"/>
    <s v="30137284268"/>
    <n v="36"/>
    <s v="TEC. ENFERMAGEM"/>
    <x v="17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53"/>
    <s v="02137140276"/>
    <n v="36"/>
    <s v="TEC. ENFERMAGEM"/>
    <x v="17"/>
    <n v="630.48"/>
    <n v="630.48"/>
    <n v="583.77777777777771"/>
    <n v="46.702222222222218"/>
    <n v="8.5265128291212022E-14"/>
    <n v="8.5265128291212022E-14"/>
    <n v="0"/>
    <s v="RAILSON HUMBERTO DA SILVA MENDONCA"/>
    <m/>
  </r>
  <r>
    <x v="55"/>
    <s v="02879742277"/>
    <n v="36"/>
    <s v="TEC. ENFERMAGEM"/>
    <x v="17"/>
    <n v="630.48"/>
    <n v="630.48"/>
    <n v="583.77777777777771"/>
    <n v="46.702222222222218"/>
    <n v="8.5265128291212022E-14"/>
    <n v="8.5265128291212022E-14"/>
    <n v="0"/>
    <s v="ELISANDRA SOARES DA COSTA PINHEIRO"/>
    <m/>
  </r>
  <r>
    <x v="56"/>
    <s v="01221844245"/>
    <n v="36"/>
    <s v="TEC. ENFERMAGEM"/>
    <x v="17"/>
    <n v="630.48"/>
    <n v="630.48"/>
    <n v="583.77777777777771"/>
    <n v="46.702222222222218"/>
    <n v="8.5265128291212022E-14"/>
    <n v="8.5265128291212022E-14"/>
    <n v="0"/>
    <s v="ANA MARIA LIRA TEIXEIRA"/>
    <m/>
  </r>
  <r>
    <x v="57"/>
    <s v="01724194259"/>
    <n v="36"/>
    <s v="TEC. ENFERMAGEM"/>
    <x v="17"/>
    <n v="630.48"/>
    <n v="630.48"/>
    <n v="583.77777777777771"/>
    <n v="46.702222222222218"/>
    <n v="8.5265128291212022E-14"/>
    <n v="8.5265128291212022E-14"/>
    <n v="0"/>
    <s v="JHEMISON CARLOS VIEIRA FELIPE"/>
    <m/>
  </r>
  <r>
    <x v="58"/>
    <s v="70143241281"/>
    <n v="36"/>
    <s v="TEC. ENFERMAGEM"/>
    <x v="17"/>
    <n v="630.48"/>
    <n v="630.48"/>
    <n v="583.77777777777771"/>
    <n v="46.702222222222218"/>
    <n v="8.5265128291212022E-14"/>
    <n v="8.5265128291212022E-14"/>
    <n v="0"/>
    <s v="FABRICIO HUGO SOUSA FARIAS"/>
    <m/>
  </r>
  <r>
    <x v="59"/>
    <s v="02563935245"/>
    <n v="36"/>
    <s v="TEC. ENFERMAGEM"/>
    <x v="17"/>
    <n v="630.48"/>
    <n v="630.48"/>
    <n v="583.77777777777771"/>
    <n v="46.702222222222218"/>
    <n v="8.5265128291212022E-14"/>
    <n v="8.5265128291212022E-14"/>
    <n v="0"/>
    <s v="RAQUEL DOS SANTOS SOUZA"/>
    <m/>
  </r>
  <r>
    <x v="61"/>
    <s v="01797916211"/>
    <n v="36"/>
    <s v="TEC. ENFERMAGEM"/>
    <x v="17"/>
    <n v="630.48"/>
    <n v="630.48"/>
    <n v="583.77777777777771"/>
    <n v="46.702222222222218"/>
    <n v="8.5265128291212022E-14"/>
    <n v="8.5265128291212022E-14"/>
    <n v="0"/>
    <s v="BRUNA GRAZIELA NOGUEIRA DE LIMA"/>
    <m/>
  </r>
  <r>
    <x v="62"/>
    <s v="85754110200"/>
    <n v="36"/>
    <s v="TEC. ENFERMAGEM"/>
    <x v="17"/>
    <n v="630.48"/>
    <n v="630.48"/>
    <n v="583.77777777777771"/>
    <n v="46.702222222222218"/>
    <n v="8.5265128291212022E-14"/>
    <n v="8.5265128291212022E-14"/>
    <n v="0"/>
    <s v="FLAVIA CRISTINA AMORIM RAIOL"/>
    <m/>
  </r>
  <r>
    <x v="63"/>
    <s v="94273626268"/>
    <n v="36"/>
    <s v="TEC. ENFERMAGEM"/>
    <x v="17"/>
    <n v="630.48"/>
    <n v="630.48"/>
    <n v="583.77777777777771"/>
    <n v="46.702222222222218"/>
    <n v="8.5265128291212022E-14"/>
    <n v="8.5265128291212022E-14"/>
    <n v="0"/>
    <s v="ANGELA MARIA COSTA ROSARIO"/>
    <m/>
  </r>
  <r>
    <x v="64"/>
    <s v="03351903243"/>
    <n v="36"/>
    <s v="TEC. ENFERMAGEM"/>
    <x v="17"/>
    <n v="630.48"/>
    <n v="630.48"/>
    <n v="583.77777777777771"/>
    <n v="46.702222222222218"/>
    <n v="8.5265128291212022E-14"/>
    <n v="8.5265128291212022E-14"/>
    <n v="0"/>
    <s v="ANTONIA FRANCILEIA SANTOS FAUSTINO"/>
    <m/>
  </r>
  <r>
    <x v="65"/>
    <s v="02025421222"/>
    <n v="36"/>
    <s v="TEC. ENFERMAGEM"/>
    <x v="17"/>
    <n v="630.48"/>
    <n v="630.48"/>
    <n v="583.77777777777771"/>
    <n v="46.702222222222218"/>
    <n v="8.5265128291212022E-14"/>
    <n v="8.5265128291212022E-14"/>
    <n v="0"/>
    <s v="ADRIANA DA CONCEICAO VIANA"/>
    <m/>
  </r>
  <r>
    <x v="66"/>
    <s v="01068691247"/>
    <n v="36"/>
    <s v="TEC. ENFERMAGEM"/>
    <x v="17"/>
    <n v="630.48"/>
    <n v="630.48"/>
    <n v="583.77777777777771"/>
    <n v="46.702222222222218"/>
    <n v="8.5265128291212022E-14"/>
    <n v="8.5265128291212022E-14"/>
    <n v="0"/>
    <s v="ROSINETE SANTOS DA SILVA DE SOUZA"/>
    <m/>
  </r>
  <r>
    <x v="67"/>
    <s v="03419017251"/>
    <n v="36"/>
    <s v="TEC. ENFERMAGEM"/>
    <x v="17"/>
    <n v="630.48"/>
    <n v="630.48"/>
    <n v="583.77777777777771"/>
    <n v="46.702222222222218"/>
    <n v="8.5265128291212022E-14"/>
    <n v="8.5265128291212022E-14"/>
    <n v="0"/>
    <s v="MAYCON REIS DOS ANJOS"/>
    <m/>
  </r>
  <r>
    <x v="68"/>
    <s v="30087767287"/>
    <n v="36"/>
    <s v="TEC. ENFERMAGEM"/>
    <x v="17"/>
    <n v="630.48"/>
    <n v="630.48"/>
    <n v="583.77777777777771"/>
    <n v="46.702222222222218"/>
    <n v="8.5265128291212022E-14"/>
    <n v="8.5265128291212022E-14"/>
    <n v="0"/>
    <s v="OSMARINA LIMA MARQUES"/>
    <m/>
  </r>
  <r>
    <x v="69"/>
    <s v="00954727207"/>
    <n v="36"/>
    <s v="TEC. ENFERMAGEM"/>
    <x v="17"/>
    <n v="630.48"/>
    <n v="630.48"/>
    <n v="583.77777777777771"/>
    <n v="46.702222222222218"/>
    <n v="8.5265128291212022E-14"/>
    <n v="8.5265128291212022E-14"/>
    <n v="0"/>
    <s v="FABRICIA MARINHO MORAES"/>
    <m/>
  </r>
  <r>
    <x v="70"/>
    <s v="02827501260"/>
    <n v="36"/>
    <s v="TEC. ENFERMAGEM"/>
    <x v="17"/>
    <n v="630.48"/>
    <n v="630.48"/>
    <n v="583.77777777777771"/>
    <n v="46.702222222222218"/>
    <n v="8.5265128291212022E-14"/>
    <n v="8.5265128291212022E-14"/>
    <n v="0"/>
    <s v="REGINA CARLA CARNEIRO DA SILVA"/>
    <m/>
  </r>
  <r>
    <x v="71"/>
    <s v="02760353214"/>
    <n v="36"/>
    <s v="TEC. ENFERMAGEM"/>
    <x v="17"/>
    <n v="630.48"/>
    <n v="630.48"/>
    <n v="583.77777777777771"/>
    <n v="46.702222222222218"/>
    <n v="8.5265128291212022E-14"/>
    <n v="8.5265128291212022E-14"/>
    <n v="0"/>
    <s v="CARLA BATISTA DA COSTA"/>
    <m/>
  </r>
  <r>
    <x v="108"/>
    <s v="04573489258"/>
    <n v="36"/>
    <s v="TEC. ENFERMAGEM"/>
    <x v="17"/>
    <n v="630.48"/>
    <n v="630.48"/>
    <n v="583.77777777777771"/>
    <n v="46.702222222222218"/>
    <n v="8.5265128291212022E-14"/>
    <n v="8.5265128291212022E-14"/>
    <n v="0"/>
    <s v="FRANCISCO BRUNO OLIVEIRA CAVALCANTE"/>
    <m/>
  </r>
  <r>
    <x v="72"/>
    <s v="04490243260"/>
    <n v="36"/>
    <s v="TEC. ENFERMAGEM"/>
    <x v="17"/>
    <n v="630.48"/>
    <n v="630.48"/>
    <n v="583.77777777777771"/>
    <n v="46.702222222222218"/>
    <n v="8.5265128291212022E-14"/>
    <n v="8.5265128291212022E-14"/>
    <n v="0"/>
    <s v="RAIANE TENORIO DOS SANTOS"/>
    <m/>
  </r>
  <r>
    <x v="73"/>
    <s v="03974195203"/>
    <n v="36"/>
    <s v="TEC. ENFERMAGEM"/>
    <x v="17"/>
    <n v="630.48"/>
    <n v="630.48"/>
    <n v="583.77777777777771"/>
    <n v="46.702222222222218"/>
    <n v="8.5265128291212022E-14"/>
    <n v="8.5265128291212022E-14"/>
    <n v="0"/>
    <s v="KRISLANE NASCIMENTO DIAS"/>
    <m/>
  </r>
  <r>
    <x v="74"/>
    <n v="84245603291"/>
    <n v="36"/>
    <s v="TEC. ENFERMAGEM"/>
    <x v="17"/>
    <n v="630.48"/>
    <n v="630.48"/>
    <n v="583.77777777777771"/>
    <n v="46.702222222222218"/>
    <n v="8.5265128291212022E-14"/>
    <n v="8.5265128291212022E-14"/>
    <n v="0"/>
    <s v="LUCINEIA COSTA ALENCAR"/>
    <m/>
  </r>
  <r>
    <x v="75"/>
    <s v="03439131270"/>
    <n v="36"/>
    <s v="TEC. ENFERMAGEM"/>
    <x v="17"/>
    <n v="630.48"/>
    <n v="630.48"/>
    <n v="583.77777777777771"/>
    <n v="46.702222222222218"/>
    <n v="8.5265128291212022E-14"/>
    <n v="8.5265128291212022E-14"/>
    <n v="0"/>
    <s v="KELLEM MARIA SANTOS COSTA"/>
    <m/>
  </r>
  <r>
    <x v="76"/>
    <s v="70143238221"/>
    <n v="36"/>
    <s v="TEC. ENFERMAGEM"/>
    <x v="17"/>
    <n v="630.48"/>
    <n v="630.48"/>
    <n v="583.77777777777771"/>
    <n v="46.702222222222218"/>
    <n v="8.5265128291212022E-14"/>
    <n v="8.5265128291212022E-14"/>
    <n v="0"/>
    <s v="RAISSA SOUZA E SOUZA"/>
    <m/>
  </r>
  <r>
    <x v="77"/>
    <s v="02029051284"/>
    <n v="36"/>
    <s v="TEC. ENFERMAGEM"/>
    <x v="17"/>
    <n v="630.48"/>
    <n v="630.48"/>
    <n v="583.77777777777771"/>
    <n v="46.702222222222218"/>
    <n v="8.5265128291212022E-14"/>
    <n v="8.5265128291212022E-14"/>
    <n v="0"/>
    <s v="DANIELA MIRANDA REIS"/>
    <m/>
  </r>
  <r>
    <x v="79"/>
    <s v="02884225200"/>
    <n v="36"/>
    <s v="TEC. ENFERMAGEM"/>
    <x v="17"/>
    <n v="630.48"/>
    <n v="630.48"/>
    <n v="583.77777777777771"/>
    <n v="46.702222222222218"/>
    <n v="8.5265128291212022E-14"/>
    <n v="8.5265128291212022E-14"/>
    <n v="0"/>
    <s v="JOSUE OLIVEIRA MENESES"/>
    <m/>
  </r>
  <r>
    <x v="80"/>
    <s v="11576141675"/>
    <n v="36"/>
    <s v="TEC. ENFERMAGEM"/>
    <x v="17"/>
    <n v="630.48"/>
    <n v="630.48"/>
    <n v="583.77777777777771"/>
    <n v="46.702222222222218"/>
    <n v="8.5265128291212022E-14"/>
    <n v="8.5265128291212022E-14"/>
    <n v="0"/>
    <s v="IORRAN VAZ DE OLIVEIRA"/>
    <m/>
  </r>
  <r>
    <x v="81"/>
    <s v="04625535239"/>
    <n v="36"/>
    <s v="TEC. ENFERMAGEM"/>
    <x v="17"/>
    <n v="630.48"/>
    <n v="630.48"/>
    <n v="583.77777777777771"/>
    <n v="46.702222222222218"/>
    <n v="8.5265128291212022E-14"/>
    <n v="8.5265128291212022E-14"/>
    <n v="0"/>
    <s v="EDSON MOURA SILVA"/>
    <m/>
  </r>
  <r>
    <x v="82"/>
    <s v="01834811279"/>
    <n v="36"/>
    <s v="TEC. ENFERMAGEM"/>
    <x v="17"/>
    <n v="630.48"/>
    <n v="630.48"/>
    <n v="583.77777777777771"/>
    <n v="46.702222222222218"/>
    <n v="8.5265128291212022E-14"/>
    <n v="8.5265128291212022E-14"/>
    <n v="0"/>
    <s v="ROBSON ALMEIDA PONTES"/>
    <m/>
  </r>
  <r>
    <x v="83"/>
    <s v="04716356264"/>
    <n v="36"/>
    <s v="TEC. ENFERMAGEM"/>
    <x v="17"/>
    <n v="630.48"/>
    <n v="630.48"/>
    <n v="583.77777777777771"/>
    <n v="46.702222222222218"/>
    <n v="8.5265128291212022E-14"/>
    <n v="8.5265128291212022E-14"/>
    <n v="0"/>
    <s v="ESTHEFANI ARAUJO LOPES"/>
    <m/>
  </r>
  <r>
    <x v="84"/>
    <s v="02821318251"/>
    <n v="36"/>
    <s v="TEC. ENFERMAGEM"/>
    <x v="17"/>
    <n v="630.48"/>
    <n v="630.48"/>
    <n v="583.77777777777771"/>
    <n v="46.702222222222218"/>
    <n v="8.5265128291212022E-14"/>
    <n v="8.5265128291212022E-14"/>
    <n v="0"/>
    <s v="CAROLINA SILVA DA VEIGA"/>
    <m/>
  </r>
  <r>
    <x v="85"/>
    <s v="05274326285"/>
    <n v="36"/>
    <s v="TEC. ENFERMAGEM"/>
    <x v="17"/>
    <n v="630.48"/>
    <n v="630.48"/>
    <n v="583.77777777777771"/>
    <n v="46.702222222222218"/>
    <n v="8.5265128291212022E-14"/>
    <n v="8.5265128291212022E-14"/>
    <n v="0"/>
    <s v="JOAO VICTOR CARNEIRO DA SILVA"/>
    <m/>
  </r>
  <r>
    <x v="86"/>
    <s v="05036435214"/>
    <n v="36"/>
    <s v="TEC. ENFERMAGEM"/>
    <x v="17"/>
    <n v="630.48"/>
    <n v="630.48"/>
    <n v="583.77777777777771"/>
    <n v="46.702222222222218"/>
    <n v="8.5265128291212022E-14"/>
    <n v="8.5265128291212022E-14"/>
    <n v="0"/>
    <s v="THIAGO DO NASCIMENTO MESQUITA"/>
    <m/>
  </r>
  <r>
    <x v="87"/>
    <s v="02771484218"/>
    <n v="36"/>
    <s v="TEC. ENFERMAGEM"/>
    <x v="17"/>
    <n v="630.48"/>
    <n v="630.48"/>
    <n v="583.77777777777771"/>
    <n v="46.702222222222218"/>
    <n v="8.5265128291212022E-14"/>
    <n v="8.5265128291212022E-14"/>
    <n v="0"/>
    <s v="WATILA ALMEIDA DA COSTA"/>
    <m/>
  </r>
  <r>
    <x v="88"/>
    <s v="88808882268"/>
    <n v="36"/>
    <s v="TEC. ENFERMAGEM"/>
    <x v="17"/>
    <n v="630.48"/>
    <n v="630.48"/>
    <n v="583.77777777777771"/>
    <n v="46.702222222222218"/>
    <n v="8.5265128291212022E-14"/>
    <n v="8.5265128291212022E-14"/>
    <n v="0"/>
    <s v="GEOVANIA DE ARAUJO NASCIMENTO"/>
    <m/>
  </r>
  <r>
    <x v="89"/>
    <s v="02598633270"/>
    <n v="36"/>
    <s v="TEC. ENFERMAGEM"/>
    <x v="17"/>
    <n v="630.48"/>
    <n v="630.48"/>
    <n v="583.77777777777771"/>
    <n v="46.702222222222218"/>
    <n v="8.5265128291212022E-14"/>
    <n v="8.5265128291212022E-14"/>
    <n v="0"/>
    <s v="MATHEUS CAMPOS ALVES"/>
    <m/>
  </r>
  <r>
    <x v="90"/>
    <s v="03468651236"/>
    <n v="36"/>
    <s v="TEC. ENFERMAGEM"/>
    <x v="17"/>
    <n v="630.48"/>
    <n v="630.48"/>
    <n v="583.77777777777771"/>
    <n v="46.702222222222218"/>
    <n v="8.5265128291212022E-14"/>
    <n v="8.5265128291212022E-14"/>
    <n v="0"/>
    <s v="WANDERSON ANDRE ALVES DA COSTA"/>
    <m/>
  </r>
  <r>
    <x v="91"/>
    <s v="01497762251"/>
    <n v="36"/>
    <s v="TEC. ENFERMAGEM"/>
    <x v="17"/>
    <n v="630.48"/>
    <n v="630.48"/>
    <n v="583.77777777777771"/>
    <n v="46.702222222222218"/>
    <n v="8.5265128291212022E-14"/>
    <n v="8.5265128291212022E-14"/>
    <n v="0"/>
    <s v="MARIA LUIZA OLIVEIRA DE ALMEIDA"/>
    <m/>
  </r>
  <r>
    <x v="93"/>
    <s v="00564772283"/>
    <n v="36"/>
    <s v="TEC. ENFERMAGEM"/>
    <x v="17"/>
    <n v="630.48"/>
    <n v="630.48"/>
    <n v="583.77777777777771"/>
    <n v="46.702222222222218"/>
    <n v="8.5265128291212022E-14"/>
    <n v="8.5265128291212022E-14"/>
    <n v="0"/>
    <s v="CRISTIANE MARIA CARDOSO LOBATO"/>
    <m/>
  </r>
  <r>
    <x v="94"/>
    <s v="04263734211"/>
    <n v="36"/>
    <s v="TEC. ENFERMAGEM"/>
    <x v="17"/>
    <n v="630.48"/>
    <n v="630.48"/>
    <n v="583.77777777777771"/>
    <n v="46.702222222222218"/>
    <n v="8.5265128291212022E-14"/>
    <n v="8.5265128291212022E-14"/>
    <n v="0"/>
    <s v="NAYARA FORO FRANCO"/>
    <m/>
  </r>
  <r>
    <x v="96"/>
    <n v="98517040244"/>
    <n v="36"/>
    <s v="TEC. ENFERMAGEM"/>
    <x v="17"/>
    <n v="630.48"/>
    <n v="630.48"/>
    <n v="583.77777777777771"/>
    <n v="46.702222222222218"/>
    <n v="8.5265128291212022E-14"/>
    <n v="8.5265128291212022E-14"/>
    <n v="0"/>
    <s v="IVONE DO SOCORRO DA CUNHA SOUZA"/>
    <m/>
  </r>
  <r>
    <x v="98"/>
    <s v="03659449202"/>
    <n v="36"/>
    <s v="TEC. ENFERMAGEM"/>
    <x v="17"/>
    <n v="630.48"/>
    <n v="630.48"/>
    <n v="583.77777777777771"/>
    <n v="46.702222222222218"/>
    <n v="8.5265128291212022E-14"/>
    <n v="8.5265128291212022E-14"/>
    <n v="0"/>
    <s v="LUIS CRUZ AZEVEDO"/>
    <m/>
  </r>
  <r>
    <x v="99"/>
    <s v="49072145291"/>
    <n v="36"/>
    <s v="TEC. ENFERMAGEM"/>
    <x v="17"/>
    <n v="630.48"/>
    <n v="630.48"/>
    <n v="583.77777777777771"/>
    <n v="46.702222222222218"/>
    <n v="8.5265128291212022E-14"/>
    <n v="8.5265128291212022E-14"/>
    <n v="0"/>
    <s v="THIZ HER FILOMENA DIAS DA SILVA"/>
    <m/>
  </r>
  <r>
    <x v="102"/>
    <s v="03284143289"/>
    <n v="36"/>
    <s v="TEC. ENFERMAGEM"/>
    <x v="17"/>
    <n v="630.48"/>
    <n v="630.48"/>
    <n v="583.77777777777771"/>
    <n v="46.702222222222218"/>
    <n v="8.5265128291212022E-14"/>
    <n v="8.5265128291212022E-14"/>
    <n v="0"/>
    <s v="EUNICE GAMA DE SOUZA"/>
    <m/>
  </r>
  <r>
    <x v="103"/>
    <s v="01531119255"/>
    <n v="36"/>
    <s v="TEC. ENFERMAGEM"/>
    <x v="17"/>
    <n v="630.48"/>
    <n v="630.48"/>
    <n v="583.77777777777771"/>
    <n v="46.702222222222218"/>
    <n v="8.5265128291212022E-14"/>
    <n v="8.5265128291212022E-14"/>
    <n v="0"/>
    <s v="KATIA REGINA SANTOS DA SILVA"/>
    <m/>
  </r>
  <r>
    <x v="104"/>
    <e v="#N/A"/>
    <n v="36"/>
    <s v="TEC. ENFERMAGEM"/>
    <x v="17"/>
    <n v="630.48"/>
    <n v="630.48"/>
    <n v="583.77777777777771"/>
    <n v="46.702222222222218"/>
    <n v="8.5265128291212022E-14"/>
    <n v="8.5265128291212022E-14"/>
    <n v="0"/>
    <e v="#N/A"/>
    <m/>
  </r>
  <r>
    <x v="105"/>
    <s v="02726631231"/>
    <n v="36"/>
    <s v="TEC. ENFERMAGEM"/>
    <x v="17"/>
    <n v="630.48"/>
    <n v="630.48"/>
    <n v="583.77777777777771"/>
    <n v="46.702222222222218"/>
    <n v="8.5265128291212022E-14"/>
    <n v="8.5265128291212022E-14"/>
    <n v="0"/>
    <s v="EDILZA SOUZA DE AVIZ"/>
    <m/>
  </r>
  <r>
    <x v="106"/>
    <s v="02957511347"/>
    <n v="36"/>
    <s v="TEC. ENFERMAGEM"/>
    <x v="17"/>
    <n v="630.48"/>
    <n v="630.48"/>
    <n v="583.77777777777771"/>
    <n v="46.702222222222218"/>
    <n v="8.5265128291212022E-14"/>
    <n v="8.5265128291212022E-14"/>
    <n v="0"/>
    <s v="IRACEMA SOARES LIMA"/>
    <m/>
  </r>
  <r>
    <x v="109"/>
    <s v="96949139268"/>
    <n v="36"/>
    <s v="TEC. ENFERMAGEM"/>
    <x v="17"/>
    <n v="630.48"/>
    <n v="630.48"/>
    <n v="583.77777777777771"/>
    <n v="46.702222222222218"/>
    <n v="8.5265128291212022E-14"/>
    <n v="8.5265128291212022E-14"/>
    <n v="0"/>
    <s v="FERNANDO RODRIGUES DA SILVA"/>
    <m/>
  </r>
  <r>
    <x v="110"/>
    <s v="01522818278"/>
    <n v="36"/>
    <s v="TEC. ENFERMAGEM"/>
    <x v="17"/>
    <n v="630.48"/>
    <n v="630.48"/>
    <n v="583.77777777777771"/>
    <n v="46.702222222222218"/>
    <n v="8.5265128291212022E-14"/>
    <n v="8.5265128291212022E-14"/>
    <n v="0"/>
    <s v="FATIMA PEREIRA DE ALENCAR ALVES"/>
    <m/>
  </r>
  <r>
    <x v="112"/>
    <s v="70143079247"/>
    <n v="36"/>
    <s v="TEC. ENFERMAGEM"/>
    <x v="17"/>
    <n v="630.48"/>
    <n v="630.48"/>
    <n v="583.77777777777771"/>
    <n v="46.702222222222218"/>
    <n v="8.5265128291212022E-14"/>
    <n v="8.5265128291212022E-14"/>
    <n v="0"/>
    <s v="ROMERSON BARROS DUTRA"/>
    <m/>
  </r>
  <r>
    <x v="113"/>
    <s v="54911672234"/>
    <n v="36"/>
    <s v="TEC. ENFERMAGEM"/>
    <x v="17"/>
    <n v="630.48"/>
    <n v="630.48"/>
    <n v="583.77777777777771"/>
    <n v="46.702222222222218"/>
    <n v="8.5265128291212022E-14"/>
    <n v="8.5265128291212022E-14"/>
    <n v="0"/>
    <s v="DARIO CARDOSO CASTRO"/>
    <m/>
  </r>
  <r>
    <x v="114"/>
    <s v="85834335268"/>
    <n v="36"/>
    <s v="TEC. ENFERMAGEM"/>
    <x v="17"/>
    <n v="630.48"/>
    <n v="630.48"/>
    <n v="583.77777777777771"/>
    <n v="46.702222222222218"/>
    <n v="8.5265128291212022E-14"/>
    <n v="8.5265128291212022E-14"/>
    <n v="0"/>
    <s v="GEOVAR BATISTA DOS SANTOS"/>
    <m/>
  </r>
  <r>
    <x v="115"/>
    <n v="44679882204"/>
    <n v="36"/>
    <s v="TEC. ENFERMAGEM"/>
    <x v="17"/>
    <n v="630.48"/>
    <n v="630.48"/>
    <n v="583.77777777777771"/>
    <n v="46.702222222222218"/>
    <n v="8.5265128291212022E-14"/>
    <n v="8.5265128291212022E-14"/>
    <n v="0"/>
    <s v="JONAS VIRGULINO DA CONCEICAO"/>
    <m/>
  </r>
  <r>
    <x v="116"/>
    <s v="04018536240"/>
    <n v="36"/>
    <s v="TEC. ENFERMAGEM"/>
    <x v="17"/>
    <n v="630.48"/>
    <n v="630.48"/>
    <n v="583.77777777777771"/>
    <n v="46.702222222222218"/>
    <n v="8.5265128291212022E-14"/>
    <n v="8.5265128291212022E-14"/>
    <n v="0"/>
    <s v="WENDELL RIBEIRO DE LIRA"/>
    <m/>
  </r>
  <r>
    <x v="117"/>
    <s v="73533815234"/>
    <n v="36"/>
    <s v="TEC. ENFERMAGEM"/>
    <x v="17"/>
    <n v="630.48"/>
    <n v="630.48"/>
    <n v="583.77777777777771"/>
    <n v="46.702222222222218"/>
    <n v="8.5265128291212022E-14"/>
    <n v="8.5265128291212022E-14"/>
    <n v="0"/>
    <s v="ANDREIA DOS SANTOS COSTA"/>
    <m/>
  </r>
  <r>
    <x v="118"/>
    <s v="02025421222"/>
    <n v="36"/>
    <s v="TEC. ENFERMAGEM"/>
    <x v="18"/>
    <n v="630.48"/>
    <n v="583.78"/>
    <n v="540.53703703703695"/>
    <n v="43.242962962962956"/>
    <n v="46.700000000000109"/>
    <n v="46.700000000000109"/>
    <n v="0"/>
    <s v="ADRIANA DA CONCEICAO VIANA"/>
    <m/>
  </r>
  <r>
    <x v="118"/>
    <s v="01531119255"/>
    <n v="36"/>
    <s v="TEC. ENFERMAGEM"/>
    <x v="18"/>
    <n v="630.48"/>
    <n v="408.64"/>
    <n v="378.37037037037032"/>
    <n v="30.269629629629627"/>
    <n v="221.84000000000006"/>
    <n v="221.84000000000006"/>
    <n v="0"/>
    <s v="ALESSANDRA SANTOS DA SILVA"/>
    <m/>
  </r>
  <r>
    <x v="118"/>
    <s v="26008939204"/>
    <n v="36"/>
    <s v="TEC. ENFERMAGEM"/>
    <x v="18"/>
    <n v="630.48"/>
    <n v="583.78"/>
    <n v="540.53703703703695"/>
    <n v="43.242962962962956"/>
    <n v="46.700000000000109"/>
    <n v="46.700000000000109"/>
    <n v="0"/>
    <s v="ANA DE SOUZA VIANA"/>
    <m/>
  </r>
  <r>
    <x v="118"/>
    <s v="01221844245"/>
    <n v="36"/>
    <s v="TEC. ENFERMAGEM"/>
    <x v="18"/>
    <n v="630.48"/>
    <n v="583.78"/>
    <n v="540.53703703703695"/>
    <n v="43.242962962962956"/>
    <n v="46.700000000000109"/>
    <n v="46.700000000000109"/>
    <n v="0"/>
    <s v="ANA MARIA LIRA TEIXEIRA"/>
    <m/>
  </r>
  <r>
    <x v="118"/>
    <s v="95885773572"/>
    <n v="36"/>
    <s v="TEC. ENFERMAGEM"/>
    <x v="18"/>
    <n v="630.48"/>
    <n v="583.78"/>
    <n v="540.53703703703695"/>
    <n v="43.242962962962956"/>
    <n v="46.700000000000109"/>
    <n v="46.700000000000109"/>
    <n v="0"/>
    <s v="ANA MIRELLA FERREIRA BARBOSA OLIVEIRA"/>
    <m/>
  </r>
  <r>
    <x v="118"/>
    <s v="73533815234"/>
    <n v="36"/>
    <s v="TEC. ENFERMAGEM"/>
    <x v="18"/>
    <n v="630.48"/>
    <n v="583.78"/>
    <n v="540.53703703703695"/>
    <n v="43.242962962962956"/>
    <n v="46.700000000000109"/>
    <n v="46.700000000000109"/>
    <n v="0"/>
    <s v="ANDREIA DOS SANTOS COSTA"/>
    <m/>
  </r>
  <r>
    <x v="118"/>
    <s v="73733148215"/>
    <n v="36"/>
    <s v="TEC. ENFERMAGEM"/>
    <x v="18"/>
    <n v="630.48"/>
    <n v="583.78"/>
    <n v="540.53703703703695"/>
    <n v="43.242962962962956"/>
    <n v="46.700000000000109"/>
    <n v="46.700000000000109"/>
    <n v="0"/>
    <s v="ANDREZA ALVES FERREIRA"/>
    <m/>
  </r>
  <r>
    <x v="118"/>
    <s v="94273626268"/>
    <n v="36"/>
    <s v="TEC. ENFERMAGEM"/>
    <x v="18"/>
    <n v="630.48"/>
    <n v="583.78"/>
    <n v="540.53703703703695"/>
    <n v="43.242962962962956"/>
    <n v="46.700000000000109"/>
    <n v="46.700000000000109"/>
    <n v="0"/>
    <s v="ANGELA MARIA COSTA ROSARIO"/>
    <m/>
  </r>
  <r>
    <x v="118"/>
    <s v="03351903243"/>
    <n v="36"/>
    <s v="TEC. ENFERMAGEM"/>
    <x v="18"/>
    <n v="630.48"/>
    <n v="583.78"/>
    <n v="540.53703703703695"/>
    <n v="43.242962962962956"/>
    <n v="46.700000000000109"/>
    <n v="46.700000000000109"/>
    <n v="0"/>
    <s v="ANTONIA FRANCILEIA SANTOS FAUSTINO"/>
    <m/>
  </r>
  <r>
    <x v="118"/>
    <s v="01797916211"/>
    <n v="36"/>
    <s v="TEC. ENFERMAGEM"/>
    <x v="18"/>
    <n v="630.48"/>
    <n v="583.78"/>
    <n v="540.53703703703695"/>
    <n v="43.242962962962956"/>
    <n v="46.700000000000109"/>
    <n v="46.700000000000109"/>
    <n v="0"/>
    <s v="BRUNA GRAZIELA NOGUEIRA DE LIMA"/>
    <m/>
  </r>
  <r>
    <x v="118"/>
    <s v="02760353214"/>
    <n v="36"/>
    <s v="TEC. ENFERMAGEM"/>
    <x v="18"/>
    <n v="630.48"/>
    <n v="583.78"/>
    <n v="540.53703703703695"/>
    <n v="43.242962962962956"/>
    <n v="46.700000000000109"/>
    <n v="46.700000000000109"/>
    <n v="0"/>
    <s v="CARLA BATISTA DA COSTA"/>
    <m/>
  </r>
  <r>
    <x v="118"/>
    <s v="02821318251"/>
    <n v="36"/>
    <s v="TEC. ENFERMAGEM"/>
    <x v="18"/>
    <n v="630.48"/>
    <n v="583.78"/>
    <n v="540.53703703703695"/>
    <n v="43.242962962962956"/>
    <n v="46.700000000000109"/>
    <n v="46.700000000000109"/>
    <n v="0"/>
    <s v="CAROLINA SILVA DA VEIGA"/>
    <m/>
  </r>
  <r>
    <x v="118"/>
    <s v="59248874215"/>
    <n v="36"/>
    <s v="TEC. ENFERMAGEM"/>
    <x v="18"/>
    <n v="630.48"/>
    <n v="583.78"/>
    <n v="540.53703703703695"/>
    <n v="43.242962962962956"/>
    <n v="46.700000000000109"/>
    <n v="46.700000000000109"/>
    <n v="0"/>
    <s v="CLEIDE MARCIA PASSOS FEITOSA"/>
    <m/>
  </r>
  <r>
    <x v="118"/>
    <s v="00564772283"/>
    <n v="36"/>
    <s v="TEC. ENFERMAGEM"/>
    <x v="18"/>
    <n v="630.48"/>
    <n v="583.78"/>
    <n v="540.53703703703695"/>
    <n v="43.242962962962956"/>
    <n v="46.700000000000109"/>
    <n v="46.700000000000109"/>
    <n v="0"/>
    <s v="CRISTIANE MARIA CARDOSO LOBATO"/>
    <m/>
  </r>
  <r>
    <x v="118"/>
    <s v="02029051284"/>
    <n v="36"/>
    <s v="TEC. ENFERMAGEM"/>
    <x v="18"/>
    <n v="630.48"/>
    <n v="583.78"/>
    <n v="540.53703703703695"/>
    <n v="43.242962962962956"/>
    <n v="46.700000000000109"/>
    <n v="46.700000000000109"/>
    <n v="0"/>
    <s v="DANIELA MIRANDA REIS"/>
    <m/>
  </r>
  <r>
    <x v="118"/>
    <s v="01087094267"/>
    <n v="36"/>
    <s v="TEC. ENFERMAGEM"/>
    <x v="18"/>
    <n v="630.48"/>
    <n v="583.78"/>
    <n v="540.53703703703695"/>
    <n v="43.242962962962956"/>
    <n v="46.700000000000109"/>
    <n v="46.700000000000109"/>
    <n v="0"/>
    <s v="DANIELE DA SILVA E SILVA"/>
    <m/>
  </r>
  <r>
    <x v="118"/>
    <s v="54911672234"/>
    <n v="36"/>
    <s v="TEC. ENFERMAGEM"/>
    <x v="18"/>
    <n v="630.48"/>
    <n v="0"/>
    <n v="0"/>
    <n v="0"/>
    <n v="630.48"/>
    <n v="630.48"/>
    <n v="0"/>
    <s v="DARIO CARDOSO CASTRO"/>
    <m/>
  </r>
  <r>
    <x v="118"/>
    <s v="74239082234"/>
    <n v="36"/>
    <s v="TEC. ENFERMAGEM"/>
    <x v="18"/>
    <n v="630.48"/>
    <n v="583.78"/>
    <n v="540.53703703703695"/>
    <n v="43.242962962962956"/>
    <n v="46.700000000000109"/>
    <n v="46.700000000000109"/>
    <n v="0"/>
    <s v="DARLENE DAS NEVES SANTOS"/>
    <m/>
  </r>
  <r>
    <x v="118"/>
    <s v="00975131214"/>
    <n v="36"/>
    <s v="TEC. ENFERMAGEM"/>
    <x v="18"/>
    <n v="630.48"/>
    <n v="583.78"/>
    <n v="540.53703703703695"/>
    <n v="43.242962962962956"/>
    <n v="46.700000000000109"/>
    <n v="46.700000000000109"/>
    <n v="0"/>
    <s v="DEYWID CHAVES FERREIRA"/>
    <m/>
  </r>
  <r>
    <x v="118"/>
    <s v="69478260200"/>
    <n v="36"/>
    <s v="TEC. ENFERMAGEM"/>
    <x v="18"/>
    <n v="630.48"/>
    <n v="583.78"/>
    <n v="540.53703703703695"/>
    <n v="43.242962962962956"/>
    <n v="46.700000000000109"/>
    <n v="46.700000000000109"/>
    <n v="0"/>
    <s v="DILMA MARIA DE SOUSA MOURA"/>
    <m/>
  </r>
  <r>
    <x v="118"/>
    <s v="76034925215"/>
    <n v="36"/>
    <s v="TEC. ENFERMAGEM"/>
    <x v="18"/>
    <n v="630.48"/>
    <n v="583.78"/>
    <n v="540.53703703703695"/>
    <n v="43.242962962962956"/>
    <n v="46.700000000000109"/>
    <n v="46.700000000000109"/>
    <n v="0"/>
    <s v="EDILENE BRAGA SOUZA"/>
    <m/>
  </r>
  <r>
    <x v="118"/>
    <s v="02726631231"/>
    <n v="36"/>
    <s v="TEC. ENFERMAGEM"/>
    <x v="18"/>
    <n v="630.48"/>
    <n v="583.78"/>
    <n v="540.53703703703695"/>
    <n v="43.242962962962956"/>
    <n v="46.700000000000109"/>
    <n v="46.700000000000109"/>
    <n v="0"/>
    <s v="EDILZA SOUZA DE AVIZ"/>
    <m/>
  </r>
  <r>
    <x v="118"/>
    <s v="04625535239"/>
    <n v="36"/>
    <s v="TEC. ENFERMAGEM"/>
    <x v="18"/>
    <n v="630.48"/>
    <n v="583.78"/>
    <n v="540.53703703703695"/>
    <n v="43.242962962962956"/>
    <n v="46.700000000000109"/>
    <n v="46.700000000000109"/>
    <n v="0"/>
    <s v="EDSON MOURA SILVA"/>
    <m/>
  </r>
  <r>
    <x v="118"/>
    <s v="63727129204"/>
    <n v="36"/>
    <s v="TEC. ENFERMAGEM"/>
    <x v="18"/>
    <n v="310.77999999999997"/>
    <n v="287.76"/>
    <n v="266.4444444444444"/>
    <n v="21.315555555555552"/>
    <n v="23.020000000000021"/>
    <n v="23.020000000000021"/>
    <n v="0"/>
    <s v="ELCIONE DE OLIVEIRA SILVA"/>
    <m/>
  </r>
  <r>
    <x v="118"/>
    <s v="86045636287"/>
    <n v="36"/>
    <s v="TEC. ENFERMAGEM"/>
    <x v="18"/>
    <n v="630.48"/>
    <n v="0"/>
    <n v="0"/>
    <n v="0"/>
    <n v="630.48"/>
    <n v="630.48"/>
    <n v="0"/>
    <s v="ELINOAN DA LUZ DE JESUS"/>
    <m/>
  </r>
  <r>
    <x v="118"/>
    <s v="02879742277"/>
    <n v="36"/>
    <s v="TEC. ENFERMAGEM"/>
    <x v="18"/>
    <n v="630.48"/>
    <n v="583.78"/>
    <n v="540.53703703703695"/>
    <n v="43.242962962962956"/>
    <n v="46.700000000000109"/>
    <n v="46.700000000000109"/>
    <n v="0"/>
    <s v="ELISANDRA SOARES DA COSTA PINHEIRO"/>
    <m/>
  </r>
  <r>
    <x v="118"/>
    <s v="00611156229"/>
    <n v="36"/>
    <s v="TEC. ENFERMAGEM"/>
    <x v="18"/>
    <n v="630.48"/>
    <n v="583.78"/>
    <n v="540.53703703703695"/>
    <n v="43.242962962962956"/>
    <n v="46.700000000000109"/>
    <n v="46.700000000000109"/>
    <n v="0"/>
    <s v="ERICA MARIA DA SILVA COSTA"/>
    <m/>
  </r>
  <r>
    <x v="118"/>
    <s v="05344317204"/>
    <n v="36"/>
    <s v="TEC. ENFERMAGEM"/>
    <x v="18"/>
    <n v="630.48"/>
    <n v="583.78"/>
    <n v="540.53703703703695"/>
    <n v="43.242962962962956"/>
    <n v="46.700000000000109"/>
    <n v="46.700000000000109"/>
    <n v="0"/>
    <s v="ERINEIDE SOUSA PANTOJA"/>
    <m/>
  </r>
  <r>
    <x v="118"/>
    <s v="04716356264"/>
    <n v="36"/>
    <s v="TEC. ENFERMAGEM"/>
    <x v="18"/>
    <n v="630.48"/>
    <n v="583.78"/>
    <n v="540.53703703703695"/>
    <n v="43.242962962962956"/>
    <n v="46.700000000000109"/>
    <n v="46.700000000000109"/>
    <n v="0"/>
    <s v="ESTHEFANI ARAUJO LOPES"/>
    <m/>
  </r>
  <r>
    <x v="118"/>
    <s v="26632187234"/>
    <n v="36"/>
    <s v="TEC. ENFERMAGEM"/>
    <x v="18"/>
    <n v="630.48"/>
    <n v="292.35000000000002"/>
    <n v="270.69444444444446"/>
    <n v="21.655555555555559"/>
    <n v="338.13"/>
    <n v="338.13"/>
    <n v="0"/>
    <s v="EULINA SOUSA LEITE"/>
    <m/>
  </r>
  <r>
    <x v="118"/>
    <s v="03284143289"/>
    <n v="36"/>
    <s v="TEC. ENFERMAGEM"/>
    <x v="18"/>
    <n v="630.48"/>
    <n v="583.78"/>
    <n v="540.53703703703695"/>
    <n v="43.242962962962956"/>
    <n v="46.700000000000109"/>
    <n v="46.700000000000109"/>
    <n v="0"/>
    <s v="EUNICE GAMA DE SOUZA"/>
    <m/>
  </r>
  <r>
    <x v="118"/>
    <s v="00954727207"/>
    <n v="36"/>
    <s v="TEC. ENFERMAGEM"/>
    <x v="18"/>
    <n v="630.48"/>
    <n v="583.78"/>
    <n v="540.53703703703695"/>
    <n v="43.242962962962956"/>
    <n v="46.700000000000109"/>
    <n v="46.700000000000109"/>
    <n v="0"/>
    <s v="FABRICIA MARINHO MORAES"/>
    <m/>
  </r>
  <r>
    <x v="118"/>
    <s v="70143241281"/>
    <n v="36"/>
    <s v="TEC. ENFERMAGEM"/>
    <x v="18"/>
    <n v="630.48"/>
    <n v="583.78"/>
    <n v="540.53703703703695"/>
    <n v="43.242962962962956"/>
    <n v="46.700000000000109"/>
    <n v="46.700000000000109"/>
    <n v="0"/>
    <s v="FABRICIO HUGO SOUSA FARIAS"/>
    <m/>
  </r>
  <r>
    <x v="118"/>
    <s v="01522818278"/>
    <n v="36"/>
    <s v="TEC. ENFERMAGEM"/>
    <x v="18"/>
    <n v="630.48"/>
    <n v="583.78"/>
    <n v="540.53703703703695"/>
    <n v="43.242962962962956"/>
    <n v="46.700000000000109"/>
    <n v="46.700000000000109"/>
    <n v="0"/>
    <s v="FATIMA PEREIRA DE ALENCAR ALVES"/>
    <m/>
  </r>
  <r>
    <x v="118"/>
    <s v="96949139268"/>
    <n v="36"/>
    <s v="TEC. ENFERMAGEM"/>
    <x v="18"/>
    <n v="630.48"/>
    <n v="583.78"/>
    <n v="540.53703703703695"/>
    <n v="43.242962962962956"/>
    <n v="46.700000000000109"/>
    <n v="46.700000000000109"/>
    <n v="0"/>
    <s v="FERNANDO RODRIGUES DA SILVA"/>
    <m/>
  </r>
  <r>
    <x v="118"/>
    <s v="85754110200"/>
    <n v="36"/>
    <s v="TEC. ENFERMAGEM"/>
    <x v="18"/>
    <n v="630.48"/>
    <n v="583.78"/>
    <n v="540.53703703703695"/>
    <n v="43.242962962962956"/>
    <n v="46.700000000000109"/>
    <n v="46.700000000000109"/>
    <n v="0"/>
    <s v="FLAVIA CRISTINA AMORIM RAIOL"/>
    <m/>
  </r>
  <r>
    <x v="118"/>
    <s v="04573489258"/>
    <n v="36"/>
    <s v="TEC. ENFERMAGEM"/>
    <x v="18"/>
    <n v="630.48"/>
    <n v="583.78"/>
    <n v="540.53703703703695"/>
    <n v="43.242962962962956"/>
    <n v="46.700000000000109"/>
    <n v="46.700000000000109"/>
    <n v="0"/>
    <s v="FRANCISCO BRUNO OLIVEIRA CAVALCANTE"/>
    <m/>
  </r>
  <r>
    <x v="118"/>
    <s v="73779768291"/>
    <n v="36"/>
    <s v="TEC. ENFERMAGEM"/>
    <x v="18"/>
    <n v="630.48"/>
    <n v="583.78"/>
    <n v="540.53703703703695"/>
    <n v="43.242962962962956"/>
    <n v="46.700000000000109"/>
    <n v="46.700000000000109"/>
    <n v="0"/>
    <s v="GEANE DOS SANTOS RODRIGUES"/>
    <m/>
  </r>
  <r>
    <x v="118"/>
    <s v="88808882268"/>
    <n v="36"/>
    <s v="TEC. ENFERMAGEM"/>
    <x v="18"/>
    <n v="630.48"/>
    <n v="583.78"/>
    <n v="540.53703703703695"/>
    <n v="43.242962962962956"/>
    <n v="46.700000000000109"/>
    <n v="46.700000000000109"/>
    <n v="0"/>
    <s v="GEOVANIA DE ARAUJO NASCIMENTO"/>
    <m/>
  </r>
  <r>
    <x v="118"/>
    <s v="85834335268"/>
    <n v="36"/>
    <s v="TEC. ENFERMAGEM"/>
    <x v="18"/>
    <n v="630.48"/>
    <n v="583.78"/>
    <n v="540.53703703703695"/>
    <n v="43.242962962962956"/>
    <n v="46.700000000000109"/>
    <n v="46.700000000000109"/>
    <n v="0"/>
    <s v="GEOVAR BATISTA DOS SANTOS"/>
    <m/>
  </r>
  <r>
    <x v="118"/>
    <s v="95570810234"/>
    <n v="36"/>
    <s v="TEC. ENFERMAGEM"/>
    <x v="18"/>
    <n v="630.48"/>
    <n v="583.78"/>
    <n v="540.53703703703695"/>
    <n v="43.242962962962956"/>
    <n v="46.700000000000109"/>
    <n v="46.700000000000109"/>
    <n v="0"/>
    <s v="GESIEL SILVA DA SILVA"/>
    <m/>
  </r>
  <r>
    <x v="118"/>
    <s v="85022381249"/>
    <n v="36"/>
    <s v="TEC. ENFERMAGEM"/>
    <x v="18"/>
    <n v="630.48"/>
    <n v="583.78"/>
    <n v="540.53703703703695"/>
    <n v="43.242962962962956"/>
    <n v="46.700000000000109"/>
    <n v="46.700000000000109"/>
    <n v="0"/>
    <s v="HELIANA LIMA DE OLIVEIRA"/>
    <m/>
  </r>
  <r>
    <x v="118"/>
    <s v="11576141675"/>
    <n v="36"/>
    <s v="TEC. ENFERMAGEM"/>
    <x v="18"/>
    <n v="630.48"/>
    <n v="583.78"/>
    <n v="540.53703703703695"/>
    <n v="43.242962962962956"/>
    <n v="46.700000000000109"/>
    <n v="46.700000000000109"/>
    <n v="0"/>
    <s v="IORRAN VAZ DE OLIVEIRA"/>
    <m/>
  </r>
  <r>
    <x v="118"/>
    <s v="02957511347"/>
    <n v="36"/>
    <s v="TEC. ENFERMAGEM"/>
    <x v="18"/>
    <n v="630.48"/>
    <n v="583.78"/>
    <n v="540.53703703703695"/>
    <n v="43.242962962962956"/>
    <n v="46.700000000000109"/>
    <n v="46.700000000000109"/>
    <n v="0"/>
    <s v="IRACEMA SOARES LIMA"/>
    <m/>
  </r>
  <r>
    <x v="118"/>
    <s v="78679362204"/>
    <n v="36"/>
    <s v="TEC. ENFERMAGEM"/>
    <x v="18"/>
    <n v="630.48"/>
    <n v="583.78"/>
    <n v="540.53703703703695"/>
    <n v="43.242962962962956"/>
    <n v="46.700000000000109"/>
    <n v="46.700000000000109"/>
    <n v="0"/>
    <s v="IRANETE LIMA BARBOSA NASCIMENTO"/>
    <m/>
  </r>
  <r>
    <x v="118"/>
    <s v="98517040244"/>
    <n v="36"/>
    <s v="TEC. ENFERMAGEM"/>
    <x v="18"/>
    <n v="630.48"/>
    <n v="583.78"/>
    <n v="540.53703703703695"/>
    <n v="43.242962962962956"/>
    <n v="46.700000000000109"/>
    <n v="46.700000000000109"/>
    <n v="0"/>
    <s v="IVONE DO SOCORRO DA CUNHA SOUZA"/>
    <m/>
  </r>
  <r>
    <x v="118"/>
    <s v="96964529268"/>
    <n v="36"/>
    <s v="TEC. ENFERMAGEM"/>
    <x v="18"/>
    <n v="630.48"/>
    <n v="583.78"/>
    <n v="540.53703703703695"/>
    <n v="43.242962962962956"/>
    <n v="46.700000000000109"/>
    <n v="46.700000000000109"/>
    <n v="0"/>
    <s v="IZABELA DAVID DA SILVA PORTILHO"/>
    <m/>
  </r>
  <r>
    <x v="118"/>
    <s v="82492182215"/>
    <n v="36"/>
    <s v="TEC. ENFERMAGEM"/>
    <x v="18"/>
    <n v="630.48"/>
    <n v="583.78"/>
    <n v="540.53703703703695"/>
    <n v="43.242962962962956"/>
    <n v="46.700000000000109"/>
    <n v="46.700000000000109"/>
    <n v="0"/>
    <s v="JEANI SILVA PEREIRA"/>
    <m/>
  </r>
  <r>
    <x v="118"/>
    <s v="01724194259"/>
    <n v="36"/>
    <s v="TEC. ENFERMAGEM"/>
    <x v="18"/>
    <n v="630.48"/>
    <n v="583.78"/>
    <n v="540.53703703703695"/>
    <n v="43.242962962962956"/>
    <n v="46.700000000000109"/>
    <n v="46.700000000000109"/>
    <n v="0"/>
    <s v="JHEMISON CARLOS VIEIRA FELIPE"/>
    <m/>
  </r>
  <r>
    <x v="118"/>
    <s v="05274326285"/>
    <n v="36"/>
    <s v="TEC. ENFERMAGEM"/>
    <x v="18"/>
    <n v="630.48"/>
    <n v="583.78"/>
    <n v="540.53703703703695"/>
    <n v="43.242962962962956"/>
    <n v="46.700000000000109"/>
    <n v="46.700000000000109"/>
    <n v="0"/>
    <s v="JOAO VICTOR CARNEIRO DA SILVA"/>
    <m/>
  </r>
  <r>
    <x v="118"/>
    <s v="63594404234"/>
    <n v="36"/>
    <s v="TEC. ENFERMAGEM"/>
    <x v="18"/>
    <n v="630.48"/>
    <n v="583.78"/>
    <n v="540.53703703703695"/>
    <n v="43.242962962962956"/>
    <n v="46.700000000000109"/>
    <n v="46.700000000000109"/>
    <n v="0"/>
    <s v="JOELMA GONCALVES ALVES"/>
    <m/>
  </r>
  <r>
    <x v="118"/>
    <s v="44679882204"/>
    <n v="36"/>
    <s v="TEC. ENFERMAGEM"/>
    <x v="18"/>
    <n v="630.48"/>
    <n v="583.78"/>
    <n v="540.53703703703695"/>
    <n v="43.242962962962956"/>
    <n v="46.700000000000109"/>
    <n v="46.700000000000109"/>
    <n v="0"/>
    <s v="JONAS VIRGULINO DA CONCEICAO"/>
    <m/>
  </r>
  <r>
    <x v="118"/>
    <s v="70134089219"/>
    <n v="36"/>
    <s v="TEC. ENFERMAGEM"/>
    <x v="18"/>
    <n v="630.48"/>
    <n v="583.78"/>
    <n v="540.53703703703695"/>
    <n v="43.242962962962956"/>
    <n v="46.700000000000109"/>
    <n v="46.700000000000109"/>
    <n v="0"/>
    <s v="JONISMA ARAUJO RODRIGUES"/>
    <m/>
  </r>
  <r>
    <x v="118"/>
    <s v="70520623304"/>
    <n v="36"/>
    <s v="TEC. ENFERMAGEM"/>
    <x v="18"/>
    <n v="630.48"/>
    <n v="0"/>
    <n v="0"/>
    <n v="0"/>
    <n v="630.48"/>
    <n v="630.48"/>
    <n v="0"/>
    <s v="JOSE DA CONCEICAO PEREIRA DE SOUSA"/>
    <m/>
  </r>
  <r>
    <x v="118"/>
    <s v="02884225200"/>
    <n v="36"/>
    <s v="TEC. ENFERMAGEM"/>
    <x v="18"/>
    <n v="630.48"/>
    <n v="583.78"/>
    <n v="540.53703703703695"/>
    <n v="43.242962962962956"/>
    <n v="46.700000000000109"/>
    <n v="46.700000000000109"/>
    <n v="0"/>
    <s v="JOSUE OLIVEIRA MENESES"/>
    <m/>
  </r>
  <r>
    <x v="118"/>
    <s v="01616891246"/>
    <n v="36"/>
    <s v="TEC. ENFERMAGEM"/>
    <x v="18"/>
    <n v="630.48"/>
    <n v="583.78"/>
    <n v="540.53703703703695"/>
    <n v="43.242962962962956"/>
    <n v="46.700000000000109"/>
    <n v="46.700000000000109"/>
    <n v="0"/>
    <s v="KEILA SANTOS BRITO"/>
    <m/>
  </r>
  <r>
    <x v="118"/>
    <s v="03439131270"/>
    <n v="36"/>
    <s v="TEC. ENFERMAGEM"/>
    <x v="18"/>
    <n v="630.48"/>
    <n v="583.78"/>
    <n v="540.53703703703695"/>
    <n v="43.242962962962956"/>
    <n v="46.700000000000109"/>
    <n v="46.700000000000109"/>
    <n v="0"/>
    <s v="KELLEM MARIA SANTOS COSTA"/>
    <m/>
  </r>
  <r>
    <x v="118"/>
    <s v="03974195203"/>
    <n v="36"/>
    <s v="TEC. ENFERMAGEM"/>
    <x v="18"/>
    <n v="630.48"/>
    <n v="583.78"/>
    <n v="540.53703703703695"/>
    <n v="43.242962962962956"/>
    <n v="46.700000000000109"/>
    <n v="46.700000000000109"/>
    <n v="0"/>
    <s v="KRISLANE NASCIMENTO DIAS"/>
    <m/>
  </r>
  <r>
    <x v="118"/>
    <s v="85748960206"/>
    <n v="36"/>
    <s v="TEC. ENFERMAGEM"/>
    <x v="18"/>
    <n v="630.48"/>
    <n v="583.78"/>
    <n v="540.53703703703695"/>
    <n v="43.242962962962956"/>
    <n v="46.700000000000109"/>
    <n v="46.700000000000109"/>
    <n v="0"/>
    <s v="LAIZA SOUSA SANTOS"/>
    <m/>
  </r>
  <r>
    <x v="118"/>
    <s v="90114035253"/>
    <n v="36"/>
    <s v="TEC. ENFERMAGEM"/>
    <x v="18"/>
    <n v="630.48"/>
    <n v="583.78"/>
    <n v="540.53703703703695"/>
    <n v="43.242962962962956"/>
    <n v="46.700000000000109"/>
    <n v="46.700000000000109"/>
    <n v="0"/>
    <s v="LEONILDO ALVES LIMA"/>
    <m/>
  </r>
  <r>
    <x v="118"/>
    <s v="00607059222"/>
    <n v="36"/>
    <s v="TEC. ENFERMAGEM"/>
    <x v="18"/>
    <n v="630.48"/>
    <n v="583.78"/>
    <n v="540.53703703703695"/>
    <n v="43.242962962962956"/>
    <n v="46.700000000000109"/>
    <n v="46.700000000000109"/>
    <n v="0"/>
    <s v="LUANA LEANDRO SARMENTO"/>
    <m/>
  </r>
  <r>
    <x v="118"/>
    <s v="01715937236"/>
    <n v="36"/>
    <s v="TEC. ENFERMAGEM"/>
    <x v="18"/>
    <n v="630.48"/>
    <n v="583.78"/>
    <n v="540.53703703703695"/>
    <n v="43.242962962962956"/>
    <n v="46.700000000000109"/>
    <n v="46.700000000000109"/>
    <n v="0"/>
    <s v="LUANNY KETREN SARAIVA RODRIGUES"/>
    <m/>
  </r>
  <r>
    <x v="118"/>
    <s v="00586033289"/>
    <n v="36"/>
    <s v="TEC. ENFERMAGEM"/>
    <x v="18"/>
    <n v="630.48"/>
    <n v="583.78"/>
    <n v="540.53703703703695"/>
    <n v="43.242962962962956"/>
    <n v="46.700000000000109"/>
    <n v="46.700000000000109"/>
    <n v="0"/>
    <s v="LUCIENE DIAS DOS SANTOS"/>
    <m/>
  </r>
  <r>
    <x v="118"/>
    <s v="84245603291"/>
    <n v="36"/>
    <s v="TEC. ENFERMAGEM"/>
    <x v="18"/>
    <n v="630.48"/>
    <n v="583.78"/>
    <n v="540.53703703703695"/>
    <n v="43.242962962962956"/>
    <n v="46.700000000000109"/>
    <n v="46.700000000000109"/>
    <n v="0"/>
    <s v="LUCINEIA COSTA ALENCAR"/>
    <m/>
  </r>
  <r>
    <x v="118"/>
    <s v="03659449202"/>
    <n v="36"/>
    <s v="TEC. ENFERMAGEM"/>
    <x v="18"/>
    <n v="630.48"/>
    <n v="583.78"/>
    <n v="540.53703703703695"/>
    <n v="43.242962962962956"/>
    <n v="46.700000000000109"/>
    <n v="46.700000000000109"/>
    <n v="0"/>
    <s v="LUIS CRUZ AZEVEDO"/>
    <m/>
  </r>
  <r>
    <x v="118"/>
    <s v="74370936268"/>
    <n v="36"/>
    <s v="TEC. ENFERMAGEM"/>
    <x v="18"/>
    <n v="630.48"/>
    <n v="583.78"/>
    <n v="540.53703703703695"/>
    <n v="43.242962962962956"/>
    <n v="46.700000000000109"/>
    <n v="46.700000000000109"/>
    <n v="0"/>
    <s v="MARIA APARECIDA DO VALE SILVA"/>
    <m/>
  </r>
  <r>
    <x v="118"/>
    <s v="80823173291"/>
    <n v="36"/>
    <s v="TEC. ENFERMAGEM"/>
    <x v="18"/>
    <n v="630.48"/>
    <n v="583.78"/>
    <n v="540.53703703703695"/>
    <n v="43.242962962962956"/>
    <n v="46.700000000000109"/>
    <n v="46.700000000000109"/>
    <n v="0"/>
    <s v="MARIA DE LOURDES HEIENEN"/>
    <m/>
  </r>
  <r>
    <x v="118"/>
    <s v="72282835204"/>
    <n v="36"/>
    <s v="TEC. ENFERMAGEM"/>
    <x v="18"/>
    <n v="630.48"/>
    <n v="583.78"/>
    <n v="540.53703703703695"/>
    <n v="43.242962962962956"/>
    <n v="46.700000000000109"/>
    <n v="46.700000000000109"/>
    <n v="0"/>
    <s v="MARIA DO ROSARIO PEREIRA DE SOUSA"/>
    <m/>
  </r>
  <r>
    <x v="118"/>
    <s v="82941238204"/>
    <n v="36"/>
    <s v="TEC. ENFERMAGEM"/>
    <x v="18"/>
    <n v="630.48"/>
    <n v="583.78"/>
    <n v="540.53703703703695"/>
    <n v="43.242962962962956"/>
    <n v="46.700000000000109"/>
    <n v="46.700000000000109"/>
    <n v="0"/>
    <s v="MARIA ELIZABETH DA SILVA"/>
    <m/>
  </r>
  <r>
    <x v="118"/>
    <s v="30137284268"/>
    <n v="36"/>
    <s v="TEC. ENFERMAGEM"/>
    <x v="18"/>
    <n v="630.48"/>
    <n v="583.78"/>
    <n v="540.53703703703695"/>
    <n v="43.242962962962956"/>
    <n v="46.700000000000109"/>
    <n v="46.700000000000109"/>
    <n v="0"/>
    <s v="MARIA JOSE PAULINO DE SANTANA DAS CHAGAS"/>
    <m/>
  </r>
  <r>
    <x v="118"/>
    <s v="01497762251"/>
    <n v="36"/>
    <s v="TEC. ENFERMAGEM"/>
    <x v="18"/>
    <n v="630.48"/>
    <n v="583.78"/>
    <n v="540.53703703703695"/>
    <n v="43.242962962962956"/>
    <n v="46.700000000000109"/>
    <n v="46.700000000000109"/>
    <n v="0"/>
    <s v="MARIA LUIZA OLIVEIRA DE ALMEIDA"/>
    <m/>
  </r>
  <r>
    <x v="118"/>
    <s v="01332625371"/>
    <n v="36"/>
    <s v="TEC. ENFERMAGEM"/>
    <x v="18"/>
    <n v="630.48"/>
    <n v="583.78"/>
    <n v="540.53703703703695"/>
    <n v="43.242962962962956"/>
    <n v="46.700000000000109"/>
    <n v="46.700000000000109"/>
    <n v="0"/>
    <s v="MARIA TERESA VIEIRA DA HORA"/>
    <m/>
  </r>
  <r>
    <x v="118"/>
    <s v="02598633270"/>
    <n v="36"/>
    <s v="TEC. ENFERMAGEM"/>
    <x v="18"/>
    <n v="630.48"/>
    <n v="583.78"/>
    <n v="540.53703703703695"/>
    <n v="43.242962962962956"/>
    <n v="46.700000000000109"/>
    <n v="46.700000000000109"/>
    <n v="0"/>
    <s v="MATHEUS CAMPOS ALVES"/>
    <m/>
  </r>
  <r>
    <x v="118"/>
    <s v="03419017251"/>
    <n v="36"/>
    <s v="TEC. ENFERMAGEM"/>
    <x v="18"/>
    <n v="630.48"/>
    <n v="583.78"/>
    <n v="540.53703703703695"/>
    <n v="43.242962962962956"/>
    <n v="46.700000000000109"/>
    <n v="46.700000000000109"/>
    <n v="0"/>
    <s v="MAYCON REIS DOS ANJOS"/>
    <m/>
  </r>
  <r>
    <x v="118"/>
    <s v="04263734211"/>
    <n v="36"/>
    <s v="TEC. ENFERMAGEM"/>
    <x v="18"/>
    <n v="630.48"/>
    <n v="0"/>
    <n v="0"/>
    <n v="0"/>
    <n v="630.48"/>
    <n v="630.48"/>
    <n v="0"/>
    <s v="NAYARA FORO FRANCO"/>
    <m/>
  </r>
  <r>
    <x v="118"/>
    <s v="03097941452"/>
    <n v="36"/>
    <s v="TEC. ENFERMAGEM"/>
    <x v="18"/>
    <n v="630.48"/>
    <n v="583.78"/>
    <n v="540.53703703703695"/>
    <n v="43.242962962962956"/>
    <n v="46.700000000000109"/>
    <n v="46.700000000000109"/>
    <n v="0"/>
    <s v="NIVEATAM DE SOUSA ALVES"/>
    <m/>
  </r>
  <r>
    <x v="118"/>
    <s v="30087767287"/>
    <n v="36"/>
    <s v="TEC. ENFERMAGEM"/>
    <x v="18"/>
    <n v="630.48"/>
    <n v="583.78"/>
    <n v="540.53703703703695"/>
    <n v="43.242962962962956"/>
    <n v="46.700000000000109"/>
    <n v="46.700000000000109"/>
    <n v="0"/>
    <s v="OSMARINA LIMA MARQUES"/>
    <m/>
  </r>
  <r>
    <x v="118"/>
    <s v="04490243260"/>
    <n v="36"/>
    <s v="TEC. ENFERMAGEM"/>
    <x v="18"/>
    <n v="630.48"/>
    <n v="583.78"/>
    <n v="540.53703703703695"/>
    <n v="43.242962962962956"/>
    <n v="46.700000000000109"/>
    <n v="46.700000000000109"/>
    <n v="0"/>
    <s v="RAIANE TENORIO DOS SANTOS"/>
    <m/>
  </r>
  <r>
    <x v="118"/>
    <s v="02137140276"/>
    <n v="36"/>
    <s v="TEC. ENFERMAGEM"/>
    <x v="18"/>
    <n v="630.48"/>
    <n v="583.78"/>
    <n v="540.53703703703695"/>
    <n v="43.242962962962956"/>
    <n v="46.700000000000109"/>
    <n v="46.700000000000109"/>
    <n v="0"/>
    <s v="RAILSON HUMBERTO DA SILVA MENDONCA"/>
    <m/>
  </r>
  <r>
    <x v="118"/>
    <s v="70143238221"/>
    <n v="36"/>
    <s v="TEC. ENFERMAGEM"/>
    <x v="18"/>
    <n v="630.48"/>
    <n v="583.78"/>
    <n v="540.53703703703695"/>
    <n v="43.242962962962956"/>
    <n v="46.700000000000109"/>
    <n v="46.700000000000109"/>
    <n v="0"/>
    <s v="RAISSA SOUZA E SOUZA"/>
    <m/>
  </r>
  <r>
    <x v="118"/>
    <s v="02563935245"/>
    <n v="36"/>
    <s v="TEC. ENFERMAGEM"/>
    <x v="18"/>
    <n v="630.48"/>
    <n v="583.78"/>
    <n v="540.53703703703695"/>
    <n v="43.242962962962956"/>
    <n v="46.700000000000109"/>
    <n v="46.700000000000109"/>
    <n v="0"/>
    <s v="RAQUEL DOS SANTOS SOUZA"/>
    <m/>
  </r>
  <r>
    <x v="118"/>
    <s v="02278662236"/>
    <n v="36"/>
    <s v="TEC. ENFERMAGEM"/>
    <x v="18"/>
    <n v="630.48"/>
    <n v="583.78"/>
    <n v="540.53703703703695"/>
    <n v="43.242962962962956"/>
    <n v="46.700000000000109"/>
    <n v="46.700000000000109"/>
    <n v="0"/>
    <s v="RAYANE BARRETO LIMA"/>
    <m/>
  </r>
  <r>
    <x v="118"/>
    <s v="02827501260"/>
    <n v="36"/>
    <s v="TEC. ENFERMAGEM"/>
    <x v="18"/>
    <n v="630.48"/>
    <n v="583.78"/>
    <n v="540.53703703703695"/>
    <n v="43.242962962962956"/>
    <n v="46.700000000000109"/>
    <n v="46.700000000000109"/>
    <n v="0"/>
    <s v="REGINA CARLA CARNEIRO DA SILVA"/>
    <m/>
  </r>
  <r>
    <x v="118"/>
    <s v="01834811279"/>
    <n v="36"/>
    <s v="TEC. ENFERMAGEM"/>
    <x v="18"/>
    <n v="630.48"/>
    <n v="583.78"/>
    <n v="540.53703703703695"/>
    <n v="43.242962962962956"/>
    <n v="46.700000000000109"/>
    <n v="46.700000000000109"/>
    <n v="0"/>
    <s v="ROBSON ALMEIDA PONTES"/>
    <m/>
  </r>
  <r>
    <x v="118"/>
    <s v="68990405220"/>
    <n v="36"/>
    <s v="TEC. ENFERMAGEM"/>
    <x v="18"/>
    <n v="630.48"/>
    <n v="583.78"/>
    <n v="540.53703703703695"/>
    <n v="43.242962962962956"/>
    <n v="46.700000000000109"/>
    <n v="46.700000000000109"/>
    <n v="0"/>
    <s v="ROGERIO REIS DE MOURA"/>
    <m/>
  </r>
  <r>
    <x v="118"/>
    <s v="70143079247"/>
    <n v="36"/>
    <s v="TEC. ENFERMAGEM"/>
    <x v="18"/>
    <n v="630.48"/>
    <n v="583.78"/>
    <n v="540.53703703703695"/>
    <n v="43.242962962962956"/>
    <n v="46.700000000000109"/>
    <n v="46.700000000000109"/>
    <n v="0"/>
    <s v="ROMERSON BARROS DUTRA"/>
    <m/>
  </r>
  <r>
    <x v="118"/>
    <s v="88069672234"/>
    <n v="36"/>
    <s v="TEC. ENFERMAGEM"/>
    <x v="18"/>
    <n v="630.48"/>
    <n v="583.78"/>
    <n v="540.53703703703695"/>
    <n v="43.242962962962956"/>
    <n v="46.700000000000109"/>
    <n v="46.700000000000109"/>
    <n v="0"/>
    <s v="ROMULO ALVES MATOS"/>
    <m/>
  </r>
  <r>
    <x v="118"/>
    <s v="01197420207"/>
    <n v="36"/>
    <s v="TEC. ENFERMAGEM"/>
    <x v="18"/>
    <n v="630.48"/>
    <n v="583.78"/>
    <n v="540.53703703703695"/>
    <n v="43.242962962962956"/>
    <n v="46.700000000000109"/>
    <n v="46.700000000000109"/>
    <n v="0"/>
    <s v="ROSEANE POLVI DE MATOS"/>
    <m/>
  </r>
  <r>
    <x v="118"/>
    <s v="88716961234"/>
    <n v="36"/>
    <s v="TEC. ENFERMAGEM"/>
    <x v="18"/>
    <n v="630.48"/>
    <n v="583.78"/>
    <n v="540.53703703703695"/>
    <n v="43.242962962962956"/>
    <n v="46.700000000000109"/>
    <n v="46.700000000000109"/>
    <n v="0"/>
    <s v="ROSELI DE ARAUJO SANTOS"/>
    <m/>
  </r>
  <r>
    <x v="118"/>
    <s v="82834334234"/>
    <n v="36"/>
    <s v="TEC. ENFERMAGEM"/>
    <x v="18"/>
    <n v="630.48"/>
    <n v="583.78"/>
    <n v="540.53703703703695"/>
    <n v="43.242962962962956"/>
    <n v="46.700000000000109"/>
    <n v="46.700000000000109"/>
    <n v="0"/>
    <s v="ROSIANE DOS SANTOS LIMA"/>
    <m/>
  </r>
  <r>
    <x v="118"/>
    <s v="85744824200"/>
    <n v="36"/>
    <s v="TEC. ENFERMAGEM"/>
    <x v="18"/>
    <n v="630.48"/>
    <n v="583.78"/>
    <n v="540.53703703703695"/>
    <n v="43.242962962962956"/>
    <n v="46.700000000000109"/>
    <n v="46.700000000000109"/>
    <n v="0"/>
    <s v="ROSILENE SOUSA SILVA"/>
    <m/>
  </r>
  <r>
    <x v="118"/>
    <s v="01068691247"/>
    <n v="36"/>
    <s v="TEC. ENFERMAGEM"/>
    <x v="18"/>
    <n v="630.48"/>
    <n v="583.78"/>
    <n v="540.53703703703695"/>
    <n v="43.242962962962956"/>
    <n v="46.700000000000109"/>
    <n v="46.700000000000109"/>
    <n v="0"/>
    <s v="ROSINETE SANTOS DA SILVA DE SOUZA"/>
    <m/>
  </r>
  <r>
    <x v="118"/>
    <s v="01064235255"/>
    <n v="36"/>
    <s v="TEC. ENFERMAGEM"/>
    <x v="18"/>
    <n v="630.48"/>
    <n v="583.78"/>
    <n v="540.53703703703695"/>
    <n v="43.242962962962956"/>
    <n v="46.700000000000109"/>
    <n v="46.700000000000109"/>
    <n v="0"/>
    <s v="ROSIVAN DA SILVA PINTO"/>
    <m/>
  </r>
  <r>
    <x v="118"/>
    <s v="85752649234"/>
    <n v="36"/>
    <s v="TEC. ENFERMAGEM"/>
    <x v="18"/>
    <n v="630.48"/>
    <n v="0"/>
    <n v="0"/>
    <n v="0"/>
    <n v="630.48"/>
    <n v="630.48"/>
    <n v="0"/>
    <s v="SANDRA ALMEIDA COUTINHO"/>
    <m/>
  </r>
  <r>
    <x v="118"/>
    <s v="68043902291"/>
    <n v="36"/>
    <s v="TEC. ENFERMAGEM"/>
    <x v="18"/>
    <n v="630.48"/>
    <n v="0"/>
    <n v="0"/>
    <n v="0"/>
    <n v="630.48"/>
    <n v="630.48"/>
    <n v="0"/>
    <s v="SANDRA COSTA AGUIAR"/>
    <m/>
  </r>
  <r>
    <x v="118"/>
    <s v="83721541200"/>
    <n v="36"/>
    <s v="TEC. ENFERMAGEM"/>
    <x v="18"/>
    <n v="630.48"/>
    <n v="583.78"/>
    <n v="540.53703703703695"/>
    <n v="43.242962962962956"/>
    <n v="46.700000000000109"/>
    <n v="46.700000000000109"/>
    <n v="0"/>
    <s v="SANDRA NERY DA ROCHA"/>
    <m/>
  </r>
  <r>
    <x v="118"/>
    <s v="01074481224"/>
    <n v="36"/>
    <s v="TEC. ENFERMAGEM"/>
    <x v="18"/>
    <n v="630.48"/>
    <n v="583.78"/>
    <n v="540.53703703703695"/>
    <n v="43.242962962962956"/>
    <n v="46.700000000000109"/>
    <n v="46.700000000000109"/>
    <n v="0"/>
    <s v="SERGIO COSTA NEVES"/>
    <m/>
  </r>
  <r>
    <x v="118"/>
    <s v="87004712249"/>
    <n v="36"/>
    <s v="TEC. ENFERMAGEM"/>
    <x v="18"/>
    <n v="630.48"/>
    <n v="583.78"/>
    <n v="540.53703703703695"/>
    <n v="43.242962962962956"/>
    <n v="46.700000000000109"/>
    <n v="46.700000000000109"/>
    <n v="0"/>
    <s v="SIMONE ARAUJO DE PAIVA AGOSTINHO"/>
    <m/>
  </r>
  <r>
    <x v="118"/>
    <s v="00782683207"/>
    <n v="36"/>
    <s v="TEC. ENFERMAGEM"/>
    <x v="18"/>
    <n v="630.48"/>
    <n v="583.78"/>
    <n v="540.53703703703695"/>
    <n v="43.242962962962956"/>
    <n v="46.700000000000109"/>
    <n v="46.700000000000109"/>
    <n v="0"/>
    <s v="SIMONE LEANDRO NASCIMENTO"/>
    <m/>
  </r>
  <r>
    <x v="118"/>
    <s v="02243410303"/>
    <n v="36"/>
    <s v="TEC. ENFERMAGEM"/>
    <x v="18"/>
    <n v="630.48"/>
    <n v="583.78"/>
    <n v="540.53703703703695"/>
    <n v="43.242962962962956"/>
    <n v="46.700000000000109"/>
    <n v="46.700000000000109"/>
    <n v="0"/>
    <s v="SWELLENE LIMA DA SILVA SOUSA"/>
    <m/>
  </r>
  <r>
    <x v="118"/>
    <s v="05036435214"/>
    <n v="36"/>
    <s v="TEC. ENFERMAGEM"/>
    <x v="18"/>
    <n v="630.48"/>
    <n v="583.78"/>
    <n v="540.53703703703695"/>
    <n v="43.242962962962956"/>
    <n v="46.700000000000109"/>
    <n v="46.700000000000109"/>
    <n v="0"/>
    <s v="THIAGO DO NASCIMENTO MESQUITA"/>
    <m/>
  </r>
  <r>
    <x v="118"/>
    <s v="49072145291"/>
    <n v="36"/>
    <s v="TEC. ENFERMAGEM"/>
    <x v="18"/>
    <n v="630.48"/>
    <n v="583.78"/>
    <n v="540.53703703703695"/>
    <n v="43.242962962962956"/>
    <n v="46.700000000000109"/>
    <n v="46.700000000000109"/>
    <n v="0"/>
    <s v="THIZ HER FILOMENA DIAS DA SILVA"/>
    <m/>
  </r>
  <r>
    <x v="118"/>
    <s v="01715936264"/>
    <n v="36"/>
    <s v="TEC. ENFERMAGEM"/>
    <x v="18"/>
    <n v="630.48"/>
    <n v="583.78"/>
    <n v="540.53703703703695"/>
    <n v="43.242962962962956"/>
    <n v="46.700000000000109"/>
    <n v="46.700000000000109"/>
    <n v="0"/>
    <s v="VANESSA RODRIGUES RABELO"/>
    <m/>
  </r>
  <r>
    <x v="118"/>
    <s v="03468651236"/>
    <n v="36"/>
    <s v="TEC. ENFERMAGEM"/>
    <x v="18"/>
    <n v="630.48"/>
    <n v="583.78"/>
    <n v="540.53703703703695"/>
    <n v="43.242962962962956"/>
    <n v="46.700000000000109"/>
    <n v="46.700000000000109"/>
    <n v="0"/>
    <s v="WANDERSON ANDRE ALVES DA COSTA"/>
    <m/>
  </r>
  <r>
    <x v="118"/>
    <s v="02771484218"/>
    <n v="36"/>
    <s v="TEC. ENFERMAGEM"/>
    <x v="18"/>
    <n v="630.48"/>
    <n v="583.78"/>
    <n v="540.53703703703695"/>
    <n v="43.242962962962956"/>
    <n v="46.700000000000109"/>
    <n v="46.700000000000109"/>
    <n v="0"/>
    <s v="WATILA ALMEIDA DA COSTA"/>
    <m/>
  </r>
  <r>
    <x v="118"/>
    <s v="04018536240"/>
    <n v="36"/>
    <s v="TEC. ENFERMAGEM"/>
    <x v="18"/>
    <n v="630.48"/>
    <n v="583.78"/>
    <n v="540.53703703703695"/>
    <n v="43.242962962962956"/>
    <n v="46.700000000000109"/>
    <n v="46.700000000000109"/>
    <n v="0"/>
    <s v="WENDELL RIBEIRO DE LIRA"/>
    <m/>
  </r>
  <r>
    <x v="118"/>
    <s v="64688771215"/>
    <n v="36"/>
    <s v="TEC. ENFERMAGEM"/>
    <x v="18"/>
    <n v="630.48"/>
    <n v="0"/>
    <n v="0"/>
    <n v="0"/>
    <n v="630.48"/>
    <n v="630.48"/>
    <n v="0"/>
    <s v="WILDA QUARESMA DOS SANTOS"/>
    <m/>
  </r>
  <r>
    <x v="118"/>
    <s v="96949139268"/>
    <n v="36"/>
    <s v="TEC. ENFERMAGEM"/>
    <x v="19"/>
    <n v="630.48"/>
    <n v="583.78"/>
    <n v="540.53703703703695"/>
    <n v="43.242962962962956"/>
    <n v="46.700000000000109"/>
    <n v="46.700000000000109"/>
    <n v="0"/>
    <s v="FERNANDO RODRIGUES DA SILVA"/>
    <m/>
  </r>
  <r>
    <x v="118"/>
    <s v="85754110200"/>
    <n v="36"/>
    <s v="TEC. ENFERMAGEM"/>
    <x v="19"/>
    <n v="630.48"/>
    <n v="583.78"/>
    <n v="540.53703703703695"/>
    <n v="43.242962962962956"/>
    <n v="46.700000000000109"/>
    <n v="46.700000000000109"/>
    <n v="0"/>
    <s v="FLAVIA CRISTINA AMORIM RAIOL"/>
    <m/>
  </r>
  <r>
    <x v="118"/>
    <s v="70134089219"/>
    <n v="36"/>
    <s v="TEC. ENFERMAGEM"/>
    <x v="19"/>
    <n v="630.48"/>
    <n v="583.78"/>
    <n v="540.53703703703695"/>
    <n v="43.242962962962956"/>
    <n v="46.700000000000109"/>
    <n v="46.700000000000109"/>
    <n v="0"/>
    <s v="JONISMA ARAUJO RODRIGUES"/>
    <m/>
  </r>
  <r>
    <x v="118"/>
    <s v="70520623304"/>
    <n v="36"/>
    <s v="TEC. ENFERMAGEM"/>
    <x v="19"/>
    <n v="630.48"/>
    <n v="330.81"/>
    <n v="306.30555555555554"/>
    <n v="24.504444444444445"/>
    <n v="299.67"/>
    <n v="299.67"/>
    <n v="0"/>
    <s v="JOSE DA CONCEICAO PEREIRA DE SOUSA"/>
    <m/>
  </r>
  <r>
    <x v="118"/>
    <s v="02884225200"/>
    <n v="36"/>
    <s v="TEC. ENFERMAGEM"/>
    <x v="19"/>
    <n v="630.48"/>
    <n v="583.78"/>
    <n v="540.53703703703695"/>
    <n v="43.242962962962956"/>
    <n v="46.700000000000109"/>
    <n v="46.700000000000109"/>
    <n v="0"/>
    <s v="JOSUE OLIVEIRA MENESES"/>
    <m/>
  </r>
  <r>
    <x v="118"/>
    <s v="85752649234"/>
    <n v="36"/>
    <s v="TEC. ENFERMAGEM"/>
    <x v="19"/>
    <n v="630.48"/>
    <n v="583.78"/>
    <n v="540.53703703703695"/>
    <n v="43.242962962962956"/>
    <n v="46.700000000000109"/>
    <n v="46.700000000000109"/>
    <n v="0"/>
    <s v="SANDRA ALMEIDA COUTINHO"/>
    <m/>
  </r>
  <r>
    <x v="118"/>
    <s v="68043902291"/>
    <n v="36"/>
    <s v="TEC. ENFERMAGEM"/>
    <x v="19"/>
    <n v="630.48"/>
    <n v="583.78"/>
    <n v="540.53703703703695"/>
    <n v="43.242962962962956"/>
    <n v="46.700000000000109"/>
    <n v="46.700000000000109"/>
    <n v="0"/>
    <s v="SANDRA COSTA AGUIAR"/>
    <m/>
  </r>
  <r>
    <x v="118"/>
    <s v="83721541200"/>
    <n v="36"/>
    <s v="TEC. ENFERMAGEM"/>
    <x v="19"/>
    <n v="630.48"/>
    <n v="583.78"/>
    <n v="540.53703703703695"/>
    <n v="43.242962962962956"/>
    <n v="46.700000000000109"/>
    <n v="46.700000000000109"/>
    <n v="0"/>
    <s v="SANDRA NERY DA ROCHA"/>
    <m/>
  </r>
  <r>
    <x v="118"/>
    <s v="01074481224"/>
    <n v="36"/>
    <s v="TEC. ENFERMAGEM"/>
    <x v="19"/>
    <n v="630.48"/>
    <n v="583.78"/>
    <n v="540.53703703703695"/>
    <n v="43.242962962962956"/>
    <n v="46.700000000000109"/>
    <n v="46.700000000000109"/>
    <n v="0"/>
    <s v="SERGIO COSTA NEVES"/>
    <m/>
  </r>
  <r>
    <x v="118"/>
    <s v="04716356264"/>
    <n v="36"/>
    <s v="TEC. ENFERMAGEM"/>
    <x v="19"/>
    <n v="630.48"/>
    <n v="583.78"/>
    <n v="540.53703703703695"/>
    <n v="43.242962962962956"/>
    <n v="46.700000000000109"/>
    <n v="46.700000000000109"/>
    <n v="0"/>
    <s v="ESTHEFANI ARAUJO LOPES"/>
    <m/>
  </r>
  <r>
    <x v="118"/>
    <s v="26632187234"/>
    <n v="36"/>
    <s v="TEC. ENFERMAGEM"/>
    <x v="19"/>
    <n v="630.48"/>
    <n v="583.78"/>
    <n v="540.53703703703695"/>
    <n v="43.242962962962956"/>
    <n v="46.700000000000109"/>
    <n v="46.700000000000109"/>
    <n v="0"/>
    <s v="EULINA SOUSA LEITE"/>
    <m/>
  </r>
  <r>
    <x v="118"/>
    <s v="03284143289"/>
    <n v="36"/>
    <s v="TEC. ENFERMAGEM"/>
    <x v="19"/>
    <n v="630.48"/>
    <n v="0"/>
    <n v="0"/>
    <n v="0"/>
    <n v="630.48"/>
    <n v="630.48"/>
    <n v="0"/>
    <s v="EUNICE GAMA DE SOUZA"/>
    <m/>
  </r>
  <r>
    <x v="118"/>
    <s v="90114035253"/>
    <n v="36"/>
    <s v="TEC. ENFERMAGEM"/>
    <x v="19"/>
    <n v="630.48"/>
    <n v="583.78"/>
    <n v="540.53703703703695"/>
    <n v="43.242962962962956"/>
    <n v="46.700000000000109"/>
    <n v="46.700000000000109"/>
    <n v="0"/>
    <s v="LEONILDO ALVES LIMA"/>
    <m/>
  </r>
  <r>
    <x v="118"/>
    <s v="64688771215"/>
    <n v="36"/>
    <s v="TEC. ENFERMAGEM"/>
    <x v="19"/>
    <n v="630.48"/>
    <n v="0"/>
    <n v="0"/>
    <n v="0"/>
    <n v="630.48"/>
    <n v="630.48"/>
    <n v="0"/>
    <s v="WILDA QUARESMA DOS SANTOS"/>
    <m/>
  </r>
  <r>
    <x v="118"/>
    <s v="04573489258"/>
    <n v="36"/>
    <s v="TEC. ENFERMAGEM"/>
    <x v="19"/>
    <n v="630.48"/>
    <n v="583.78"/>
    <n v="540.53703703703695"/>
    <n v="43.242962962962956"/>
    <n v="46.700000000000109"/>
    <n v="46.700000000000109"/>
    <n v="0"/>
    <s v="FRANCISCO BRUNO OLIVEIRA CAVALCANTE"/>
    <m/>
  </r>
  <r>
    <x v="118"/>
    <s v="00954727207"/>
    <n v="36"/>
    <s v="TEC. ENFERMAGEM"/>
    <x v="19"/>
    <n v="630.48"/>
    <n v="583.78"/>
    <n v="540.53703703703695"/>
    <n v="43.242962962962956"/>
    <n v="46.700000000000109"/>
    <n v="46.700000000000109"/>
    <n v="0"/>
    <s v="FABRICIA MARINHO MORAES"/>
    <m/>
  </r>
  <r>
    <x v="118"/>
    <s v="70143241281"/>
    <n v="36"/>
    <s v="TEC. ENFERMAGEM"/>
    <x v="19"/>
    <n v="630.48"/>
    <n v="583.78"/>
    <n v="540.53703703703695"/>
    <n v="43.242962962962956"/>
    <n v="46.700000000000109"/>
    <n v="46.700000000000109"/>
    <n v="0"/>
    <s v="FABRICIO HUGO SOUSA FARIAS"/>
    <m/>
  </r>
  <r>
    <x v="118"/>
    <s v="01522818278"/>
    <n v="36"/>
    <s v="TEC. ENFERMAGEM"/>
    <x v="19"/>
    <n v="630.48"/>
    <n v="583.78"/>
    <n v="540.53703703703695"/>
    <n v="43.242962962962956"/>
    <n v="46.700000000000109"/>
    <n v="46.700000000000109"/>
    <n v="0"/>
    <s v="FATIMA PEREIRA DE ALENCAR ALVES"/>
    <m/>
  </r>
  <r>
    <x v="118"/>
    <s v="00607059222"/>
    <n v="36"/>
    <s v="TEC. ENFERMAGEM"/>
    <x v="19"/>
    <n v="630.48"/>
    <n v="583.78"/>
    <n v="540.53703703703695"/>
    <n v="43.242962962962956"/>
    <n v="46.700000000000109"/>
    <n v="46.700000000000109"/>
    <n v="0"/>
    <s v="LUANA LEANDRO SARMENTO"/>
    <m/>
  </r>
  <r>
    <x v="118"/>
    <s v="01715937236"/>
    <n v="36"/>
    <s v="TEC. ENFERMAGEM"/>
    <x v="19"/>
    <n v="630.48"/>
    <n v="583.78"/>
    <n v="540.53703703703695"/>
    <n v="43.242962962962956"/>
    <n v="46.700000000000109"/>
    <n v="46.700000000000109"/>
    <n v="0"/>
    <s v="LUANNY KETREN SARAIVA RODRIGUES"/>
    <m/>
  </r>
  <r>
    <x v="118"/>
    <s v="26008939204"/>
    <n v="36"/>
    <s v="TEC. ENFERMAGEM"/>
    <x v="19"/>
    <n v="630.48"/>
    <n v="583.78"/>
    <n v="540.53703703703695"/>
    <n v="43.242962962962956"/>
    <n v="46.700000000000109"/>
    <n v="46.700000000000109"/>
    <n v="0"/>
    <s v="ANA DE SOUZA VIANA"/>
    <m/>
  </r>
  <r>
    <x v="118"/>
    <s v="01221844245"/>
    <n v="36"/>
    <s v="TEC. ENFERMAGEM"/>
    <x v="19"/>
    <n v="630.48"/>
    <n v="583.78"/>
    <n v="540.53703703703695"/>
    <n v="43.242962962962956"/>
    <n v="46.700000000000109"/>
    <n v="46.700000000000109"/>
    <n v="0"/>
    <s v="ANA MARIA LIRA TEIXEIRA"/>
    <m/>
  </r>
  <r>
    <x v="118"/>
    <s v="95885773572"/>
    <n v="36"/>
    <s v="TEC. ENFERMAGEM"/>
    <x v="19"/>
    <n v="630.48"/>
    <n v="583.78"/>
    <n v="540.53703703703695"/>
    <n v="43.242962962962956"/>
    <n v="46.700000000000109"/>
    <n v="46.700000000000109"/>
    <n v="0"/>
    <s v="ANA MIRELLA FERREIRA BARBOSA OLIVEIRA"/>
    <m/>
  </r>
  <r>
    <x v="118"/>
    <s v="73533815234"/>
    <n v="36"/>
    <s v="TEC. ENFERMAGEM"/>
    <x v="19"/>
    <n v="630.48"/>
    <n v="583.78"/>
    <n v="540.53703703703695"/>
    <n v="43.242962962962956"/>
    <n v="46.700000000000109"/>
    <n v="46.700000000000109"/>
    <n v="0"/>
    <s v="ANDREIA DOS SANTOS COSTA"/>
    <m/>
  </r>
  <r>
    <x v="118"/>
    <s v="73733148215"/>
    <n v="36"/>
    <s v="TEC. ENFERMAGEM"/>
    <x v="19"/>
    <n v="630.48"/>
    <n v="583.78"/>
    <n v="540.53703703703695"/>
    <n v="43.242962962962956"/>
    <n v="46.700000000000109"/>
    <n v="46.700000000000109"/>
    <n v="0"/>
    <s v="ANDREZA ALVES FERREIRA"/>
    <m/>
  </r>
  <r>
    <x v="118"/>
    <s v="94273626268"/>
    <n v="36"/>
    <s v="TEC. ENFERMAGEM"/>
    <x v="19"/>
    <n v="630.48"/>
    <n v="583.78"/>
    <n v="540.53703703703695"/>
    <n v="43.242962962962956"/>
    <n v="46.700000000000109"/>
    <n v="46.700000000000109"/>
    <n v="0"/>
    <s v="ANGELA MARIA COSTA ROSARIO"/>
    <m/>
  </r>
  <r>
    <x v="118"/>
    <s v="02760353214"/>
    <n v="36"/>
    <s v="TEC. ENFERMAGEM"/>
    <x v="19"/>
    <n v="630.48"/>
    <n v="583.78"/>
    <n v="540.53703703703695"/>
    <n v="43.242962962962956"/>
    <n v="46.700000000000109"/>
    <n v="46.700000000000109"/>
    <n v="0"/>
    <s v="CARLA BATISTA DA COSTA"/>
    <m/>
  </r>
  <r>
    <x v="118"/>
    <s v="02821318251"/>
    <n v="36"/>
    <s v="TEC. ENFERMAGEM"/>
    <x v="19"/>
    <n v="630.48"/>
    <n v="583.78"/>
    <n v="540.53703703703695"/>
    <n v="43.242962962962956"/>
    <n v="46.700000000000109"/>
    <n v="46.700000000000109"/>
    <n v="0"/>
    <s v="CAROLINA SILVA DA VEIGA"/>
    <m/>
  </r>
  <r>
    <x v="118"/>
    <s v="00975131214"/>
    <n v="36"/>
    <s v="TEC. ENFERMAGEM"/>
    <x v="19"/>
    <n v="630.48"/>
    <n v="583.78"/>
    <n v="540.53703703703695"/>
    <n v="43.242962962962956"/>
    <n v="46.700000000000109"/>
    <n v="46.700000000000109"/>
    <n v="0"/>
    <s v="DEYWID CHAVES FERREIRA"/>
    <m/>
  </r>
  <r>
    <x v="118"/>
    <s v="69478260200"/>
    <n v="36"/>
    <s v="TEC. ENFERMAGEM"/>
    <x v="19"/>
    <n v="630.48"/>
    <n v="583.78"/>
    <n v="540.53703703703695"/>
    <n v="43.242962962962956"/>
    <n v="46.700000000000109"/>
    <n v="46.700000000000109"/>
    <n v="0"/>
    <s v="DILMA MARIA DE SOUSA MOURA"/>
    <m/>
  </r>
  <r>
    <x v="118"/>
    <s v="76034925215"/>
    <n v="36"/>
    <s v="TEC. ENFERMAGEM"/>
    <x v="19"/>
    <n v="630.48"/>
    <n v="583.78"/>
    <n v="540.53703703703695"/>
    <n v="43.242962962962956"/>
    <n v="46.700000000000109"/>
    <n v="46.700000000000109"/>
    <n v="0"/>
    <s v="EDILENE BRAGA SOUZA"/>
    <m/>
  </r>
  <r>
    <x v="118"/>
    <s v="02726631231"/>
    <n v="36"/>
    <s v="TEC. ENFERMAGEM"/>
    <x v="19"/>
    <n v="630.48"/>
    <n v="583.78"/>
    <n v="540.53703703703695"/>
    <n v="43.242962962962956"/>
    <n v="46.700000000000109"/>
    <n v="46.700000000000109"/>
    <n v="0"/>
    <s v="EDILZA SOUZA DE AVIZ"/>
    <m/>
  </r>
  <r>
    <x v="118"/>
    <s v="04625535239"/>
    <n v="36"/>
    <s v="TEC. ENFERMAGEM"/>
    <x v="19"/>
    <n v="630.48"/>
    <n v="583.78"/>
    <n v="540.53703703703695"/>
    <n v="43.242962962962956"/>
    <n v="46.700000000000109"/>
    <n v="46.700000000000109"/>
    <n v="0"/>
    <s v="EDSON MOURA SILVA"/>
    <m/>
  </r>
  <r>
    <x v="118"/>
    <s v="63727129204"/>
    <n v="36"/>
    <s v="TEC. ENFERMAGEM"/>
    <x v="19"/>
    <n v="310.77999999999997"/>
    <n v="287.76"/>
    <n v="266.4444444444444"/>
    <n v="21.315555555555552"/>
    <n v="23.020000000000021"/>
    <n v="23.020000000000021"/>
    <n v="0"/>
    <s v="ELCIONE DE OLIVEIRA SILVA"/>
    <m/>
  </r>
  <r>
    <x v="118"/>
    <s v="01068691247"/>
    <n v="36"/>
    <s v="TEC. ENFERMAGEM"/>
    <x v="19"/>
    <n v="630.48"/>
    <n v="583.78"/>
    <n v="540.53703703703695"/>
    <n v="43.242962962962956"/>
    <n v="46.700000000000109"/>
    <n v="46.700000000000109"/>
    <n v="0"/>
    <s v="ROSINETE SANTOS DA SILVA DE SOUZA"/>
    <m/>
  </r>
  <r>
    <x v="118"/>
    <s v="01064235255"/>
    <n v="36"/>
    <s v="TEC. ENFERMAGEM"/>
    <x v="19"/>
    <n v="630.48"/>
    <n v="583.78"/>
    <n v="540.53703703703695"/>
    <n v="43.242962962962956"/>
    <n v="46.700000000000109"/>
    <n v="46.700000000000109"/>
    <n v="0"/>
    <s v="ROSIVAN DA SILVA PINTO"/>
    <m/>
  </r>
  <r>
    <x v="118"/>
    <s v="87004712249"/>
    <n v="36"/>
    <s v="TEC. ENFERMAGEM"/>
    <x v="19"/>
    <n v="630.48"/>
    <n v="583.78"/>
    <n v="540.53703703703695"/>
    <n v="43.242962962962956"/>
    <n v="46.700000000000109"/>
    <n v="46.700000000000109"/>
    <n v="0"/>
    <s v="SIMONE ARAUJO DE PAIVA AGOSTINHO"/>
    <m/>
  </r>
  <r>
    <x v="118"/>
    <s v="03351903243"/>
    <n v="36"/>
    <s v="TEC. ENFERMAGEM"/>
    <x v="19"/>
    <n v="630.48"/>
    <n v="583.78"/>
    <n v="540.53703703703695"/>
    <n v="43.242962962962956"/>
    <n v="46.700000000000109"/>
    <n v="46.700000000000109"/>
    <n v="0"/>
    <s v="ANTONIA FRANCILEIA SANTOS FAUSTINO"/>
    <m/>
  </r>
  <r>
    <x v="118"/>
    <s v="05036435214"/>
    <n v="36"/>
    <s v="TEC. ENFERMAGEM"/>
    <x v="19"/>
    <n v="630.48"/>
    <n v="583.78"/>
    <n v="540.53703703703695"/>
    <n v="43.242962962962956"/>
    <n v="46.700000000000109"/>
    <n v="46.700000000000109"/>
    <n v="0"/>
    <s v="THIAGO DO NASCIMENTO MESQUITA"/>
    <m/>
  </r>
  <r>
    <x v="118"/>
    <s v="49072145291"/>
    <n v="36"/>
    <s v="TEC. ENFERMAGEM"/>
    <x v="19"/>
    <n v="630.48"/>
    <n v="583.78"/>
    <n v="540.53703703703695"/>
    <n v="43.242962962962956"/>
    <n v="46.700000000000109"/>
    <n v="46.700000000000109"/>
    <n v="0"/>
    <s v="THIZ HER FILOMENA DIAS DA SILVA"/>
    <m/>
  </r>
  <r>
    <x v="118"/>
    <s v="01715936264"/>
    <n v="36"/>
    <s v="TEC. ENFERMAGEM"/>
    <x v="19"/>
    <n v="630.48"/>
    <n v="583.78"/>
    <n v="540.53703703703695"/>
    <n v="43.242962962962956"/>
    <n v="46.700000000000109"/>
    <n v="46.700000000000109"/>
    <n v="0"/>
    <s v="VANESSA RODRIGUES RABELO"/>
    <m/>
  </r>
  <r>
    <x v="118"/>
    <s v="01797916211"/>
    <n v="36"/>
    <s v="TEC. ENFERMAGEM"/>
    <x v="19"/>
    <n v="630.48"/>
    <n v="583.78"/>
    <n v="540.53703703703695"/>
    <n v="43.242962962962956"/>
    <n v="46.700000000000109"/>
    <n v="46.700000000000109"/>
    <n v="0"/>
    <s v="BRUNA GRAZIELA NOGUEIRA DE LIMA"/>
    <m/>
  </r>
  <r>
    <x v="118"/>
    <s v="00564772283"/>
    <n v="36"/>
    <s v="TEC. ENFERMAGEM"/>
    <x v="19"/>
    <n v="630.48"/>
    <n v="583.78"/>
    <n v="540.53703703703695"/>
    <n v="43.242962962962956"/>
    <n v="46.700000000000109"/>
    <n v="46.700000000000109"/>
    <n v="0"/>
    <s v="CRISTIANE MARIA CARDOSO LOBATO"/>
    <m/>
  </r>
  <r>
    <x v="118"/>
    <s v="02029051284"/>
    <n v="36"/>
    <s v="TEC. ENFERMAGEM"/>
    <x v="19"/>
    <n v="630.48"/>
    <n v="583.78"/>
    <n v="540.53703703703695"/>
    <n v="43.242962962962956"/>
    <n v="46.700000000000109"/>
    <n v="46.700000000000109"/>
    <n v="0"/>
    <s v="DANIELA MIRANDA REIS"/>
    <m/>
  </r>
  <r>
    <x v="118"/>
    <s v="01087094267"/>
    <n v="36"/>
    <s v="TEC. ENFERMAGEM"/>
    <x v="19"/>
    <n v="630.48"/>
    <n v="583.78"/>
    <n v="540.53703703703695"/>
    <n v="43.242962962962956"/>
    <n v="46.700000000000109"/>
    <n v="46.700000000000109"/>
    <n v="0"/>
    <s v="DANIELE DA SILVA E SILVA"/>
    <m/>
  </r>
  <r>
    <x v="118"/>
    <s v="03468651236"/>
    <n v="36"/>
    <s v="TEC. ENFERMAGEM"/>
    <x v="19"/>
    <n v="630.48"/>
    <n v="583.78"/>
    <n v="540.53703703703695"/>
    <n v="43.242962962962956"/>
    <n v="46.700000000000109"/>
    <n v="46.700000000000109"/>
    <n v="0"/>
    <s v="WANDERSON ANDRE ALVES DA COSTA"/>
    <m/>
  </r>
  <r>
    <x v="118"/>
    <s v="02771484218"/>
    <n v="36"/>
    <s v="TEC. ENFERMAGEM"/>
    <x v="19"/>
    <n v="630.48"/>
    <n v="583.78"/>
    <n v="540.53703703703695"/>
    <n v="43.242962962962956"/>
    <n v="46.700000000000109"/>
    <n v="46.700000000000109"/>
    <n v="0"/>
    <s v="WATILA ALMEIDA DA COSTA"/>
    <m/>
  </r>
  <r>
    <x v="118"/>
    <s v="04018536240"/>
    <n v="36"/>
    <s v="TEC. ENFERMAGEM"/>
    <x v="19"/>
    <n v="630.48"/>
    <n v="583.78"/>
    <n v="540.53703703703695"/>
    <n v="43.242962962962956"/>
    <n v="46.700000000000109"/>
    <n v="46.700000000000109"/>
    <n v="0"/>
    <s v="WENDELL RIBEIRO DE LIRA"/>
    <m/>
  </r>
  <r>
    <x v="118"/>
    <s v="54911672234"/>
    <n v="36"/>
    <s v="TEC. ENFERMAGEM"/>
    <x v="19"/>
    <n v="630.48"/>
    <n v="0"/>
    <n v="0"/>
    <n v="0"/>
    <n v="630.48"/>
    <n v="630.48"/>
    <n v="0"/>
    <s v="DARIO CARDOSO CASTRO"/>
    <m/>
  </r>
  <r>
    <x v="118"/>
    <s v="74239082234"/>
    <n v="36"/>
    <s v="TEC. ENFERMAGEM"/>
    <x v="19"/>
    <n v="630.48"/>
    <n v="583.78"/>
    <n v="540.53703703703695"/>
    <n v="43.242962962962956"/>
    <n v="46.700000000000109"/>
    <n v="46.700000000000109"/>
    <n v="0"/>
    <s v="DARLENE DAS NEVES SANTOS"/>
    <m/>
  </r>
  <r>
    <x v="118"/>
    <s v="86045636287"/>
    <n v="36"/>
    <s v="TEC. ENFERMAGEM"/>
    <x v="19"/>
    <n v="630.48"/>
    <n v="583.78"/>
    <n v="540.53703703703695"/>
    <n v="43.242962962962956"/>
    <n v="46.700000000000109"/>
    <n v="46.700000000000109"/>
    <n v="0"/>
    <s v="ELINOAN DA LUZ DE JESUS"/>
    <m/>
  </r>
  <r>
    <x v="118"/>
    <s v="02879742277"/>
    <n v="36"/>
    <s v="TEC. ENFERMAGEM"/>
    <x v="19"/>
    <n v="630.48"/>
    <n v="583.78"/>
    <n v="540.53703703703695"/>
    <n v="43.242962962962956"/>
    <n v="46.700000000000109"/>
    <n v="46.700000000000109"/>
    <n v="0"/>
    <s v="ELISANDRA SOARES DA COSTA PINHEIRO"/>
    <m/>
  </r>
  <r>
    <x v="118"/>
    <s v="85022381249"/>
    <n v="36"/>
    <s v="TEC. ENFERMAGEM"/>
    <x v="19"/>
    <n v="630.48"/>
    <n v="583.78"/>
    <n v="540.53703703703695"/>
    <n v="43.242962962962956"/>
    <n v="46.700000000000109"/>
    <n v="46.700000000000109"/>
    <n v="0"/>
    <s v="HELIANA LIMA DE OLIVEIRA"/>
    <m/>
  </r>
  <r>
    <x v="118"/>
    <s v="11576141675"/>
    <n v="36"/>
    <s v="TEC. ENFERMAGEM"/>
    <x v="19"/>
    <n v="630.48"/>
    <n v="583.78"/>
    <n v="540.53703703703695"/>
    <n v="43.242962962962956"/>
    <n v="46.700000000000109"/>
    <n v="46.700000000000109"/>
    <n v="0"/>
    <s v="IORRAN VAZ DE OLIVEIRA"/>
    <m/>
  </r>
  <r>
    <x v="118"/>
    <s v="02957511347"/>
    <n v="36"/>
    <s v="TEC. ENFERMAGEM"/>
    <x v="19"/>
    <n v="630.48"/>
    <n v="583.78"/>
    <n v="540.53703703703695"/>
    <n v="43.242962962962956"/>
    <n v="46.700000000000109"/>
    <n v="46.700000000000109"/>
    <n v="0"/>
    <s v="IRACEMA SOARES LIMA"/>
    <m/>
  </r>
  <r>
    <x v="118"/>
    <s v="78679362204"/>
    <n v="36"/>
    <s v="TEC. ENFERMAGEM"/>
    <x v="19"/>
    <n v="630.48"/>
    <n v="583.78"/>
    <n v="540.53703703703695"/>
    <n v="43.242962962962956"/>
    <n v="46.700000000000109"/>
    <n v="46.700000000000109"/>
    <n v="0"/>
    <s v="IRANETE LIMA BARBOSA NASCIMENTO"/>
    <m/>
  </r>
  <r>
    <x v="118"/>
    <s v="98517040244"/>
    <n v="36"/>
    <s v="TEC. ENFERMAGEM"/>
    <x v="19"/>
    <n v="630.48"/>
    <n v="583.78"/>
    <n v="540.53703703703695"/>
    <n v="43.242962962962956"/>
    <n v="46.700000000000109"/>
    <n v="46.700000000000109"/>
    <n v="0"/>
    <s v="IVONE DO SOCORRO DA CUNHA SOUZA"/>
    <m/>
  </r>
  <r>
    <x v="118"/>
    <s v="82492182215"/>
    <n v="36"/>
    <s v="TEC. ENFERMAGEM"/>
    <x v="19"/>
    <n v="630.48"/>
    <n v="583.78"/>
    <n v="540.53703703703695"/>
    <n v="43.242962962962956"/>
    <n v="46.700000000000109"/>
    <n v="46.700000000000109"/>
    <n v="0"/>
    <s v="JEANI SILVA PEREIRA"/>
    <m/>
  </r>
  <r>
    <x v="118"/>
    <s v="01724194259"/>
    <n v="36"/>
    <s v="TEC. ENFERMAGEM"/>
    <x v="19"/>
    <n v="630.48"/>
    <n v="583.78"/>
    <n v="540.53703703703695"/>
    <n v="43.242962962962956"/>
    <n v="46.700000000000109"/>
    <n v="46.700000000000109"/>
    <n v="0"/>
    <s v="JHEMISON CARLOS VIEIRA FELIPE"/>
    <m/>
  </r>
  <r>
    <x v="118"/>
    <s v="05274326285"/>
    <n v="36"/>
    <s v="TEC. ENFERMAGEM"/>
    <x v="19"/>
    <n v="630.48"/>
    <n v="583.78"/>
    <n v="540.53703703703695"/>
    <n v="43.242962962962956"/>
    <n v="46.700000000000109"/>
    <n v="46.700000000000109"/>
    <n v="0"/>
    <s v="JOAO VICTOR CARNEIRO DA SILVA"/>
    <m/>
  </r>
  <r>
    <x v="118"/>
    <s v="63594404234"/>
    <n v="36"/>
    <s v="TEC. ENFERMAGEM"/>
    <x v="19"/>
    <n v="630.48"/>
    <n v="583.78"/>
    <n v="540.53703703703695"/>
    <n v="43.242962962962956"/>
    <n v="46.700000000000109"/>
    <n v="46.700000000000109"/>
    <n v="0"/>
    <s v="JOELMA GONCALVES ALVES"/>
    <m/>
  </r>
  <r>
    <x v="118"/>
    <s v="44679882204"/>
    <n v="36"/>
    <s v="TEC. ENFERMAGEM"/>
    <x v="19"/>
    <n v="630.48"/>
    <n v="583.78"/>
    <n v="540.53703703703695"/>
    <n v="43.242962962962956"/>
    <n v="46.700000000000109"/>
    <n v="46.700000000000109"/>
    <n v="0"/>
    <s v="JONAS VIRGULINO DA CONCEICAO"/>
    <m/>
  </r>
  <r>
    <x v="118"/>
    <s v="01616891246"/>
    <n v="36"/>
    <s v="TEC. ENFERMAGEM"/>
    <x v="19"/>
    <n v="630.48"/>
    <n v="583.78"/>
    <n v="540.53703703703695"/>
    <n v="43.242962962962956"/>
    <n v="46.700000000000109"/>
    <n v="46.700000000000109"/>
    <n v="0"/>
    <s v="KEILA SANTOS BRITO"/>
    <m/>
  </r>
  <r>
    <x v="118"/>
    <s v="03439131270"/>
    <n v="36"/>
    <s v="TEC. ENFERMAGEM"/>
    <x v="19"/>
    <n v="630.48"/>
    <n v="583.78"/>
    <n v="540.53703703703695"/>
    <n v="43.242962962962956"/>
    <n v="46.700000000000109"/>
    <n v="46.700000000000109"/>
    <n v="0"/>
    <s v="KELLEM MARIA SANTOS COSTA"/>
    <m/>
  </r>
  <r>
    <x v="118"/>
    <s v="03974195203"/>
    <n v="36"/>
    <s v="TEC. ENFERMAGEM"/>
    <x v="19"/>
    <n v="630.48"/>
    <n v="583.78"/>
    <n v="540.53703703703695"/>
    <n v="43.242962962962956"/>
    <n v="46.700000000000109"/>
    <n v="46.700000000000109"/>
    <n v="0"/>
    <s v="KRISLANE NASCIMENTO DIAS"/>
    <m/>
  </r>
  <r>
    <x v="118"/>
    <s v="85748960206"/>
    <n v="36"/>
    <s v="TEC. ENFERMAGEM"/>
    <x v="19"/>
    <n v="630.48"/>
    <n v="583.78"/>
    <n v="540.53703703703695"/>
    <n v="43.242962962962956"/>
    <n v="46.700000000000109"/>
    <n v="46.700000000000109"/>
    <n v="0"/>
    <s v="LAIZA SOUSA SANTOS"/>
    <m/>
  </r>
  <r>
    <x v="118"/>
    <s v="00586033289"/>
    <n v="36"/>
    <s v="TEC. ENFERMAGEM"/>
    <x v="19"/>
    <n v="630.48"/>
    <n v="583.78"/>
    <n v="540.53703703703695"/>
    <n v="43.242962962962956"/>
    <n v="46.700000000000109"/>
    <n v="46.700000000000109"/>
    <n v="0"/>
    <s v="LUCIENE DIAS DOS SANTOS"/>
    <m/>
  </r>
  <r>
    <x v="118"/>
    <s v="84245603291"/>
    <n v="36"/>
    <s v="TEC. ENFERMAGEM"/>
    <x v="19"/>
    <n v="630.48"/>
    <n v="583.78"/>
    <n v="540.53703703703695"/>
    <n v="43.242962962962956"/>
    <n v="46.700000000000109"/>
    <n v="46.700000000000109"/>
    <n v="0"/>
    <s v="LUCINEIA COSTA ALENCAR"/>
    <m/>
  </r>
  <r>
    <x v="118"/>
    <s v="03659449202"/>
    <n v="36"/>
    <s v="TEC. ENFERMAGEM"/>
    <x v="19"/>
    <n v="630.48"/>
    <n v="583.78"/>
    <n v="540.53703703703695"/>
    <n v="43.242962962962956"/>
    <n v="46.700000000000109"/>
    <n v="46.700000000000109"/>
    <n v="0"/>
    <s v="LUIS CRUZ AZEVEDO"/>
    <m/>
  </r>
  <r>
    <x v="118"/>
    <s v="73779768291"/>
    <n v="36"/>
    <s v="TEC. ENFERMAGEM"/>
    <x v="19"/>
    <n v="630.48"/>
    <n v="583.78"/>
    <n v="540.53703703703695"/>
    <n v="43.242962962962956"/>
    <n v="46.700000000000109"/>
    <n v="46.700000000000109"/>
    <n v="0"/>
    <s v="GEANE DOS SANTOS RODRIGUES"/>
    <m/>
  </r>
  <r>
    <x v="118"/>
    <s v="88808882268"/>
    <n v="36"/>
    <s v="TEC. ENFERMAGEM"/>
    <x v="19"/>
    <n v="630.48"/>
    <n v="583.78"/>
    <n v="540.53703703703695"/>
    <n v="43.242962962962956"/>
    <n v="46.700000000000109"/>
    <n v="46.700000000000109"/>
    <n v="0"/>
    <s v="GEOVANIA DE ARAUJO NASCIMENTO"/>
    <m/>
  </r>
  <r>
    <x v="118"/>
    <s v="85834335268"/>
    <n v="36"/>
    <s v="TEC. ENFERMAGEM"/>
    <x v="19"/>
    <n v="630.48"/>
    <n v="583.78"/>
    <n v="540.53703703703695"/>
    <n v="43.242962962962956"/>
    <n v="46.700000000000109"/>
    <n v="46.700000000000109"/>
    <n v="0"/>
    <s v="GEOVAR BATISTA DOS SANTOS"/>
    <m/>
  </r>
  <r>
    <x v="118"/>
    <s v="95570810234"/>
    <n v="36"/>
    <s v="TEC. ENFERMAGEM"/>
    <x v="19"/>
    <n v="630.48"/>
    <n v="583.78"/>
    <n v="540.53703703703695"/>
    <n v="43.242962962962956"/>
    <n v="46.700000000000109"/>
    <n v="46.700000000000109"/>
    <n v="0"/>
    <s v="GESIEL SILVA DA SILVA"/>
    <m/>
  </r>
  <r>
    <x v="118"/>
    <s v="74370936268"/>
    <n v="36"/>
    <s v="TEC. ENFERMAGEM"/>
    <x v="19"/>
    <n v="630.48"/>
    <n v="583.78"/>
    <n v="540.53703703703695"/>
    <n v="43.242962962962956"/>
    <n v="46.700000000000109"/>
    <n v="46.700000000000109"/>
    <n v="0"/>
    <s v="MARIA APARECIDA DO VALE SILVA"/>
    <m/>
  </r>
  <r>
    <x v="118"/>
    <s v="80823173291"/>
    <n v="36"/>
    <s v="TEC. ENFERMAGEM"/>
    <x v="19"/>
    <n v="630.48"/>
    <n v="583.78"/>
    <n v="540.53703703703695"/>
    <n v="43.242962962962956"/>
    <n v="46.700000000000109"/>
    <n v="46.700000000000109"/>
    <n v="0"/>
    <s v="MARIA DE LOURDES HEIENEN"/>
    <m/>
  </r>
  <r>
    <x v="118"/>
    <s v="72282835204"/>
    <n v="36"/>
    <s v="TEC. ENFERMAGEM"/>
    <x v="19"/>
    <n v="630.48"/>
    <n v="583.78"/>
    <n v="540.53703703703695"/>
    <n v="43.242962962962956"/>
    <n v="46.700000000000109"/>
    <n v="46.700000000000109"/>
    <n v="0"/>
    <s v="MARIA DO ROSARIO PEREIRA DE SOUSA"/>
    <m/>
  </r>
  <r>
    <x v="118"/>
    <s v="82941238204"/>
    <n v="36"/>
    <s v="TEC. ENFERMAGEM"/>
    <x v="19"/>
    <n v="630.48"/>
    <n v="583.78"/>
    <n v="540.53703703703695"/>
    <n v="43.242962962962956"/>
    <n v="46.700000000000109"/>
    <n v="46.700000000000109"/>
    <n v="0"/>
    <s v="MARIA ELIZABETH DA SILVA"/>
    <m/>
  </r>
  <r>
    <x v="118"/>
    <s v="30137284268"/>
    <n v="36"/>
    <s v="TEC. ENFERMAGEM"/>
    <x v="19"/>
    <n v="630.48"/>
    <n v="583.78"/>
    <n v="540.53703703703695"/>
    <n v="43.242962962962956"/>
    <n v="46.700000000000109"/>
    <n v="46.700000000000109"/>
    <n v="0"/>
    <s v="MARIA JOSE PAULINO DE SANTANA DAS CHAGAS"/>
    <m/>
  </r>
  <r>
    <x v="118"/>
    <s v="01497762251"/>
    <n v="36"/>
    <s v="TEC. ENFERMAGEM"/>
    <x v="19"/>
    <n v="630.48"/>
    <n v="583.78"/>
    <n v="540.53703703703695"/>
    <n v="43.242962962962956"/>
    <n v="46.700000000000109"/>
    <n v="46.700000000000109"/>
    <n v="0"/>
    <s v="MARIA LUIZA OLIVEIRA DE ALMEIDA"/>
    <m/>
  </r>
  <r>
    <x v="118"/>
    <s v="01332625371"/>
    <n v="36"/>
    <s v="TEC. ENFERMAGEM"/>
    <x v="19"/>
    <n v="630.48"/>
    <n v="583.78"/>
    <n v="540.53703703703695"/>
    <n v="43.242962962962956"/>
    <n v="46.700000000000109"/>
    <n v="46.700000000000109"/>
    <n v="0"/>
    <s v="MARIA TERESA VIEIRA DA HORA"/>
    <m/>
  </r>
  <r>
    <x v="118"/>
    <s v="02598633270"/>
    <n v="36"/>
    <s v="TEC. ENFERMAGEM"/>
    <x v="19"/>
    <n v="630.48"/>
    <n v="583.78"/>
    <n v="540.53703703703695"/>
    <n v="43.242962962962956"/>
    <n v="46.700000000000109"/>
    <n v="46.700000000000109"/>
    <n v="0"/>
    <s v="MATHEUS CAMPOS ALVES"/>
    <m/>
  </r>
  <r>
    <x v="118"/>
    <s v="03419017251"/>
    <n v="36"/>
    <s v="TEC. ENFERMAGEM"/>
    <x v="19"/>
    <n v="630.48"/>
    <n v="583.78"/>
    <n v="540.53703703703695"/>
    <n v="43.242962962962956"/>
    <n v="46.700000000000109"/>
    <n v="46.700000000000109"/>
    <n v="0"/>
    <s v="MAYCON REIS DOS ANJOS"/>
    <m/>
  </r>
  <r>
    <x v="118"/>
    <s v="04263734211"/>
    <n v="36"/>
    <s v="TEC. ENFERMAGEM"/>
    <x v="19"/>
    <n v="630.48"/>
    <n v="583.78"/>
    <n v="540.53703703703695"/>
    <n v="43.242962962962956"/>
    <n v="46.700000000000109"/>
    <n v="46.700000000000109"/>
    <n v="0"/>
    <s v="NAYARA FORO FRANCO"/>
    <m/>
  </r>
  <r>
    <x v="118"/>
    <s v="03097941452"/>
    <n v="36"/>
    <s v="TEC. ENFERMAGEM"/>
    <x v="19"/>
    <n v="630.48"/>
    <n v="583.78"/>
    <n v="540.53703703703695"/>
    <n v="43.242962962962956"/>
    <n v="46.700000000000109"/>
    <n v="46.700000000000109"/>
    <n v="0"/>
    <s v="NIVEATAM DE SOUSA ALVES"/>
    <m/>
  </r>
  <r>
    <x v="118"/>
    <s v="30087767287"/>
    <n v="36"/>
    <s v="TEC. ENFERMAGEM"/>
    <x v="19"/>
    <n v="630.48"/>
    <n v="583.78"/>
    <n v="540.53703703703695"/>
    <n v="43.242962962962956"/>
    <n v="46.700000000000109"/>
    <n v="46.700000000000109"/>
    <n v="0"/>
    <s v="OSMARINA LIMA MARQUES"/>
    <m/>
  </r>
  <r>
    <x v="118"/>
    <s v="04490243260"/>
    <n v="36"/>
    <s v="TEC. ENFERMAGEM"/>
    <x v="19"/>
    <n v="630.48"/>
    <n v="583.78"/>
    <n v="540.53703703703695"/>
    <n v="43.242962962962956"/>
    <n v="46.700000000000109"/>
    <n v="46.700000000000109"/>
    <n v="0"/>
    <s v="RAIANE TENORIO DOS SANTOS"/>
    <m/>
  </r>
  <r>
    <x v="118"/>
    <s v="02137140276"/>
    <n v="36"/>
    <s v="TEC. ENFERMAGEM"/>
    <x v="19"/>
    <n v="630.48"/>
    <n v="583.78"/>
    <n v="540.53703703703695"/>
    <n v="43.242962962962956"/>
    <n v="46.700000000000109"/>
    <n v="46.700000000000109"/>
    <n v="0"/>
    <s v="RAILSON HUMBERTO DA SILVA MENDONCA"/>
    <m/>
  </r>
  <r>
    <x v="118"/>
    <s v="70143238221"/>
    <n v="36"/>
    <s v="TEC. ENFERMAGEM"/>
    <x v="19"/>
    <n v="630.48"/>
    <n v="583.78"/>
    <n v="540.53703703703695"/>
    <n v="43.242962962962956"/>
    <n v="46.700000000000109"/>
    <n v="46.700000000000109"/>
    <n v="0"/>
    <s v="RAISSA SOUZA E SOUZA"/>
    <m/>
  </r>
  <r>
    <x v="118"/>
    <s v="02563935245"/>
    <n v="36"/>
    <s v="TEC. ENFERMAGEM"/>
    <x v="19"/>
    <n v="630.48"/>
    <n v="583.78"/>
    <n v="540.53703703703695"/>
    <n v="43.242962962962956"/>
    <n v="46.700000000000109"/>
    <n v="46.700000000000109"/>
    <n v="0"/>
    <s v="RAQUEL DOS SANTOS SOUZA"/>
    <m/>
  </r>
  <r>
    <x v="118"/>
    <s v="02278662236"/>
    <n v="36"/>
    <s v="TEC. ENFERMAGEM"/>
    <x v="19"/>
    <n v="630.48"/>
    <n v="583.78"/>
    <n v="540.53703703703695"/>
    <n v="43.242962962962956"/>
    <n v="46.700000000000109"/>
    <n v="46.700000000000109"/>
    <n v="0"/>
    <s v="RAYANE BARRETO LIMA"/>
    <m/>
  </r>
  <r>
    <x v="118"/>
    <s v="02827501260"/>
    <n v="36"/>
    <s v="TEC. ENFERMAGEM"/>
    <x v="19"/>
    <n v="630.48"/>
    <n v="583.78"/>
    <n v="540.53703703703695"/>
    <n v="43.242962962962956"/>
    <n v="46.700000000000109"/>
    <n v="46.700000000000109"/>
    <n v="0"/>
    <s v="REGINA CARLA CARNEIRO DA SILVA"/>
    <m/>
  </r>
  <r>
    <x v="118"/>
    <s v="01834811279"/>
    <n v="36"/>
    <s v="TEC. ENFERMAGEM"/>
    <x v="19"/>
    <n v="630.48"/>
    <n v="583.78"/>
    <n v="540.53703703703695"/>
    <n v="43.242962962962956"/>
    <n v="46.700000000000109"/>
    <n v="46.700000000000109"/>
    <n v="0"/>
    <s v="ROBSON ALMEIDA PONTES"/>
    <m/>
  </r>
  <r>
    <x v="118"/>
    <s v="68990405220"/>
    <n v="36"/>
    <s v="TEC. ENFERMAGEM"/>
    <x v="19"/>
    <n v="630.48"/>
    <n v="583.78"/>
    <n v="540.53703703703695"/>
    <n v="43.242962962962956"/>
    <n v="46.700000000000109"/>
    <n v="46.700000000000109"/>
    <n v="0"/>
    <s v="ROGERIO REIS DE MOURA"/>
    <m/>
  </r>
  <r>
    <x v="118"/>
    <s v="70143079247"/>
    <n v="36"/>
    <s v="TEC. ENFERMAGEM"/>
    <x v="19"/>
    <n v="630.48"/>
    <n v="583.78"/>
    <n v="540.53703703703695"/>
    <n v="43.242962962962956"/>
    <n v="46.700000000000109"/>
    <n v="46.700000000000109"/>
    <n v="0"/>
    <s v="ROMERSON BARROS DUTRA"/>
    <m/>
  </r>
  <r>
    <x v="118"/>
    <s v="88069672234"/>
    <n v="36"/>
    <s v="TEC. ENFERMAGEM"/>
    <x v="19"/>
    <n v="630.48"/>
    <n v="583.78"/>
    <n v="540.53703703703695"/>
    <n v="43.242962962962956"/>
    <n v="46.700000000000109"/>
    <n v="46.700000000000109"/>
    <n v="0"/>
    <s v="ROMULO ALVES MATOS"/>
    <m/>
  </r>
  <r>
    <x v="118"/>
    <s v="01197420207"/>
    <n v="36"/>
    <s v="TEC. ENFERMAGEM"/>
    <x v="19"/>
    <n v="630.48"/>
    <n v="583.78"/>
    <n v="540.53703703703695"/>
    <n v="43.242962962962956"/>
    <n v="46.700000000000109"/>
    <n v="46.700000000000109"/>
    <n v="0"/>
    <s v="ROSEANE POLVI DE MATOS"/>
    <m/>
  </r>
  <r>
    <x v="118"/>
    <s v="88716961234"/>
    <n v="36"/>
    <s v="TEC. ENFERMAGEM"/>
    <x v="19"/>
    <n v="630.48"/>
    <n v="583.78"/>
    <n v="540.53703703703695"/>
    <n v="43.242962962962956"/>
    <n v="46.700000000000109"/>
    <n v="46.700000000000109"/>
    <n v="0"/>
    <s v="ROSELI DE ARAUJO SANTOS"/>
    <m/>
  </r>
  <r>
    <x v="118"/>
    <s v="82834334234"/>
    <n v="36"/>
    <s v="TEC. ENFERMAGEM"/>
    <x v="19"/>
    <n v="630.48"/>
    <n v="583.78"/>
    <n v="540.53703703703695"/>
    <n v="43.242962962962956"/>
    <n v="46.700000000000109"/>
    <n v="46.700000000000109"/>
    <n v="0"/>
    <s v="ROSIANE DOS SANTOS LIMA"/>
    <m/>
  </r>
  <r>
    <x v="118"/>
    <s v="85744824200"/>
    <n v="36"/>
    <s v="TEC. ENFERMAGEM"/>
    <x v="19"/>
    <n v="630.48"/>
    <n v="583.78"/>
    <n v="540.53703703703695"/>
    <n v="43.242962962962956"/>
    <n v="46.700000000000109"/>
    <n v="46.700000000000109"/>
    <n v="0"/>
    <s v="ROSILENE SOUSA SILVA"/>
    <m/>
  </r>
  <r>
    <x v="118"/>
    <s v="02025421222"/>
    <n v="36"/>
    <s v="TEC. ENFERMAGEM"/>
    <x v="19"/>
    <n v="630.48"/>
    <n v="583.78"/>
    <n v="540.53703703703695"/>
    <n v="43.242962962962956"/>
    <n v="46.700000000000109"/>
    <n v="46.700000000000109"/>
    <n v="0"/>
    <s v="ADRIANA DA CONCEICAO VIANA"/>
    <m/>
  </r>
  <r>
    <x v="118"/>
    <s v="01531119255"/>
    <n v="36"/>
    <s v="TEC. ENFERMAGEM"/>
    <x v="19"/>
    <n v="630.48"/>
    <n v="583.78"/>
    <n v="540.53703703703695"/>
    <n v="43.242962962962956"/>
    <n v="46.700000000000109"/>
    <n v="46.700000000000109"/>
    <n v="0"/>
    <s v="ALESSANDRA SANTOS DA SILVA"/>
    <m/>
  </r>
  <r>
    <x v="118"/>
    <s v="02025421222"/>
    <n v="36"/>
    <s v="TEC. ENFERMAGEM"/>
    <x v="20"/>
    <n v="630.48"/>
    <n v="0"/>
    <n v="0"/>
    <n v="0"/>
    <n v="630.48"/>
    <n v="630.48"/>
    <n v="0"/>
    <s v="ADRIANA DA CONCEICAO VIANA"/>
    <m/>
  </r>
  <r>
    <x v="118"/>
    <s v="01531119255"/>
    <n v="36"/>
    <s v="TEC. ENFERMAGEM"/>
    <x v="20"/>
    <n v="630.48"/>
    <n v="583.78"/>
    <n v="540.53703703703695"/>
    <n v="43.242962962962956"/>
    <n v="46.700000000000109"/>
    <n v="46.700000000000109"/>
    <n v="0"/>
    <s v="ALESSANDRA SANTOS DA SILVA"/>
    <m/>
  </r>
  <r>
    <x v="118"/>
    <s v="26008939204"/>
    <n v="36"/>
    <s v="TEC. ENFERMAGEM"/>
    <x v="20"/>
    <n v="630.48"/>
    <n v="583.78"/>
    <n v="540.53703703703695"/>
    <n v="43.242962962962956"/>
    <n v="46.700000000000109"/>
    <n v="46.700000000000109"/>
    <n v="0"/>
    <s v="ANA DE SOUZA VIANA"/>
    <m/>
  </r>
  <r>
    <x v="118"/>
    <s v="01221844245"/>
    <n v="36"/>
    <s v="TEC. ENFERMAGEM"/>
    <x v="20"/>
    <n v="630.48"/>
    <n v="583.78"/>
    <n v="540.53703703703695"/>
    <n v="43.242962962962956"/>
    <n v="46.700000000000109"/>
    <n v="46.700000000000109"/>
    <n v="0"/>
    <s v="ANA MARIA LIRA TEIXEIRA"/>
    <m/>
  </r>
  <r>
    <x v="118"/>
    <s v="95885773572"/>
    <n v="36"/>
    <s v="TEC. ENFERMAGEM"/>
    <x v="20"/>
    <n v="630.48"/>
    <n v="583.78"/>
    <n v="540.53703703703695"/>
    <n v="43.242962962962956"/>
    <n v="46.700000000000109"/>
    <n v="46.700000000000109"/>
    <n v="0"/>
    <s v="ANA MIRELLA FERREIRA BARBOSA OLIVEIRA"/>
    <m/>
  </r>
  <r>
    <x v="118"/>
    <s v="73533815234"/>
    <n v="36"/>
    <s v="TEC. ENFERMAGEM"/>
    <x v="20"/>
    <n v="630.48"/>
    <n v="583.78"/>
    <n v="540.53703703703695"/>
    <n v="43.242962962962956"/>
    <n v="46.700000000000109"/>
    <n v="46.700000000000109"/>
    <n v="0"/>
    <s v="ANDREIA DOS SANTOS COSTA"/>
    <m/>
  </r>
  <r>
    <x v="118"/>
    <s v="73733148215"/>
    <n v="36"/>
    <s v="TEC. ENFERMAGEM"/>
    <x v="20"/>
    <n v="630.48"/>
    <n v="583.78"/>
    <n v="540.53703703703695"/>
    <n v="43.242962962962956"/>
    <n v="46.700000000000109"/>
    <n v="46.700000000000109"/>
    <n v="0"/>
    <s v="ANDREZA ALVES FERREIRA"/>
    <m/>
  </r>
  <r>
    <x v="118"/>
    <s v="94273626268"/>
    <n v="36"/>
    <s v="TEC. ENFERMAGEM"/>
    <x v="20"/>
    <n v="630.48"/>
    <n v="583.78"/>
    <n v="540.53703703703695"/>
    <n v="43.242962962962956"/>
    <n v="46.700000000000109"/>
    <n v="46.700000000000109"/>
    <n v="0"/>
    <s v="ANGELA MARIA COSTA ROSARIO"/>
    <m/>
  </r>
  <r>
    <x v="118"/>
    <s v="03351903243"/>
    <n v="36"/>
    <s v="TEC. ENFERMAGEM"/>
    <x v="20"/>
    <n v="630.48"/>
    <n v="583.78"/>
    <n v="540.53703703703695"/>
    <n v="43.242962962962956"/>
    <n v="46.700000000000109"/>
    <n v="46.700000000000109"/>
    <n v="0"/>
    <s v="ANTONIA FRANCILEIA SANTOS FAUSTINO"/>
    <m/>
  </r>
  <r>
    <x v="118"/>
    <s v="01797916211"/>
    <n v="36"/>
    <s v="TEC. ENFERMAGEM"/>
    <x v="20"/>
    <n v="630.48"/>
    <n v="583.78"/>
    <n v="540.53703703703695"/>
    <n v="43.242962962962956"/>
    <n v="46.700000000000109"/>
    <n v="46.700000000000109"/>
    <n v="0"/>
    <s v="BRUNA GRAZIELA NOGUEIRA DE LIMA"/>
    <m/>
  </r>
  <r>
    <x v="118"/>
    <s v="02760353214"/>
    <n v="36"/>
    <s v="TEC. ENFERMAGEM"/>
    <x v="20"/>
    <n v="630.48"/>
    <n v="583.78"/>
    <n v="540.53703703703695"/>
    <n v="43.242962962962956"/>
    <n v="46.700000000000109"/>
    <n v="46.700000000000109"/>
    <n v="0"/>
    <s v="CARLA BATISTA DA COSTA"/>
    <m/>
  </r>
  <r>
    <x v="118"/>
    <s v="02821318251"/>
    <n v="36"/>
    <s v="TEC. ENFERMAGEM"/>
    <x v="20"/>
    <n v="630.48"/>
    <n v="311.35000000000002"/>
    <n v="288.28703703703707"/>
    <n v="23.062962962962967"/>
    <n v="319.13"/>
    <n v="319.13"/>
    <n v="0"/>
    <s v="CAROLINA SILVA DA VEIGA"/>
    <m/>
  </r>
  <r>
    <x v="118"/>
    <s v="59248874215"/>
    <n v="36"/>
    <s v="TEC. ENFERMAGEM"/>
    <x v="20"/>
    <n v="630.48"/>
    <n v="583.78"/>
    <n v="540.53703703703695"/>
    <n v="43.242962962962956"/>
    <n v="46.700000000000109"/>
    <n v="46.700000000000109"/>
    <n v="0"/>
    <s v="CLEIDE MARCIA PASSOS FEITOSA"/>
    <m/>
  </r>
  <r>
    <x v="118"/>
    <s v="00564772283"/>
    <n v="36"/>
    <s v="TEC. ENFERMAGEM"/>
    <x v="20"/>
    <n v="630.48"/>
    <n v="583.78"/>
    <n v="540.53703703703695"/>
    <n v="43.242962962962956"/>
    <n v="46.700000000000109"/>
    <n v="46.700000000000109"/>
    <n v="0"/>
    <s v="CRISTIANE MARIA CARDOSO LOBATO"/>
    <m/>
  </r>
  <r>
    <x v="118"/>
    <s v="02029051284"/>
    <n v="36"/>
    <s v="TEC. ENFERMAGEM"/>
    <x v="20"/>
    <n v="630.48"/>
    <n v="583.78"/>
    <n v="540.53703703703695"/>
    <n v="43.242962962962956"/>
    <n v="46.700000000000109"/>
    <n v="46.700000000000109"/>
    <n v="0"/>
    <s v="DANIELA MIRANDA REIS"/>
    <m/>
  </r>
  <r>
    <x v="118"/>
    <s v="01087094267"/>
    <n v="36"/>
    <s v="TEC. ENFERMAGEM"/>
    <x v="20"/>
    <n v="630.48"/>
    <n v="583.78"/>
    <n v="540.53703703703695"/>
    <n v="43.242962962962956"/>
    <n v="46.700000000000109"/>
    <n v="46.700000000000109"/>
    <n v="0"/>
    <s v="DANIELE DA SILVA E SILVA"/>
    <m/>
  </r>
  <r>
    <x v="118"/>
    <s v="54911672234"/>
    <n v="36"/>
    <s v="TEC. ENFERMAGEM"/>
    <x v="20"/>
    <n v="630.48"/>
    <n v="0"/>
    <n v="0"/>
    <n v="0"/>
    <n v="630.48"/>
    <n v="630.48"/>
    <n v="0"/>
    <s v="DARIO CARDOSO CASTRO"/>
    <m/>
  </r>
  <r>
    <x v="118"/>
    <s v="74239082234"/>
    <n v="36"/>
    <s v="TEC. ENFERMAGEM"/>
    <x v="20"/>
    <n v="630.48"/>
    <n v="583.78"/>
    <n v="540.53703703703695"/>
    <n v="43.242962962962956"/>
    <n v="46.700000000000109"/>
    <n v="46.700000000000109"/>
    <n v="0"/>
    <s v="DARLENE DAS NEVES SANTOS"/>
    <m/>
  </r>
  <r>
    <x v="118"/>
    <s v="00975131214"/>
    <n v="36"/>
    <s v="TEC. ENFERMAGEM"/>
    <x v="20"/>
    <n v="630.48"/>
    <n v="583.78"/>
    <n v="540.53703703703695"/>
    <n v="43.242962962962956"/>
    <n v="46.700000000000109"/>
    <n v="46.700000000000109"/>
    <n v="0"/>
    <s v="DEYWID CHAVES FERREIRA"/>
    <m/>
  </r>
  <r>
    <x v="118"/>
    <s v="69478260200"/>
    <n v="36"/>
    <s v="TEC. ENFERMAGEM"/>
    <x v="20"/>
    <n v="630.48"/>
    <n v="583.78"/>
    <n v="540.53703703703695"/>
    <n v="43.242962962962956"/>
    <n v="46.700000000000109"/>
    <n v="46.700000000000109"/>
    <n v="0"/>
    <s v="DILMA MARIA DE SOUSA MOURA"/>
    <m/>
  </r>
  <r>
    <x v="118"/>
    <s v="76034925215"/>
    <n v="36"/>
    <s v="TEC. ENFERMAGEM"/>
    <x v="20"/>
    <n v="630.48"/>
    <n v="583.78"/>
    <n v="540.53703703703695"/>
    <n v="43.242962962962956"/>
    <n v="46.700000000000109"/>
    <n v="46.700000000000109"/>
    <n v="0"/>
    <s v="EDILENE BRAGA SOUZA"/>
    <m/>
  </r>
  <r>
    <x v="118"/>
    <s v="02726631231"/>
    <n v="36"/>
    <s v="TEC. ENFERMAGEM"/>
    <x v="20"/>
    <n v="630.48"/>
    <n v="583.78"/>
    <n v="540.53703703703695"/>
    <n v="43.242962962962956"/>
    <n v="46.700000000000109"/>
    <n v="46.700000000000109"/>
    <n v="0"/>
    <s v="EDILZA SOUZA DE AVIZ"/>
    <m/>
  </r>
  <r>
    <x v="118"/>
    <s v="04625535239"/>
    <n v="36"/>
    <s v="TEC. ENFERMAGEM"/>
    <x v="20"/>
    <n v="630.48"/>
    <n v="583.78"/>
    <n v="540.53703703703695"/>
    <n v="43.242962962962956"/>
    <n v="46.700000000000109"/>
    <n v="46.700000000000109"/>
    <n v="0"/>
    <s v="EDSON MOURA SILVA"/>
    <m/>
  </r>
  <r>
    <x v="118"/>
    <s v="63727129204"/>
    <n v="36"/>
    <s v="TEC. ENFERMAGEM"/>
    <x v="20"/>
    <n v="310.77999999999997"/>
    <n v="86.33"/>
    <n v="79.935185185185176"/>
    <n v="6.3948148148148141"/>
    <n v="224.45"/>
    <n v="224.45"/>
    <n v="0"/>
    <s v="ELCIONE DE OLIVEIRA SILVA"/>
    <m/>
  </r>
  <r>
    <x v="118"/>
    <s v="86045636287"/>
    <n v="36"/>
    <s v="TEC. ENFERMAGEM"/>
    <x v="20"/>
    <n v="630.48"/>
    <n v="0"/>
    <n v="0"/>
    <n v="0"/>
    <n v="630.48"/>
    <n v="630.48"/>
    <n v="0"/>
    <s v="ELINOAN DA LUZ DE JESUS"/>
    <m/>
  </r>
  <r>
    <x v="118"/>
    <s v="02879742277"/>
    <n v="36"/>
    <s v="TEC. ENFERMAGEM"/>
    <x v="20"/>
    <n v="630.48"/>
    <n v="583.78"/>
    <n v="540.53703703703695"/>
    <n v="43.242962962962956"/>
    <n v="46.700000000000109"/>
    <n v="46.700000000000109"/>
    <n v="0"/>
    <s v="ELISANDRA SOARES DA COSTA PINHEIRO"/>
    <m/>
  </r>
  <r>
    <x v="118"/>
    <s v="00611156229"/>
    <n v="36"/>
    <s v="TEC. ENFERMAGEM"/>
    <x v="20"/>
    <n v="630.48"/>
    <n v="583.78"/>
    <n v="540.53703703703695"/>
    <n v="43.242962962962956"/>
    <n v="46.700000000000109"/>
    <n v="46.700000000000109"/>
    <n v="0"/>
    <s v="ERICA MARIA DA SILVA COSTA"/>
    <m/>
  </r>
  <r>
    <x v="118"/>
    <s v="05344317204"/>
    <n v="36"/>
    <s v="TEC. ENFERMAGEM"/>
    <x v="20"/>
    <n v="630.48"/>
    <n v="583.78"/>
    <n v="540.53703703703695"/>
    <n v="43.242962962962956"/>
    <n v="46.700000000000109"/>
    <n v="46.700000000000109"/>
    <n v="0"/>
    <s v="ERINEIDE SOUSA PANTOJA"/>
    <m/>
  </r>
  <r>
    <x v="118"/>
    <s v="04716356264"/>
    <n v="36"/>
    <s v="TEC. ENFERMAGEM"/>
    <x v="20"/>
    <n v="630.48"/>
    <n v="583.78"/>
    <n v="540.53703703703695"/>
    <n v="43.242962962962956"/>
    <n v="46.700000000000109"/>
    <n v="46.700000000000109"/>
    <n v="0"/>
    <s v="ESTHEFANI ARAUJO LOPES"/>
    <m/>
  </r>
  <r>
    <x v="118"/>
    <s v="26632187234"/>
    <n v="36"/>
    <s v="TEC. ENFERMAGEM"/>
    <x v="20"/>
    <n v="630.48"/>
    <n v="0"/>
    <n v="0"/>
    <n v="0"/>
    <n v="630.48"/>
    <n v="630.48"/>
    <n v="0"/>
    <s v="EULINA SOUSA LEITE"/>
    <m/>
  </r>
  <r>
    <x v="118"/>
    <s v="03284143289"/>
    <n v="36"/>
    <s v="TEC. ENFERMAGEM"/>
    <x v="20"/>
    <n v="630.48"/>
    <n v="1167.56"/>
    <n v="1081.0740740740739"/>
    <n v="86.485925925925912"/>
    <n v="-537.07999999999981"/>
    <n v="-537.07999999999981"/>
    <n v="0"/>
    <s v="EUNICE GAMA DE SOUZA"/>
    <m/>
  </r>
  <r>
    <x v="118"/>
    <s v="00954727207"/>
    <n v="36"/>
    <s v="TEC. ENFERMAGEM"/>
    <x v="20"/>
    <n v="630.48"/>
    <n v="583.78"/>
    <n v="540.53703703703695"/>
    <n v="43.242962962962956"/>
    <n v="46.700000000000109"/>
    <n v="46.700000000000109"/>
    <n v="0"/>
    <s v="FABRICIA MARINHO MORAES"/>
    <m/>
  </r>
  <r>
    <x v="118"/>
    <s v="70143241281"/>
    <n v="36"/>
    <s v="TEC. ENFERMAGEM"/>
    <x v="20"/>
    <n v="630.48"/>
    <n v="583.78"/>
    <n v="540.53703703703695"/>
    <n v="43.242962962962956"/>
    <n v="46.700000000000109"/>
    <n v="46.700000000000109"/>
    <n v="0"/>
    <s v="FABRICIO HUGO SOUSA FARIAS"/>
    <m/>
  </r>
  <r>
    <x v="118"/>
    <s v="01522818278"/>
    <n v="36"/>
    <s v="TEC. ENFERMAGEM"/>
    <x v="20"/>
    <n v="630.48"/>
    <n v="194.59"/>
    <n v="180.17592592592592"/>
    <n v="14.414074074074074"/>
    <n v="435.89000000000004"/>
    <n v="435.89000000000004"/>
    <n v="0"/>
    <s v="FATIMA PEREIRA DE ALENCAR ALVES"/>
    <m/>
  </r>
  <r>
    <x v="118"/>
    <s v="96949139268"/>
    <n v="36"/>
    <s v="TEC. ENFERMAGEM"/>
    <x v="20"/>
    <n v="630.48"/>
    <n v="583.78"/>
    <n v="540.53703703703695"/>
    <n v="43.242962962962956"/>
    <n v="46.700000000000109"/>
    <n v="46.700000000000109"/>
    <n v="0"/>
    <s v="FERNANDO RODRIGUES DA SILVA"/>
    <m/>
  </r>
  <r>
    <x v="118"/>
    <s v="85754110200"/>
    <n v="36"/>
    <s v="TEC. ENFERMAGEM"/>
    <x v="20"/>
    <n v="630.48"/>
    <n v="583.78"/>
    <n v="540.53703703703695"/>
    <n v="43.242962962962956"/>
    <n v="46.700000000000109"/>
    <n v="46.700000000000109"/>
    <n v="0"/>
    <s v="FLAVIA CRISTINA AMORIM RAIOL"/>
    <m/>
  </r>
  <r>
    <x v="118"/>
    <s v="04573489258"/>
    <n v="36"/>
    <s v="TEC. ENFERMAGEM"/>
    <x v="20"/>
    <n v="630.48"/>
    <n v="583.78"/>
    <n v="540.53703703703695"/>
    <n v="43.242962962962956"/>
    <n v="46.700000000000109"/>
    <n v="46.700000000000109"/>
    <n v="0"/>
    <s v="FRANCISCO BRUNO OLIVEIRA CAVALCANTE"/>
    <m/>
  </r>
  <r>
    <x v="118"/>
    <s v="73779768291"/>
    <n v="36"/>
    <s v="TEC. ENFERMAGEM"/>
    <x v="20"/>
    <n v="630.48"/>
    <n v="583.78"/>
    <n v="540.53703703703695"/>
    <n v="43.242962962962956"/>
    <n v="46.700000000000109"/>
    <n v="46.700000000000109"/>
    <n v="0"/>
    <s v="GEANE DOS SANTOS RODRIGUES"/>
    <m/>
  </r>
  <r>
    <x v="118"/>
    <s v="88808882268"/>
    <n v="36"/>
    <s v="TEC. ENFERMAGEM"/>
    <x v="20"/>
    <n v="630.48"/>
    <n v="583.78"/>
    <n v="540.53703703703695"/>
    <n v="43.242962962962956"/>
    <n v="46.700000000000109"/>
    <n v="46.700000000000109"/>
    <n v="0"/>
    <s v="GEOVANIA DE ARAUJO NASCIMENTO"/>
    <m/>
  </r>
  <r>
    <x v="118"/>
    <s v="85834335268"/>
    <n v="36"/>
    <s v="TEC. ENFERMAGEM"/>
    <x v="20"/>
    <n v="630.48"/>
    <n v="0"/>
    <n v="0"/>
    <n v="0"/>
    <n v="630.48"/>
    <n v="630.48"/>
    <n v="0"/>
    <s v="GEOVAR BATISTA DOS SANTOS"/>
    <m/>
  </r>
  <r>
    <x v="118"/>
    <s v="95570810234"/>
    <n v="36"/>
    <s v="TEC. ENFERMAGEM"/>
    <x v="20"/>
    <n v="630.48"/>
    <n v="583.78"/>
    <n v="540.53703703703695"/>
    <n v="43.242962962962956"/>
    <n v="46.700000000000109"/>
    <n v="46.700000000000109"/>
    <n v="0"/>
    <s v="GESIEL SILVA DA SILVA"/>
    <m/>
  </r>
  <r>
    <x v="118"/>
    <s v="85022381249"/>
    <n v="36"/>
    <s v="TEC. ENFERMAGEM"/>
    <x v="20"/>
    <n v="630.48"/>
    <n v="583.78"/>
    <n v="540.53703703703695"/>
    <n v="43.242962962962956"/>
    <n v="46.700000000000109"/>
    <n v="46.700000000000109"/>
    <n v="0"/>
    <s v="HELIANA LIMA DE OLIVEIRA"/>
    <m/>
  </r>
  <r>
    <x v="118"/>
    <s v="11576141675"/>
    <n v="36"/>
    <s v="TEC. ENFERMAGEM"/>
    <x v="20"/>
    <n v="630.48"/>
    <n v="583.78"/>
    <n v="540.53703703703695"/>
    <n v="43.242962962962956"/>
    <n v="46.700000000000109"/>
    <n v="46.700000000000109"/>
    <n v="0"/>
    <s v="IORRAN VAZ DE OLIVEIRA"/>
    <m/>
  </r>
  <r>
    <x v="118"/>
    <s v="02957511347"/>
    <n v="36"/>
    <s v="TEC. ENFERMAGEM"/>
    <x v="20"/>
    <n v="630.48"/>
    <n v="583.78"/>
    <n v="540.53703703703695"/>
    <n v="43.242962962962956"/>
    <n v="46.700000000000109"/>
    <n v="46.700000000000109"/>
    <n v="0"/>
    <s v="IRACEMA SOARES LIMA"/>
    <m/>
  </r>
  <r>
    <x v="118"/>
    <s v="78679362204"/>
    <n v="36"/>
    <s v="TEC. ENFERMAGEM"/>
    <x v="20"/>
    <n v="630.48"/>
    <n v="583.78"/>
    <n v="540.53703703703695"/>
    <n v="43.242962962962956"/>
    <n v="46.700000000000109"/>
    <n v="46.700000000000109"/>
    <n v="0"/>
    <s v="IRANETE LIMA BARBOSA NASCIMENTO"/>
    <m/>
  </r>
  <r>
    <x v="118"/>
    <s v="98517040244"/>
    <n v="36"/>
    <s v="TEC. ENFERMAGEM"/>
    <x v="20"/>
    <n v="630.48"/>
    <n v="583.78"/>
    <n v="540.53703703703695"/>
    <n v="43.242962962962956"/>
    <n v="46.700000000000109"/>
    <n v="46.700000000000109"/>
    <n v="0"/>
    <s v="IVONE DO SOCORRO DA CUNHA SOUZA"/>
    <m/>
  </r>
  <r>
    <x v="118"/>
    <s v="96964529268"/>
    <n v="36"/>
    <s v="TEC. ENFERMAGEM"/>
    <x v="20"/>
    <n v="630.48"/>
    <n v="583.78"/>
    <n v="540.53703703703695"/>
    <n v="43.242962962962956"/>
    <n v="46.700000000000109"/>
    <n v="46.700000000000109"/>
    <n v="0"/>
    <s v="IZABELA DAVID DA SILVA PORTILHO"/>
    <m/>
  </r>
  <r>
    <x v="118"/>
    <s v="82492182215"/>
    <n v="36"/>
    <s v="TEC. ENFERMAGEM"/>
    <x v="20"/>
    <n v="630.48"/>
    <n v="583.78"/>
    <n v="540.53703703703695"/>
    <n v="43.242962962962956"/>
    <n v="46.700000000000109"/>
    <n v="46.700000000000109"/>
    <n v="0"/>
    <s v="JEANI SILVA PEREIRA"/>
    <m/>
  </r>
  <r>
    <x v="118"/>
    <s v="01724194259"/>
    <n v="36"/>
    <s v="TEC. ENFERMAGEM"/>
    <x v="20"/>
    <n v="630.48"/>
    <n v="583.78"/>
    <n v="540.53703703703695"/>
    <n v="43.242962962962956"/>
    <n v="46.700000000000109"/>
    <n v="46.700000000000109"/>
    <n v="0"/>
    <s v="JHEMISON CARLOS VIEIRA FELIPE"/>
    <m/>
  </r>
  <r>
    <x v="118"/>
    <s v="05274326285"/>
    <n v="36"/>
    <s v="TEC. ENFERMAGEM"/>
    <x v="20"/>
    <n v="630.48"/>
    <n v="583.78"/>
    <n v="540.53703703703695"/>
    <n v="43.242962962962956"/>
    <n v="46.700000000000109"/>
    <n v="46.700000000000109"/>
    <n v="0"/>
    <s v="JOAO VICTOR CARNEIRO DA SILVA"/>
    <m/>
  </r>
  <r>
    <x v="118"/>
    <s v="63594404234"/>
    <n v="36"/>
    <s v="TEC. ENFERMAGEM"/>
    <x v="20"/>
    <n v="630.48"/>
    <n v="583.78"/>
    <n v="540.53703703703695"/>
    <n v="43.242962962962956"/>
    <n v="46.700000000000109"/>
    <n v="46.700000000000109"/>
    <n v="0"/>
    <s v="JOELMA GONCALVES ALVES"/>
    <m/>
  </r>
  <r>
    <x v="118"/>
    <s v="44679882204"/>
    <n v="36"/>
    <s v="TEC. ENFERMAGEM"/>
    <x v="20"/>
    <n v="630.48"/>
    <n v="583.78"/>
    <n v="540.53703703703695"/>
    <n v="43.242962962962956"/>
    <n v="46.700000000000109"/>
    <n v="46.700000000000109"/>
    <n v="0"/>
    <s v="JONAS VIRGULINO DA CONCEICAO"/>
    <m/>
  </r>
  <r>
    <x v="118"/>
    <s v="70134089219"/>
    <n v="36"/>
    <s v="TEC. ENFERMAGEM"/>
    <x v="20"/>
    <n v="630.48"/>
    <n v="583.78"/>
    <n v="540.53703703703695"/>
    <n v="43.242962962962956"/>
    <n v="46.700000000000109"/>
    <n v="46.700000000000109"/>
    <n v="0"/>
    <s v="JONISMA ARAUJO RODRIGUES"/>
    <m/>
  </r>
  <r>
    <x v="118"/>
    <s v="70520623304"/>
    <n v="36"/>
    <s v="TEC. ENFERMAGEM"/>
    <x v="20"/>
    <n v="630.48"/>
    <n v="0"/>
    <n v="0"/>
    <n v="0"/>
    <n v="630.48"/>
    <n v="630.48"/>
    <n v="0"/>
    <s v="JOSE DA CONCEICAO PEREIRA DE SOUSA"/>
    <m/>
  </r>
  <r>
    <x v="118"/>
    <s v="02884225200"/>
    <n v="36"/>
    <s v="TEC. ENFERMAGEM"/>
    <x v="20"/>
    <n v="630.48"/>
    <n v="583.78"/>
    <n v="540.53703703703695"/>
    <n v="43.242962962962956"/>
    <n v="46.700000000000109"/>
    <n v="46.700000000000109"/>
    <n v="0"/>
    <s v="JOSUE OLIVEIRA MENESES"/>
    <m/>
  </r>
  <r>
    <x v="118"/>
    <s v="01616891246"/>
    <n v="36"/>
    <s v="TEC. ENFERMAGEM"/>
    <x v="20"/>
    <n v="630.48"/>
    <n v="583.78"/>
    <n v="540.53703703703695"/>
    <n v="43.242962962962956"/>
    <n v="46.700000000000109"/>
    <n v="46.700000000000109"/>
    <n v="0"/>
    <s v="KEILA SANTOS BRITO"/>
    <m/>
  </r>
  <r>
    <x v="118"/>
    <s v="03439131270"/>
    <n v="36"/>
    <s v="TEC. ENFERMAGEM"/>
    <x v="20"/>
    <n v="630.48"/>
    <n v="583.78"/>
    <n v="540.53703703703695"/>
    <n v="43.242962962962956"/>
    <n v="46.700000000000109"/>
    <n v="46.700000000000109"/>
    <n v="0"/>
    <s v="KELLEM MARIA SANTOS COSTA"/>
    <m/>
  </r>
  <r>
    <x v="118"/>
    <s v="03974195203"/>
    <n v="36"/>
    <s v="TEC. ENFERMAGEM"/>
    <x v="20"/>
    <n v="630.48"/>
    <n v="583.78"/>
    <n v="540.53703703703695"/>
    <n v="43.242962962962956"/>
    <n v="46.700000000000109"/>
    <n v="46.700000000000109"/>
    <n v="0"/>
    <s v="KRISLANE NASCIMENTO DIAS"/>
    <m/>
  </r>
  <r>
    <x v="118"/>
    <s v="85748960206"/>
    <n v="36"/>
    <s v="TEC. ENFERMAGEM"/>
    <x v="20"/>
    <n v="630.48"/>
    <n v="583.78"/>
    <n v="540.53703703703695"/>
    <n v="43.242962962962956"/>
    <n v="46.700000000000109"/>
    <n v="46.700000000000109"/>
    <n v="0"/>
    <s v="LAIZA SOUSA SANTOS"/>
    <m/>
  </r>
  <r>
    <x v="118"/>
    <s v="90114035253"/>
    <n v="36"/>
    <s v="TEC. ENFERMAGEM"/>
    <x v="20"/>
    <n v="630.48"/>
    <n v="583.78"/>
    <n v="540.53703703703695"/>
    <n v="43.242962962962956"/>
    <n v="46.700000000000109"/>
    <n v="46.700000000000109"/>
    <n v="0"/>
    <s v="LEONILDO ALVES LIMA"/>
    <m/>
  </r>
  <r>
    <x v="118"/>
    <s v="00607059222"/>
    <n v="36"/>
    <s v="TEC. ENFERMAGEM"/>
    <x v="20"/>
    <n v="630.48"/>
    <n v="583.78"/>
    <n v="540.53703703703695"/>
    <n v="43.242962962962956"/>
    <n v="46.700000000000109"/>
    <n v="46.700000000000109"/>
    <n v="0"/>
    <s v="LUANA LEANDRO SARMENTO"/>
    <m/>
  </r>
  <r>
    <x v="118"/>
    <s v="01715937236"/>
    <n v="36"/>
    <s v="TEC. ENFERMAGEM"/>
    <x v="20"/>
    <n v="630.48"/>
    <n v="583.78"/>
    <n v="540.53703703703695"/>
    <n v="43.242962962962956"/>
    <n v="46.700000000000109"/>
    <n v="46.700000000000109"/>
    <n v="0"/>
    <s v="LUANNY KETREN SARAIVA RODRIGUES"/>
    <m/>
  </r>
  <r>
    <x v="118"/>
    <s v="00586033289"/>
    <n v="36"/>
    <s v="TEC. ENFERMAGEM"/>
    <x v="20"/>
    <n v="630.48"/>
    <n v="583.78"/>
    <n v="540.53703703703695"/>
    <n v="43.242962962962956"/>
    <n v="46.700000000000109"/>
    <n v="46.700000000000109"/>
    <n v="0"/>
    <s v="LUCIENE DIAS DOS SANTOS"/>
    <m/>
  </r>
  <r>
    <x v="118"/>
    <s v="84245603291"/>
    <n v="36"/>
    <s v="TEC. ENFERMAGEM"/>
    <x v="20"/>
    <n v="630.48"/>
    <n v="583.78"/>
    <n v="540.53703703703695"/>
    <n v="43.242962962962956"/>
    <n v="46.700000000000109"/>
    <n v="46.700000000000109"/>
    <n v="0"/>
    <s v="LUCINEIA COSTA ALENCAR"/>
    <m/>
  </r>
  <r>
    <x v="118"/>
    <s v="03659449202"/>
    <n v="36"/>
    <s v="TEC. ENFERMAGEM"/>
    <x v="20"/>
    <n v="630.48"/>
    <n v="583.78"/>
    <n v="540.53703703703695"/>
    <n v="43.242962962962956"/>
    <n v="46.700000000000109"/>
    <n v="46.700000000000109"/>
    <n v="0"/>
    <s v="LUIS CRUZ AZEVEDO"/>
    <m/>
  </r>
  <r>
    <x v="118"/>
    <s v="87004712249"/>
    <n v="36"/>
    <s v="TEC. ENFERMAGEM"/>
    <x v="20"/>
    <n v="630.48"/>
    <n v="583.78"/>
    <n v="540.53703703703695"/>
    <n v="43.242962962962956"/>
    <n v="46.700000000000109"/>
    <n v="46.700000000000109"/>
    <n v="0"/>
    <s v="SIMONE ARAUJO DE PAIVA AGOSTINHO"/>
    <m/>
  </r>
  <r>
    <x v="118"/>
    <s v="00782683207"/>
    <n v="36"/>
    <s v="TEC. ENFERMAGEM"/>
    <x v="20"/>
    <n v="630.48"/>
    <n v="583.78"/>
    <n v="540.53703703703695"/>
    <n v="43.242962962962956"/>
    <n v="46.700000000000109"/>
    <n v="46.700000000000109"/>
    <n v="0"/>
    <s v="SIMONE LEANDRO NASCIMENTO"/>
    <m/>
  </r>
  <r>
    <x v="118"/>
    <s v="02243410303"/>
    <n v="36"/>
    <s v="TEC. ENFERMAGEM"/>
    <x v="20"/>
    <n v="630.48"/>
    <n v="583.78"/>
    <n v="540.53703703703695"/>
    <n v="43.242962962962956"/>
    <n v="46.700000000000109"/>
    <n v="46.700000000000109"/>
    <n v="0"/>
    <s v="SWELLENE LIMA DA SILVA SOUSA"/>
    <m/>
  </r>
  <r>
    <x v="118"/>
    <s v="05036435214"/>
    <n v="36"/>
    <s v="TEC. ENFERMAGEM"/>
    <x v="20"/>
    <n v="630.48"/>
    <n v="583.78"/>
    <n v="540.53703703703695"/>
    <n v="43.242962962962956"/>
    <n v="46.700000000000109"/>
    <n v="46.700000000000109"/>
    <n v="0"/>
    <s v="THIAGO DO NASCIMENTO MESQUITA"/>
    <m/>
  </r>
  <r>
    <x v="118"/>
    <s v="49072145291"/>
    <n v="36"/>
    <s v="TEC. ENFERMAGEM"/>
    <x v="20"/>
    <n v="630.48"/>
    <n v="583.78"/>
    <n v="540.53703703703695"/>
    <n v="43.242962962962956"/>
    <n v="46.700000000000109"/>
    <n v="46.700000000000109"/>
    <n v="0"/>
    <s v="THIZ HER FILOMENA DIAS DA SILVA"/>
    <m/>
  </r>
  <r>
    <x v="118"/>
    <s v="01715936264"/>
    <n v="36"/>
    <s v="TEC. ENFERMAGEM"/>
    <x v="20"/>
    <n v="630.48"/>
    <n v="583.78"/>
    <n v="540.53703703703695"/>
    <n v="43.242962962962956"/>
    <n v="46.700000000000109"/>
    <n v="46.700000000000109"/>
    <n v="0"/>
    <s v="VANESSA RODRIGUES RABELO"/>
    <m/>
  </r>
  <r>
    <x v="118"/>
    <s v="74370936268"/>
    <n v="36"/>
    <s v="TEC. ENFERMAGEM"/>
    <x v="20"/>
    <n v="630.48"/>
    <n v="583.78"/>
    <n v="540.53703703703695"/>
    <n v="43.242962962962956"/>
    <n v="46.700000000000109"/>
    <n v="46.700000000000109"/>
    <n v="0"/>
    <s v="MARIA APARECIDA DO VALE SILVA"/>
    <m/>
  </r>
  <r>
    <x v="118"/>
    <s v="80823173291"/>
    <n v="36"/>
    <s v="TEC. ENFERMAGEM"/>
    <x v="20"/>
    <n v="630.48"/>
    <n v="583.78"/>
    <n v="540.53703703703695"/>
    <n v="43.242962962962956"/>
    <n v="46.700000000000109"/>
    <n v="46.700000000000109"/>
    <n v="0"/>
    <s v="MARIA DE LOURDES HEIENEN"/>
    <m/>
  </r>
  <r>
    <x v="118"/>
    <s v="72282835204"/>
    <n v="36"/>
    <s v="TEC. ENFERMAGEM"/>
    <x v="20"/>
    <n v="630.48"/>
    <n v="583.78"/>
    <n v="540.53703703703695"/>
    <n v="43.242962962962956"/>
    <n v="46.700000000000109"/>
    <n v="46.700000000000109"/>
    <n v="0"/>
    <s v="MARIA DO ROSARIO PEREIRA DE SOUSA"/>
    <m/>
  </r>
  <r>
    <x v="118"/>
    <s v="82941238204"/>
    <n v="36"/>
    <s v="TEC. ENFERMAGEM"/>
    <x v="20"/>
    <n v="630.48"/>
    <n v="583.78"/>
    <n v="540.53703703703695"/>
    <n v="43.242962962962956"/>
    <n v="46.700000000000109"/>
    <n v="46.700000000000109"/>
    <n v="0"/>
    <s v="MARIA ELIZABETH DA SILVA"/>
    <m/>
  </r>
  <r>
    <x v="118"/>
    <s v="30137284268"/>
    <n v="36"/>
    <s v="TEC. ENFERMAGEM"/>
    <x v="20"/>
    <n v="630.48"/>
    <n v="583.78"/>
    <n v="540.53703703703695"/>
    <n v="43.242962962962956"/>
    <n v="46.700000000000109"/>
    <n v="46.700000000000109"/>
    <n v="0"/>
    <s v="MARIA JOSE PAULINO DE SANTANA DAS CHAGAS"/>
    <m/>
  </r>
  <r>
    <x v="118"/>
    <s v="01497762251"/>
    <n v="36"/>
    <s v="TEC. ENFERMAGEM"/>
    <x v="20"/>
    <n v="630.48"/>
    <n v="583.78"/>
    <n v="540.53703703703695"/>
    <n v="43.242962962962956"/>
    <n v="46.700000000000109"/>
    <n v="46.700000000000109"/>
    <n v="0"/>
    <s v="MARIA LUIZA OLIVEIRA DE ALMEIDA"/>
    <m/>
  </r>
  <r>
    <x v="118"/>
    <s v="01332625371"/>
    <n v="36"/>
    <s v="TEC. ENFERMAGEM"/>
    <x v="20"/>
    <n v="630.48"/>
    <n v="583.78"/>
    <n v="540.53703703703695"/>
    <n v="43.242962962962956"/>
    <n v="46.700000000000109"/>
    <n v="46.700000000000109"/>
    <n v="0"/>
    <s v="MARIA TERESA VIEIRA DA HORA"/>
    <m/>
  </r>
  <r>
    <x v="118"/>
    <s v="02598633270"/>
    <n v="36"/>
    <s v="TEC. ENFERMAGEM"/>
    <x v="20"/>
    <n v="630.48"/>
    <n v="583.78"/>
    <n v="540.53703703703695"/>
    <n v="43.242962962962956"/>
    <n v="46.700000000000109"/>
    <n v="46.700000000000109"/>
    <n v="0"/>
    <s v="MATHEUS CAMPOS ALVES"/>
    <m/>
  </r>
  <r>
    <x v="118"/>
    <s v="03419017251"/>
    <n v="36"/>
    <s v="TEC. ENFERMAGEM"/>
    <x v="20"/>
    <n v="630.48"/>
    <n v="583.78"/>
    <n v="540.53703703703695"/>
    <n v="43.242962962962956"/>
    <n v="46.700000000000109"/>
    <n v="46.700000000000109"/>
    <n v="0"/>
    <s v="MAYCON REIS DOS ANJOS"/>
    <m/>
  </r>
  <r>
    <x v="118"/>
    <s v="04263734211"/>
    <n v="36"/>
    <s v="TEC. ENFERMAGEM"/>
    <x v="20"/>
    <n v="630.48"/>
    <n v="0"/>
    <n v="0"/>
    <n v="0"/>
    <n v="630.48"/>
    <n v="630.48"/>
    <n v="0"/>
    <s v="NAYARA FORO FRANCO"/>
    <m/>
  </r>
  <r>
    <x v="118"/>
    <s v="03097941452"/>
    <n v="36"/>
    <s v="TEC. ENFERMAGEM"/>
    <x v="20"/>
    <n v="630.48"/>
    <n v="583.78"/>
    <n v="540.53703703703695"/>
    <n v="43.242962962962956"/>
    <n v="46.700000000000109"/>
    <n v="46.700000000000109"/>
    <n v="0"/>
    <s v="NIVEATAM DE SOUSA ALVES"/>
    <m/>
  </r>
  <r>
    <x v="118"/>
    <s v="30087767287"/>
    <n v="36"/>
    <s v="TEC. ENFERMAGEM"/>
    <x v="20"/>
    <n v="630.48"/>
    <n v="583.78"/>
    <n v="540.53703703703695"/>
    <n v="43.242962962962956"/>
    <n v="46.700000000000109"/>
    <n v="46.700000000000109"/>
    <n v="0"/>
    <s v="OSMARINA LIMA MARQUES"/>
    <m/>
  </r>
  <r>
    <x v="118"/>
    <s v="04490243260"/>
    <n v="36"/>
    <s v="TEC. ENFERMAGEM"/>
    <x v="20"/>
    <n v="630.48"/>
    <n v="583.78"/>
    <n v="540.53703703703695"/>
    <n v="43.242962962962956"/>
    <n v="46.700000000000109"/>
    <n v="46.700000000000109"/>
    <n v="0"/>
    <s v="RAIANE TENORIO DOS SANTOS"/>
    <m/>
  </r>
  <r>
    <x v="118"/>
    <s v="02137140276"/>
    <n v="36"/>
    <s v="TEC. ENFERMAGEM"/>
    <x v="20"/>
    <n v="630.48"/>
    <n v="583.78"/>
    <n v="540.53703703703695"/>
    <n v="43.242962962962956"/>
    <n v="46.700000000000109"/>
    <n v="46.700000000000109"/>
    <n v="0"/>
    <s v="RAILSON HUMBERTO DA SILVA MENDONCA"/>
    <m/>
  </r>
  <r>
    <x v="118"/>
    <s v="70143238221"/>
    <n v="36"/>
    <s v="TEC. ENFERMAGEM"/>
    <x v="20"/>
    <n v="630.48"/>
    <n v="583.78"/>
    <n v="540.53703703703695"/>
    <n v="43.242962962962956"/>
    <n v="46.700000000000109"/>
    <n v="46.700000000000109"/>
    <n v="0"/>
    <s v="RAISSA SOUZA E SOUZA"/>
    <m/>
  </r>
  <r>
    <x v="118"/>
    <s v="02563935245"/>
    <n v="36"/>
    <s v="TEC. ENFERMAGEM"/>
    <x v="20"/>
    <n v="630.48"/>
    <n v="583.78"/>
    <n v="540.53703703703695"/>
    <n v="43.242962962962956"/>
    <n v="46.700000000000109"/>
    <n v="46.700000000000109"/>
    <n v="0"/>
    <s v="RAQUEL DOS SANTOS SOUZA"/>
    <m/>
  </r>
  <r>
    <x v="118"/>
    <s v="02278662236"/>
    <n v="36"/>
    <s v="TEC. ENFERMAGEM"/>
    <x v="20"/>
    <n v="630.48"/>
    <n v="583.78"/>
    <n v="540.53703703703695"/>
    <n v="43.242962962962956"/>
    <n v="46.700000000000109"/>
    <n v="46.700000000000109"/>
    <n v="0"/>
    <s v="RAYANE BARRETO LIMA"/>
    <m/>
  </r>
  <r>
    <x v="118"/>
    <s v="02827501260"/>
    <n v="36"/>
    <s v="TEC. ENFERMAGEM"/>
    <x v="20"/>
    <n v="630.48"/>
    <n v="583.78"/>
    <n v="540.53703703703695"/>
    <n v="43.242962962962956"/>
    <n v="46.700000000000109"/>
    <n v="46.700000000000109"/>
    <n v="0"/>
    <s v="REGINA CARLA CARNEIRO DA SILVA"/>
    <m/>
  </r>
  <r>
    <x v="118"/>
    <s v="01834811279"/>
    <n v="36"/>
    <s v="TEC. ENFERMAGEM"/>
    <x v="20"/>
    <n v="630.48"/>
    <n v="583.78"/>
    <n v="540.53703703703695"/>
    <n v="43.242962962962956"/>
    <n v="46.700000000000109"/>
    <n v="46.700000000000109"/>
    <n v="0"/>
    <s v="ROBSON ALMEIDA PONTES"/>
    <m/>
  </r>
  <r>
    <x v="118"/>
    <s v="68990405220"/>
    <n v="36"/>
    <s v="TEC. ENFERMAGEM"/>
    <x v="20"/>
    <n v="630.48"/>
    <n v="583.78"/>
    <n v="540.53703703703695"/>
    <n v="43.242962962962956"/>
    <n v="46.700000000000109"/>
    <n v="46.700000000000109"/>
    <n v="0"/>
    <s v="ROGERIO REIS DE MOURA"/>
    <m/>
  </r>
  <r>
    <x v="118"/>
    <s v="70143079247"/>
    <n v="36"/>
    <s v="TEC. ENFERMAGEM"/>
    <x v="20"/>
    <n v="630.48"/>
    <n v="583.78"/>
    <n v="540.53703703703695"/>
    <n v="43.242962962962956"/>
    <n v="46.700000000000109"/>
    <n v="46.700000000000109"/>
    <n v="0"/>
    <s v="ROMERSON BARROS DUTRA"/>
    <m/>
  </r>
  <r>
    <x v="118"/>
    <s v="88069672234"/>
    <n v="36"/>
    <s v="TEC. ENFERMAGEM"/>
    <x v="20"/>
    <n v="630.48"/>
    <n v="583.78"/>
    <n v="540.53703703703695"/>
    <n v="43.242962962962956"/>
    <n v="46.700000000000109"/>
    <n v="46.700000000000109"/>
    <n v="0"/>
    <s v="ROMULO ALVES MATOS"/>
    <m/>
  </r>
  <r>
    <x v="118"/>
    <s v="01197420207"/>
    <n v="36"/>
    <s v="TEC. ENFERMAGEM"/>
    <x v="20"/>
    <n v="630.48"/>
    <n v="583.78"/>
    <n v="540.53703703703695"/>
    <n v="43.242962962962956"/>
    <n v="46.700000000000109"/>
    <n v="46.700000000000109"/>
    <n v="0"/>
    <s v="ROSEANE POLVI DE MATOS"/>
    <m/>
  </r>
  <r>
    <x v="118"/>
    <s v="88716961234"/>
    <n v="36"/>
    <s v="TEC. ENFERMAGEM"/>
    <x v="20"/>
    <n v="630.48"/>
    <n v="0"/>
    <n v="0"/>
    <n v="0"/>
    <n v="630.48"/>
    <n v="630.48"/>
    <n v="0"/>
    <s v="ROSELI DE ARAUJO SANTOS"/>
    <m/>
  </r>
  <r>
    <x v="118"/>
    <s v="82834334234"/>
    <n v="36"/>
    <s v="TEC. ENFERMAGEM"/>
    <x v="20"/>
    <n v="630.48"/>
    <n v="583.78"/>
    <n v="540.53703703703695"/>
    <n v="43.242962962962956"/>
    <n v="46.700000000000109"/>
    <n v="46.700000000000109"/>
    <n v="0"/>
    <s v="ROSIANE DOS SANTOS LIMA"/>
    <m/>
  </r>
  <r>
    <x v="118"/>
    <s v="85744824200"/>
    <n v="36"/>
    <s v="TEC. ENFERMAGEM"/>
    <x v="20"/>
    <n v="630.48"/>
    <n v="583.78"/>
    <n v="540.53703703703695"/>
    <n v="43.242962962962956"/>
    <n v="46.700000000000109"/>
    <n v="46.700000000000109"/>
    <n v="0"/>
    <s v="ROSILENE SOUSA SILVA"/>
    <m/>
  </r>
  <r>
    <x v="118"/>
    <s v="01068691247"/>
    <n v="36"/>
    <s v="TEC. ENFERMAGEM"/>
    <x v="20"/>
    <n v="630.48"/>
    <n v="583.78"/>
    <n v="540.53703703703695"/>
    <n v="43.242962962962956"/>
    <n v="46.700000000000109"/>
    <n v="46.700000000000109"/>
    <n v="0"/>
    <s v="ROSINETE SANTOS DA SILVA DE SOUZA"/>
    <m/>
  </r>
  <r>
    <x v="118"/>
    <s v="01064235255"/>
    <n v="36"/>
    <s v="TEC. ENFERMAGEM"/>
    <x v="20"/>
    <n v="630.48"/>
    <n v="583.78"/>
    <n v="540.53703703703695"/>
    <n v="43.242962962962956"/>
    <n v="46.700000000000109"/>
    <n v="46.700000000000109"/>
    <n v="0"/>
    <s v="ROSIVAN DA SILVA PINTO"/>
    <m/>
  </r>
  <r>
    <x v="118"/>
    <s v="85752649234"/>
    <n v="36"/>
    <s v="TEC. ENFERMAGEM"/>
    <x v="20"/>
    <n v="630.48"/>
    <n v="0"/>
    <n v="0"/>
    <n v="0"/>
    <n v="630.48"/>
    <n v="630.48"/>
    <n v="0"/>
    <s v="SANDRA ALMEIDA COUTINHO"/>
    <m/>
  </r>
  <r>
    <x v="118"/>
    <s v="68043902291"/>
    <n v="36"/>
    <s v="TEC. ENFERMAGEM"/>
    <x v="20"/>
    <n v="630.48"/>
    <n v="0"/>
    <n v="0"/>
    <n v="0"/>
    <n v="630.48"/>
    <n v="630.48"/>
    <n v="0"/>
    <s v="SANDRA COSTA AGUIAR"/>
    <m/>
  </r>
  <r>
    <x v="118"/>
    <s v="83721541200"/>
    <n v="36"/>
    <s v="TEC. ENFERMAGEM"/>
    <x v="20"/>
    <n v="630.48"/>
    <n v="583.78"/>
    <n v="540.53703703703695"/>
    <n v="43.242962962962956"/>
    <n v="46.700000000000109"/>
    <n v="46.700000000000109"/>
    <n v="0"/>
    <s v="SANDRA NERY DA ROCHA"/>
    <m/>
  </r>
  <r>
    <x v="118"/>
    <s v="01074481224"/>
    <n v="36"/>
    <s v="TEC. ENFERMAGEM"/>
    <x v="20"/>
    <n v="630.48"/>
    <n v="583.78"/>
    <n v="540.53703703703695"/>
    <n v="43.242962962962956"/>
    <n v="46.700000000000109"/>
    <n v="46.700000000000109"/>
    <n v="0"/>
    <s v="SERGIO COSTA NEVES"/>
    <m/>
  </r>
  <r>
    <x v="118"/>
    <s v="03468651236"/>
    <n v="36"/>
    <s v="TEC. ENFERMAGEM"/>
    <x v="20"/>
    <n v="630.48"/>
    <n v="583.78"/>
    <n v="540.53703703703695"/>
    <n v="43.242962962962956"/>
    <n v="46.700000000000109"/>
    <n v="46.700000000000109"/>
    <n v="0"/>
    <s v="WANDERSON ANDRE ALVES DA COSTA"/>
    <m/>
  </r>
  <r>
    <x v="118"/>
    <s v="02771484218"/>
    <n v="36"/>
    <s v="TEC. ENFERMAGEM"/>
    <x v="20"/>
    <n v="630.48"/>
    <n v="583.78"/>
    <n v="540.53703703703695"/>
    <n v="43.242962962962956"/>
    <n v="46.700000000000109"/>
    <n v="46.700000000000109"/>
    <n v="0"/>
    <s v="WATILA ALMEIDA DA COSTA"/>
    <m/>
  </r>
  <r>
    <x v="118"/>
    <s v="04018536240"/>
    <n v="36"/>
    <s v="TEC. ENFERMAGEM"/>
    <x v="20"/>
    <n v="630.48"/>
    <n v="583.78"/>
    <n v="540.53703703703695"/>
    <n v="43.242962962962956"/>
    <n v="46.700000000000109"/>
    <n v="46.700000000000109"/>
    <n v="0"/>
    <s v="WENDELL RIBEIRO DE LIRA"/>
    <m/>
  </r>
  <r>
    <x v="118"/>
    <s v="64688771215"/>
    <n v="36"/>
    <s v="TEC. ENFERMAGEM"/>
    <x v="20"/>
    <n v="630.48"/>
    <n v="0"/>
    <n v="0"/>
    <n v="0"/>
    <n v="630.48"/>
    <n v="630.48"/>
    <n v="0"/>
    <s v="WILDA QUARESMA DOS SANTOS"/>
    <m/>
  </r>
  <r>
    <x v="65"/>
    <s v="02025421222"/>
    <n v="36"/>
    <s v="ENFERMEIRO"/>
    <x v="21"/>
    <n v="0"/>
    <n v="0"/>
    <n v="0"/>
    <n v="0"/>
    <n v="0"/>
    <n v="0"/>
    <n v="0"/>
    <s v="ADRIANA DA CONCEICAO VIANA"/>
    <m/>
  </r>
  <r>
    <x v="119"/>
    <s v="00773740295"/>
    <n v="36"/>
    <s v="ENFERMEIRO"/>
    <x v="21"/>
    <n v="0"/>
    <n v="0"/>
    <n v="0"/>
    <n v="0"/>
    <n v="0"/>
    <n v="0"/>
    <n v="0"/>
    <s v="ALADMILLA SILVA DE FREITAS"/>
    <m/>
  </r>
  <r>
    <x v="120"/>
    <s v="01531119255"/>
    <n v="36"/>
    <s v="TEC. ENFERMAGEM"/>
    <x v="21"/>
    <n v="630.48"/>
    <n v="630.48444400000005"/>
    <n v="583.78189259259261"/>
    <n v="46.702551407407412"/>
    <n v="-4.4440000000065538E-3"/>
    <n v="-4.4440000000065538E-3"/>
    <n v="0"/>
    <s v="ALESSANDRA SANTOS DA SILVA"/>
    <m/>
  </r>
  <r>
    <x v="121"/>
    <s v="02910544206"/>
    <n v="36"/>
    <s v="ENFERMEIRO"/>
    <x v="21"/>
    <n v="0"/>
    <n v="0"/>
    <n v="0"/>
    <n v="0"/>
    <n v="0"/>
    <n v="0"/>
    <n v="0"/>
    <s v="ALINNE DE PAULA ALVES DE AMORIM"/>
    <m/>
  </r>
  <r>
    <x v="122"/>
    <s v="02210842239"/>
    <n v="36"/>
    <s v="ENFERMEIRO"/>
    <x v="21"/>
    <n v="0"/>
    <n v="0"/>
    <n v="0"/>
    <n v="0"/>
    <n v="0"/>
    <n v="0"/>
    <n v="0"/>
    <s v="AMANDA PINHO FERNANDES"/>
    <m/>
  </r>
  <r>
    <x v="2"/>
    <s v="26008939204"/>
    <n v="36"/>
    <s v="TEC. ENFERMAGEM"/>
    <x v="21"/>
    <n v="630.48"/>
    <n v="630.48444440000003"/>
    <n v="583.78189296296296"/>
    <n v="46.702551437037037"/>
    <n v="-4.4443999999757011E-3"/>
    <n v="-4.4443999999757011E-3"/>
    <n v="0"/>
    <s v="ANA DE SOUZA VIANA"/>
    <m/>
  </r>
  <r>
    <x v="56"/>
    <s v="01221844245"/>
    <n v="36"/>
    <s v="TEC. ENFERMAGEM"/>
    <x v="21"/>
    <n v="630.48"/>
    <n v="630.48444440000003"/>
    <n v="583.78189296296296"/>
    <n v="46.702551437037037"/>
    <n v="-4.4443999999757011E-3"/>
    <n v="-4.4443999999757011E-3"/>
    <n v="0"/>
    <s v="ANA MARIA LIRA TEIXEIRA"/>
    <m/>
  </r>
  <r>
    <x v="1"/>
    <s v="95885773572"/>
    <n v="36"/>
    <s v="TEC. ENFERMAGEM"/>
    <x v="21"/>
    <n v="630.48"/>
    <n v="630.48444440000003"/>
    <n v="583.78189296296296"/>
    <n v="46.702551437037037"/>
    <n v="-4.4443999999757011E-3"/>
    <n v="-4.4443999999757011E-3"/>
    <n v="0"/>
    <s v="ANA MIRELLA FERREIRA BARBOSA OLIVEIRA"/>
    <m/>
  </r>
  <r>
    <x v="117"/>
    <s v="73533815234"/>
    <n v="36"/>
    <s v="TEC. ENFERMAGEM"/>
    <x v="21"/>
    <n v="630.48"/>
    <n v="630.48444440000003"/>
    <n v="583.78189296296296"/>
    <n v="46.702551437037037"/>
    <n v="-4.4443999999757011E-3"/>
    <n v="-4.4443999999757011E-3"/>
    <n v="0"/>
    <s v="ANDREIA DOS SANTOS COSTA"/>
    <m/>
  </r>
  <r>
    <x v="49"/>
    <s v="73733148215"/>
    <n v="36"/>
    <s v="TEC. ENFERMAGEM"/>
    <x v="21"/>
    <n v="630.48"/>
    <n v="630.48444440000003"/>
    <n v="583.78189296296296"/>
    <n v="46.702551437037037"/>
    <n v="-4.4443999999757011E-3"/>
    <n v="-4.4443999999757011E-3"/>
    <n v="0"/>
    <s v="ANDREZA ALVES FERREIRA"/>
    <m/>
  </r>
  <r>
    <x v="63"/>
    <s v="94273626268"/>
    <n v="36"/>
    <s v="TEC. ENFERMAGEM"/>
    <x v="21"/>
    <n v="630.48"/>
    <n v="630.48444440000003"/>
    <n v="583.78189296296296"/>
    <n v="46.702551437037037"/>
    <n v="-4.4443999999757011E-3"/>
    <n v="-4.4443999999757011E-3"/>
    <n v="0"/>
    <s v="ANGELA MARIA COSTA ROSARIO"/>
    <m/>
  </r>
  <r>
    <x v="64"/>
    <s v="03351903243"/>
    <n v="36"/>
    <s v="TEC. ENFERMAGEM"/>
    <x v="21"/>
    <n v="630.48"/>
    <n v="630.48444440000003"/>
    <n v="583.78189296296296"/>
    <n v="46.702551437037037"/>
    <n v="-4.4443999999757011E-3"/>
    <n v="-4.4443999999757011E-3"/>
    <n v="0"/>
    <s v="ANTONIA FRANCILEIA SANTOS FAUSTINO"/>
    <m/>
  </r>
  <r>
    <x v="123"/>
    <s v="00983396302"/>
    <n v="36"/>
    <s v="ENFERMEIRO"/>
    <x v="21"/>
    <n v="0"/>
    <n v="0"/>
    <n v="0"/>
    <n v="0"/>
    <n v="0"/>
    <n v="0"/>
    <n v="0"/>
    <s v="ARITHANA DE BARROS SILVA"/>
    <m/>
  </r>
  <r>
    <x v="124"/>
    <s v="07303985280"/>
    <n v="36"/>
    <s v="TEC. ENFERMAGEM"/>
    <x v="21"/>
    <n v="0"/>
    <n v="0"/>
    <n v="0"/>
    <n v="0"/>
    <n v="0"/>
    <n v="0"/>
    <n v="0"/>
    <s v="BEATRIZ DOS SANTOS FLORIANO"/>
    <m/>
  </r>
  <r>
    <x v="125"/>
    <s v="02551458293"/>
    <n v="36"/>
    <s v="ENFERMEIRO"/>
    <x v="21"/>
    <n v="0"/>
    <n v="0"/>
    <n v="0"/>
    <n v="0"/>
    <n v="0"/>
    <n v="0"/>
    <n v="0"/>
    <s v="BRENDA DO SOCORRO GOMES DA CUNHA"/>
    <m/>
  </r>
  <r>
    <x v="61"/>
    <s v="01797916211"/>
    <n v="36"/>
    <s v="TEC. ENFERMAGEM"/>
    <x v="21"/>
    <n v="630.48"/>
    <n v="630.48444440000003"/>
    <n v="583.78189296296296"/>
    <n v="46.702551437037037"/>
    <n v="-4.4443999999757011E-3"/>
    <n v="-4.4443999999757011E-3"/>
    <n v="0"/>
    <s v="BRUNA GRAZIELA NOGUEIRA DE LIMA"/>
    <m/>
  </r>
  <r>
    <x v="71"/>
    <s v="02760353214"/>
    <n v="36"/>
    <s v="TEC. ENFERMAGEM"/>
    <x v="21"/>
    <n v="630.48"/>
    <n v="630.48444440000003"/>
    <n v="583.78189296296296"/>
    <n v="46.702551437037037"/>
    <n v="-4.4443999999757011E-3"/>
    <n v="-4.4443999999757011E-3"/>
    <n v="0"/>
    <s v="CARLA BATISTA DA COSTA"/>
    <m/>
  </r>
  <r>
    <x v="84"/>
    <s v="02821318251"/>
    <n v="36"/>
    <s v="TEC. ENFERMAGEM"/>
    <x v="21"/>
    <n v="630.48"/>
    <n v="105.08"/>
    <n v="97.296296296296291"/>
    <n v="7.7837037037037033"/>
    <n v="525.4"/>
    <n v="525.4"/>
    <n v="0"/>
    <s v="CAROLINA SILVA DA VEIGA"/>
    <m/>
  </r>
  <r>
    <x v="126"/>
    <s v="03280990238"/>
    <n v="36"/>
    <s v="TEC. ENFERMAGEM"/>
    <x v="21"/>
    <n v="0"/>
    <n v="0"/>
    <n v="0"/>
    <n v="0"/>
    <n v="0"/>
    <n v="0"/>
    <n v="0"/>
    <s v="CELINA MATOS DA SILVA"/>
    <m/>
  </r>
  <r>
    <x v="19"/>
    <s v="66864771253"/>
    <n v="36"/>
    <s v="ENFERMEIRO"/>
    <x v="21"/>
    <n v="0"/>
    <n v="0"/>
    <n v="0"/>
    <n v="0"/>
    <n v="0"/>
    <n v="0"/>
    <n v="0"/>
    <s v="CIRLENE SILVERIO DE MORAIS"/>
    <m/>
  </r>
  <r>
    <x v="18"/>
    <s v="00330309285"/>
    <n v="36"/>
    <s v="ENFERMEIRO"/>
    <x v="21"/>
    <n v="0"/>
    <n v="0"/>
    <n v="0"/>
    <n v="0"/>
    <n v="0"/>
    <n v="0"/>
    <n v="0"/>
    <s v="CLAUDILENE DA SILVA"/>
    <m/>
  </r>
  <r>
    <x v="127"/>
    <s v="59248874215"/>
    <n v="36"/>
    <s v="TEC. ENFERMAGEM"/>
    <x v="21"/>
    <n v="630.48"/>
    <n v="399.3"/>
    <n v="369.72222222222223"/>
    <n v="29.577777777777779"/>
    <n v="231.18"/>
    <n v="231.18"/>
    <n v="0"/>
    <s v="CLEIDE MARCIA PASSOS FEITOSA"/>
    <m/>
  </r>
  <r>
    <x v="128"/>
    <s v="50920049249"/>
    <n v="36"/>
    <s v="ENFERMEIRO"/>
    <x v="21"/>
    <n v="0"/>
    <n v="0"/>
    <n v="0"/>
    <n v="0"/>
    <n v="0"/>
    <n v="0"/>
    <n v="0"/>
    <s v="CLEIDIANE MACHADO BORGES"/>
    <m/>
  </r>
  <r>
    <x v="129"/>
    <s v="04246477290"/>
    <n v="36"/>
    <s v="TEC. ENFERMAGEM"/>
    <x v="21"/>
    <n v="630.48"/>
    <n v="609.47"/>
    <n v="564.32407407407402"/>
    <n v="45.145925925925923"/>
    <n v="21.010000000000076"/>
    <n v="21.010000000000076"/>
    <n v="0"/>
    <s v="CLEIZIELEM BRITO MORAIS"/>
    <m/>
  </r>
  <r>
    <x v="93"/>
    <s v="00564772283"/>
    <n v="36"/>
    <s v="TEC. ENFERMAGEM"/>
    <x v="21"/>
    <n v="630.48"/>
    <n v="630.48444440000003"/>
    <n v="583.78189296296296"/>
    <n v="46.702551437037037"/>
    <n v="-4.4443999999757011E-3"/>
    <n v="-4.4443999999757011E-3"/>
    <n v="0"/>
    <s v="CRISTIANE MARIA CARDOSO LOBATO"/>
    <m/>
  </r>
  <r>
    <x v="77"/>
    <s v="02029051284"/>
    <n v="36"/>
    <s v="TEC. ENFERMAGEM"/>
    <x v="21"/>
    <n v="630.48"/>
    <n v="630.48444440000003"/>
    <n v="583.78189296296296"/>
    <n v="46.702551437037037"/>
    <n v="-4.4443999999757011E-3"/>
    <n v="-4.4443999999757011E-3"/>
    <n v="0"/>
    <s v="DANIELA MIRANDA REIS"/>
    <m/>
  </r>
  <r>
    <x v="3"/>
    <s v="01087094267"/>
    <n v="36"/>
    <s v="TEC. ENFERMAGEM"/>
    <x v="21"/>
    <n v="630.48"/>
    <n v="630.48444440000003"/>
    <n v="583.78189296296296"/>
    <n v="46.702551437037037"/>
    <n v="-4.4443999999757011E-3"/>
    <n v="-4.4443999999757011E-3"/>
    <n v="0"/>
    <s v="DANIELE DA SILVA E SILVA"/>
    <m/>
  </r>
  <r>
    <x v="113"/>
    <s v="54911672234"/>
    <n v="36"/>
    <s v="TEC. ENFERMAGEM"/>
    <x v="21"/>
    <n v="630.48"/>
    <n v="0"/>
    <n v="0"/>
    <n v="0"/>
    <n v="630.48"/>
    <n v="630.48"/>
    <n v="0"/>
    <s v="DARIO CARDOSO CASTRO"/>
    <m/>
  </r>
  <r>
    <x v="21"/>
    <s v="74239082234"/>
    <n v="36"/>
    <s v="TEC. ENFERMAGEM"/>
    <x v="21"/>
    <n v="630.48"/>
    <n v="630.48444440000003"/>
    <n v="583.78189296296296"/>
    <n v="46.702551437037037"/>
    <n v="-4.4443999999757011E-3"/>
    <n v="-4.4443999999757011E-3"/>
    <n v="0"/>
    <s v="DARLENE DAS NEVES SANTOS"/>
    <m/>
  </r>
  <r>
    <x v="130"/>
    <s v="01542552206"/>
    <n v="36"/>
    <s v="ENFERMEIRO"/>
    <x v="21"/>
    <n v="0"/>
    <n v="0"/>
    <n v="0"/>
    <n v="0"/>
    <n v="0"/>
    <n v="0"/>
    <n v="0"/>
    <s v="DAYANE FARIAS DA COSTA"/>
    <m/>
  </r>
  <r>
    <x v="131"/>
    <s v="03264400200"/>
    <n v="36"/>
    <s v="TEC. ENFERMAGEM"/>
    <x v="21"/>
    <n v="630.48"/>
    <n v="462.35"/>
    <n v="428.10185185185185"/>
    <n v="34.248148148148147"/>
    <n v="168.13000000000002"/>
    <n v="168.13000000000002"/>
    <n v="0"/>
    <s v="DEBORA ALVES BARBOSA"/>
    <m/>
  </r>
  <r>
    <x v="132"/>
    <s v="03946186297"/>
    <n v="36"/>
    <s v="ENFERMEIRO"/>
    <x v="21"/>
    <n v="0"/>
    <n v="0"/>
    <n v="0"/>
    <n v="0"/>
    <n v="0"/>
    <n v="0"/>
    <n v="0"/>
    <s v="DEBORA FEITOSA DA SILVA"/>
    <m/>
  </r>
  <r>
    <x v="34"/>
    <s v="00975131214"/>
    <n v="36"/>
    <s v="TEC. ENFERMAGEM"/>
    <x v="21"/>
    <n v="630.48"/>
    <n v="630.48444440000003"/>
    <n v="583.78189296296296"/>
    <n v="46.702551437037037"/>
    <n v="-4.4443999999757011E-3"/>
    <n v="-4.4443999999757011E-3"/>
    <n v="0"/>
    <s v="DEYWID CHAVES FERREIRA"/>
    <m/>
  </r>
  <r>
    <x v="35"/>
    <s v="69478260200"/>
    <n v="36"/>
    <s v="TEC. ENFERMAGEM"/>
    <x v="21"/>
    <n v="630.48"/>
    <n v="630.48444443999995"/>
    <n v="583.78189299999997"/>
    <n v="46.702551440000001"/>
    <n v="-4.444439999950589E-3"/>
    <n v="-4.444439999950589E-3"/>
    <n v="0"/>
    <s v="DILMA MARIA DE SOUSA MOURA"/>
    <m/>
  </r>
  <r>
    <x v="50"/>
    <s v="03402699362"/>
    <n v="36"/>
    <s v="ENFERMEIRO"/>
    <x v="21"/>
    <n v="0"/>
    <n v="0"/>
    <n v="0"/>
    <n v="0"/>
    <n v="0"/>
    <n v="0"/>
    <n v="0"/>
    <s v="DYONES ALVES DA ROCHA SERRA"/>
    <m/>
  </r>
  <r>
    <x v="15"/>
    <s v="76034925215"/>
    <n v="36"/>
    <s v="TEC. ENFERMAGEM"/>
    <x v="21"/>
    <n v="630.48"/>
    <n v="630.48444443999995"/>
    <n v="583.78189299999997"/>
    <n v="46.702551440000001"/>
    <n v="-4.444439999950589E-3"/>
    <n v="-4.444439999950589E-3"/>
    <n v="0"/>
    <s v="EDILENE BRAGA SOUZA"/>
    <m/>
  </r>
  <r>
    <x v="105"/>
    <s v="02726631231"/>
    <n v="36"/>
    <s v="TEC. ENFERMAGEM"/>
    <x v="21"/>
    <n v="630.48"/>
    <n v="630.48444443999995"/>
    <n v="583.78189299999997"/>
    <n v="46.702551440000001"/>
    <n v="-4.444439999950589E-3"/>
    <n v="-4.444439999950589E-3"/>
    <n v="0"/>
    <s v="EDILZA SOUZA DE AVIZ"/>
    <m/>
  </r>
  <r>
    <x v="81"/>
    <s v="04625535239"/>
    <n v="36"/>
    <s v="TEC. ENFERMAGEM"/>
    <x v="21"/>
    <n v="630.48"/>
    <n v="630.48444443999995"/>
    <n v="583.78189299999997"/>
    <n v="46.702551440000001"/>
    <n v="-4.444439999950589E-3"/>
    <n v="-4.444439999950589E-3"/>
    <n v="0"/>
    <s v="EDSON MOURA SILVA"/>
    <m/>
  </r>
  <r>
    <x v="4"/>
    <s v="63727129204"/>
    <n v="36"/>
    <s v="TEC. ENFERMAGEM"/>
    <x v="21"/>
    <n v="310.77999999999997"/>
    <n v="176.1"/>
    <n v="163.05555555555554"/>
    <n v="13.044444444444444"/>
    <n v="134.67999999999998"/>
    <n v="134.67999999999998"/>
    <n v="0"/>
    <s v="ELCIONE DE OLIVEIRA SILVA"/>
    <m/>
  </r>
  <r>
    <x v="133"/>
    <s v="00979905150"/>
    <n v="36"/>
    <s v="ENFERMEIRO"/>
    <x v="21"/>
    <n v="0"/>
    <n v="0"/>
    <n v="0"/>
    <n v="0"/>
    <n v="0"/>
    <n v="0"/>
    <n v="0"/>
    <s v="ELIANA CRISTINA FERREIRA CHAGAS"/>
    <m/>
  </r>
  <r>
    <x v="134"/>
    <s v="86656660282"/>
    <n v="36"/>
    <s v="ENFERMEIRO"/>
    <x v="21"/>
    <n v="0"/>
    <n v="0"/>
    <n v="0"/>
    <n v="0"/>
    <n v="0"/>
    <n v="0"/>
    <n v="0"/>
    <s v="ELIETE DA COSTA ARAUJO FERNANDES"/>
    <m/>
  </r>
  <r>
    <x v="5"/>
    <s v="86045636287"/>
    <n v="36"/>
    <s v="TEC. ENFERMAGEM"/>
    <x v="21"/>
    <n v="630.48"/>
    <n v="0"/>
    <n v="0"/>
    <n v="0"/>
    <n v="630.48"/>
    <n v="630.48"/>
    <n v="0"/>
    <s v="ELINOAN DA LUZ DE JESUS"/>
    <m/>
  </r>
  <r>
    <x v="55"/>
    <s v="02879742277"/>
    <n v="36"/>
    <s v="TEC. ENFERMAGEM"/>
    <x v="21"/>
    <n v="630.48"/>
    <n v="630.48444443999995"/>
    <n v="583.78189299999997"/>
    <n v="46.702551440000001"/>
    <n v="-4.444439999950589E-3"/>
    <n v="-4.444439999950589E-3"/>
    <n v="0"/>
    <s v="ELISANDRA SOARES DA COSTA PINHEIRO"/>
    <m/>
  </r>
  <r>
    <x v="135"/>
    <s v="02498349286"/>
    <n v="36"/>
    <s v="ENFERMEIRO"/>
    <x v="21"/>
    <n v="0"/>
    <n v="0"/>
    <n v="0"/>
    <n v="0"/>
    <n v="0"/>
    <n v="0"/>
    <n v="0"/>
    <s v="ELIZANDRA SILVA DE CARVALHO MEIRELES"/>
    <m/>
  </r>
  <r>
    <x v="136"/>
    <s v="06649126993"/>
    <n v="36"/>
    <s v="ENFERMEIRO DO NEP"/>
    <x v="21"/>
    <n v="0"/>
    <n v="0"/>
    <n v="0"/>
    <n v="0"/>
    <n v="0"/>
    <n v="0"/>
    <n v="0"/>
    <s v="EMANUELLE CUPINI CAMPIOLO"/>
    <m/>
  </r>
  <r>
    <x v="137"/>
    <s v="00611156229"/>
    <n v="36"/>
    <s v="TEC. ENFERMAGEM"/>
    <x v="21"/>
    <n v="630.48"/>
    <n v="630.48444443999995"/>
    <n v="583.78189299999997"/>
    <n v="46.702551440000001"/>
    <n v="-4.444439999950589E-3"/>
    <n v="-4.444439999950589E-3"/>
    <n v="0"/>
    <s v="ERICA MARIA DA SILVA COSTA"/>
    <m/>
  </r>
  <r>
    <x v="138"/>
    <s v="05344317204"/>
    <n v="36"/>
    <s v="TEC. ENFERMAGEM"/>
    <x v="21"/>
    <n v="630.48"/>
    <n v="630.48444443999995"/>
    <n v="583.78189299999997"/>
    <n v="46.702551440000001"/>
    <n v="-4.444439999950589E-3"/>
    <n v="-4.444439999950589E-3"/>
    <n v="0"/>
    <s v="ERINEIDE SOUSA PANTOJA"/>
    <m/>
  </r>
  <r>
    <x v="83"/>
    <s v="04716356264"/>
    <n v="36"/>
    <s v="TEC. ENFERMAGEM"/>
    <x v="21"/>
    <n v="630.48"/>
    <n v="630.48444443999995"/>
    <n v="583.78189299999997"/>
    <n v="46.702551440000001"/>
    <n v="-4.444439999950589E-3"/>
    <n v="-4.444439999950589E-3"/>
    <n v="0"/>
    <s v="ESTHEFANI ARAUJO LOPES"/>
    <m/>
  </r>
  <r>
    <x v="16"/>
    <s v="26632187234"/>
    <n v="36"/>
    <s v="TEC. ENFERMAGEM"/>
    <x v="21"/>
    <n v="630.48"/>
    <n v="0"/>
    <n v="0"/>
    <n v="0"/>
    <n v="630.48"/>
    <n v="630.48"/>
    <n v="0"/>
    <s v="EULINA SOUSA LEITE"/>
    <m/>
  </r>
  <r>
    <x v="102"/>
    <s v="03284143289"/>
    <n v="36"/>
    <s v="TEC. ENFERMAGEM"/>
    <x v="21"/>
    <n v="630.48"/>
    <n v="630.48444443999995"/>
    <n v="583.78189299999997"/>
    <n v="46.702551440000001"/>
    <n v="-4.444439999950589E-3"/>
    <n v="-4.444439999950589E-3"/>
    <n v="0"/>
    <s v="EUNICE GAMA DE SOUZA"/>
    <m/>
  </r>
  <r>
    <x v="69"/>
    <s v="00954727207"/>
    <n v="36"/>
    <s v="TEC. ENFERMAGEM"/>
    <x v="21"/>
    <n v="630.48"/>
    <n v="630.48444444400002"/>
    <n v="583.78189300370366"/>
    <n v="46.702551440296297"/>
    <n v="-4.4444439999367091E-3"/>
    <n v="-4.4444439999367091E-3"/>
    <n v="0"/>
    <s v="FABRICIA MARINHO MORAES"/>
    <m/>
  </r>
  <r>
    <x v="58"/>
    <s v="70143241281"/>
    <n v="36"/>
    <s v="TEC. ENFERMAGEM"/>
    <x v="21"/>
    <n v="630.48"/>
    <n v="630.48444444400002"/>
    <n v="583.78189300370366"/>
    <n v="46.702551440296297"/>
    <n v="-4.4444439999367091E-3"/>
    <n v="-4.4444439999367091E-3"/>
    <n v="0"/>
    <s v="FABRICIO HUGO SOUSA FARIAS"/>
    <m/>
  </r>
  <r>
    <x v="110"/>
    <s v="01522818278"/>
    <n v="36"/>
    <s v="TEC. ENFERMAGEM"/>
    <x v="21"/>
    <n v="630.48"/>
    <n v="0"/>
    <n v="0"/>
    <n v="0"/>
    <n v="630.48"/>
    <n v="630.48"/>
    <n v="0"/>
    <s v="FATIMA PEREIRA DE ALENCAR ALVES"/>
    <m/>
  </r>
  <r>
    <x v="139"/>
    <s v="02571321200"/>
    <n v="36"/>
    <s v="ENFERMEIRO"/>
    <x v="21"/>
    <n v="0"/>
    <n v="0"/>
    <n v="0"/>
    <n v="0"/>
    <n v="0"/>
    <n v="0"/>
    <n v="0"/>
    <s v="FERNANDA DA SILVA LIMA"/>
    <m/>
  </r>
  <r>
    <x v="109"/>
    <s v="96949139268"/>
    <n v="36"/>
    <s v="TEC. ENFERMAGEM"/>
    <x v="21"/>
    <n v="630.48"/>
    <n v="630.48444444444397"/>
    <n v="583.78189300411475"/>
    <n v="46.702551440329181"/>
    <n v="-4.4444444439122321E-3"/>
    <n v="-4.4444444439122321E-3"/>
    <n v="0"/>
    <s v="FERNANDO RODRIGUES DA SILVA"/>
    <m/>
  </r>
  <r>
    <x v="62"/>
    <s v="85754110200"/>
    <n v="36"/>
    <s v="TEC. ENFERMAGEM"/>
    <x v="21"/>
    <n v="630.48"/>
    <n v="630.48444444439997"/>
    <n v="583.78189300407405"/>
    <n v="46.702551440325927"/>
    <n v="-4.4444443999580585E-3"/>
    <n v="-4.4444443999580585E-3"/>
    <n v="0"/>
    <s v="FLAVIA CRISTINA AMORIM RAIOL"/>
    <m/>
  </r>
  <r>
    <x v="140"/>
    <s v="01536763292"/>
    <n v="36"/>
    <s v="ENFERMEIRO"/>
    <x v="21"/>
    <n v="0"/>
    <n v="0"/>
    <n v="0"/>
    <n v="0"/>
    <n v="0"/>
    <n v="0"/>
    <n v="0"/>
    <s v="FRANCIELY SANTOS SILVA"/>
    <m/>
  </r>
  <r>
    <x v="108"/>
    <s v="04573489258"/>
    <n v="36"/>
    <s v="TEC. ENFERMAGEM"/>
    <x v="21"/>
    <n v="630.48"/>
    <n v="630.48444444400002"/>
    <n v="583.78189300370366"/>
    <n v="46.702551440296297"/>
    <n v="-4.4444439999367091E-3"/>
    <n v="-4.4444439999367091E-3"/>
    <n v="0"/>
    <s v="FRANCISCO BRUNO OLIVEIRA CAVALCANTE"/>
    <m/>
  </r>
  <r>
    <x v="141"/>
    <s v="53999568291"/>
    <n v="36"/>
    <s v="TEC. ENFERMAGEM"/>
    <x v="21"/>
    <n v="0"/>
    <n v="0"/>
    <n v="0"/>
    <n v="0"/>
    <n v="0"/>
    <n v="0"/>
    <n v="0"/>
    <s v="FRANCOEL SOUZA DUARTE"/>
    <m/>
  </r>
  <r>
    <x v="6"/>
    <s v="73779768291"/>
    <n v="36"/>
    <s v="TEC. ENFERMAGEM"/>
    <x v="21"/>
    <n v="630.48"/>
    <n v="630.48444444444397"/>
    <n v="583.78189300411475"/>
    <n v="46.702551440329181"/>
    <n v="-4.4444444439122321E-3"/>
    <n v="-4.4444444439122321E-3"/>
    <n v="0"/>
    <s v="GEANE DOS SANTOS RODRIGUES"/>
    <m/>
  </r>
  <r>
    <x v="88"/>
    <s v="88808882268"/>
    <n v="36"/>
    <s v="TEC. ENFERMAGEM"/>
    <x v="21"/>
    <n v="630.48"/>
    <n v="630.48444444400002"/>
    <n v="583.78189300370366"/>
    <n v="46.702551440296297"/>
    <n v="-4.4444439999367091E-3"/>
    <n v="-4.4444439999367091E-3"/>
    <n v="0"/>
    <s v="GEOVANIA DE ARAUJO NASCIMENTO"/>
    <m/>
  </r>
  <r>
    <x v="114"/>
    <s v="85834335268"/>
    <n v="36"/>
    <s v="TEC. ENFERMAGEM"/>
    <x v="21"/>
    <n v="630.48"/>
    <n v="105.08"/>
    <n v="97.296296296296291"/>
    <n v="7.7837037037037033"/>
    <n v="525.4"/>
    <n v="525.4"/>
    <n v="0"/>
    <s v="GEOVAR BATISTA DOS SANTOS"/>
    <m/>
  </r>
  <r>
    <x v="114"/>
    <n v="85834335268"/>
    <n v="36"/>
    <s v="TEC. ENFERMAGEM"/>
    <x v="21"/>
    <n v="0"/>
    <n v="630.48"/>
    <n v="583.77777777777771"/>
    <n v="46.702222222222218"/>
    <n v="-630.4799999999999"/>
    <n v="-630.4799999999999"/>
    <n v="0"/>
    <s v="GEOVAR BATISTA DOS SANTOS"/>
    <m/>
  </r>
  <r>
    <x v="20"/>
    <s v="95570810234"/>
    <n v="36"/>
    <s v="TEC. ENFERMAGEM"/>
    <x v="21"/>
    <n v="630.48"/>
    <n v="630.48444444444397"/>
    <n v="583.78189300411475"/>
    <n v="46.702551440329181"/>
    <n v="-4.4444444439122321E-3"/>
    <n v="-4.4444444439122321E-3"/>
    <n v="0"/>
    <s v="GESIEL SILVA DA SILVA"/>
    <m/>
  </r>
  <r>
    <x v="142"/>
    <s v="02663451231"/>
    <n v="36"/>
    <s v="TEC. ENFERMAGEM"/>
    <x v="21"/>
    <n v="0"/>
    <n v="0"/>
    <n v="0"/>
    <n v="0"/>
    <n v="0"/>
    <n v="0"/>
    <n v="0"/>
    <s v="GISLAINE AMAZONAS CARDOSO COSTA"/>
    <m/>
  </r>
  <r>
    <x v="143"/>
    <s v="02238948260"/>
    <n v="36"/>
    <s v="ENFERMEIRO"/>
    <x v="21"/>
    <n v="0"/>
    <n v="0"/>
    <n v="0"/>
    <n v="0"/>
    <n v="0"/>
    <n v="0"/>
    <n v="0"/>
    <s v="HAYANNE CHRYSTINA PEREIRA JORGE"/>
    <m/>
  </r>
  <r>
    <x v="33"/>
    <s v="85022381249"/>
    <n v="36"/>
    <s v="TEC. ENFERMAGEM"/>
    <x v="21"/>
    <n v="630.48"/>
    <n v="630.48444444439997"/>
    <n v="583.78189300407405"/>
    <n v="46.702551440325927"/>
    <n v="-4.4444443999580585E-3"/>
    <n v="-4.4444443999580585E-3"/>
    <n v="0"/>
    <s v="HELIANA LIMA DE OLIVEIRA"/>
    <m/>
  </r>
  <r>
    <x v="144"/>
    <s v="00697993264"/>
    <n v="36"/>
    <s v="ENFERMEIRO"/>
    <x v="21"/>
    <n v="0"/>
    <n v="0"/>
    <n v="0"/>
    <n v="0"/>
    <n v="0"/>
    <n v="0"/>
    <n v="0"/>
    <s v="HILDIZEN BRUNA PIEDADE PAIVA"/>
    <m/>
  </r>
  <r>
    <x v="145"/>
    <s v="02347860275"/>
    <n v="36"/>
    <s v="ENFERMEIRO"/>
    <x v="21"/>
    <n v="0"/>
    <n v="0"/>
    <n v="0"/>
    <n v="0"/>
    <n v="0"/>
    <n v="0"/>
    <n v="0"/>
    <s v="HONEAGLESON CHAVES DIAS"/>
    <m/>
  </r>
  <r>
    <x v="146"/>
    <s v="02099222223"/>
    <n v="36"/>
    <s v="ENFERMEIRO/SCIH"/>
    <x v="21"/>
    <n v="0"/>
    <n v="0"/>
    <n v="0"/>
    <n v="0"/>
    <n v="0"/>
    <n v="0"/>
    <n v="0"/>
    <s v="ILDA ELIZANA DE ALMEIDA VASCONCELOS"/>
    <m/>
  </r>
  <r>
    <x v="80"/>
    <s v="11576141675"/>
    <n v="36"/>
    <s v="TEC. ENFERMAGEM"/>
    <x v="21"/>
    <n v="630.48"/>
    <n v="630.48444444400002"/>
    <n v="583.78189300370366"/>
    <n v="46.702551440296297"/>
    <n v="-4.4444439999367091E-3"/>
    <n v="-4.4444439999367091E-3"/>
    <n v="0"/>
    <s v="IORRAN VAZ DE OLIVEIRA"/>
    <m/>
  </r>
  <r>
    <x v="106"/>
    <s v="02957511347"/>
    <n v="36"/>
    <s v="TEC. ENFERMAGEM"/>
    <x v="21"/>
    <n v="630.48"/>
    <n v="630.48444443999995"/>
    <n v="583.78189299999997"/>
    <n v="46.702551440000001"/>
    <n v="-4.444439999950589E-3"/>
    <n v="-4.444439999950589E-3"/>
    <n v="0"/>
    <s v="IRACEMA SOARES LIMA"/>
    <m/>
  </r>
  <r>
    <x v="40"/>
    <s v="78679362204"/>
    <n v="36"/>
    <s v="TEC. ENFERMAGEM"/>
    <x v="21"/>
    <n v="630.48"/>
    <n v="630.48444443999995"/>
    <n v="583.78189299999997"/>
    <n v="46.702551440000001"/>
    <n v="-4.444439999950589E-3"/>
    <n v="-4.444439999950589E-3"/>
    <n v="0"/>
    <s v="IRANETE LIMA BARBOSA NASCIMENTO"/>
    <m/>
  </r>
  <r>
    <x v="147"/>
    <s v="98517040244"/>
    <n v="36"/>
    <s v="TEC. ENFERMAGEM"/>
    <x v="21"/>
    <n v="630.48"/>
    <n v="630.48444444444397"/>
    <n v="583.78189300411475"/>
    <n v="46.702551440329181"/>
    <n v="-4.4444444439122321E-3"/>
    <n v="-4.4444444439122321E-3"/>
    <n v="0"/>
    <s v="IVONE DO SOCORRO DA CUNHA SOUZA"/>
    <m/>
  </r>
  <r>
    <x v="148"/>
    <s v="96964529268"/>
    <n v="36"/>
    <s v="TEC. ENFERMAGEM"/>
    <x v="21"/>
    <n v="630.48"/>
    <n v="630.48444444400002"/>
    <n v="583.78189300370366"/>
    <n v="46.702551440296297"/>
    <n v="-4.4444439999367091E-3"/>
    <n v="-4.4444439999367091E-3"/>
    <n v="0"/>
    <s v="IZABELA DAVID DA SILVA PORTILHO"/>
    <m/>
  </r>
  <r>
    <x v="149"/>
    <s v="72137959372"/>
    <n v="36"/>
    <s v="ENFERMEIRO"/>
    <x v="21"/>
    <n v="0"/>
    <n v="0"/>
    <n v="0"/>
    <n v="0"/>
    <n v="0"/>
    <n v="0"/>
    <n v="0"/>
    <s v="JANAYNA CHRYSTINA MARTINS BITENCOURT"/>
    <m/>
  </r>
  <r>
    <x v="150"/>
    <s v="82492182215"/>
    <n v="36"/>
    <s v="TEC. ENFERMAGEM"/>
    <x v="21"/>
    <n v="630.48"/>
    <n v="630.48444444400002"/>
    <n v="583.78189300370366"/>
    <n v="46.702551440296297"/>
    <n v="-4.4444439999367091E-3"/>
    <n v="-4.4444439999367091E-3"/>
    <n v="0"/>
    <s v="JEANI SILVA PEREIRA"/>
    <m/>
  </r>
  <r>
    <x v="151"/>
    <s v="79080685291"/>
    <n v="36"/>
    <s v="TEC. ENFERMAGEM"/>
    <x v="21"/>
    <n v="0"/>
    <n v="0"/>
    <n v="0"/>
    <n v="0"/>
    <n v="0"/>
    <n v="0"/>
    <n v="0"/>
    <s v="JENIFER REGINA MAIA RIBEIRO"/>
    <m/>
  </r>
  <r>
    <x v="152"/>
    <s v="01342573242"/>
    <n v="36"/>
    <s v="TEC. ENFERMAGEM"/>
    <x v="21"/>
    <n v="0"/>
    <n v="0"/>
    <n v="0"/>
    <n v="0"/>
    <n v="0"/>
    <n v="0"/>
    <n v="0"/>
    <s v="JESSICA RAIANE OLIVEIRA DA SILVA"/>
    <m/>
  </r>
  <r>
    <x v="57"/>
    <s v="01724194259"/>
    <n v="36"/>
    <s v="TEC. ENFERMAGEM"/>
    <x v="21"/>
    <n v="630.48"/>
    <n v="630.48444444439997"/>
    <n v="583.78189300407405"/>
    <n v="46.702551440325927"/>
    <n v="-4.4444443999580585E-3"/>
    <n v="-4.4444443999580585E-3"/>
    <n v="0"/>
    <s v="JHEMISON CARLOS VIEIRA FELIPE"/>
    <m/>
  </r>
  <r>
    <x v="153"/>
    <s v="05274326285"/>
    <n v="36"/>
    <s v="TEC. ENFERMAGEM"/>
    <x v="21"/>
    <n v="630.48"/>
    <n v="630.48444444400002"/>
    <n v="583.78189300370366"/>
    <n v="46.702551440296297"/>
    <n v="-4.4444439999367091E-3"/>
    <n v="-4.4444439999367091E-3"/>
    <n v="0"/>
    <s v="JOAO VICTOR CARNEIRO DA SILVA"/>
    <m/>
  </r>
  <r>
    <x v="154"/>
    <s v="02854901258"/>
    <n v="36"/>
    <s v="TEC. ENFERMAGEM"/>
    <x v="21"/>
    <n v="0"/>
    <n v="0"/>
    <n v="0"/>
    <n v="0"/>
    <n v="0"/>
    <n v="0"/>
    <n v="0"/>
    <s v="JOAS GOMES AGUIAR NOJOSA"/>
    <m/>
  </r>
  <r>
    <x v="7"/>
    <s v="63594404234"/>
    <n v="36"/>
    <s v="TEC. ENFERMAGEM"/>
    <x v="21"/>
    <n v="630.48"/>
    <n v="630.48444444439997"/>
    <n v="583.78189300407405"/>
    <n v="46.702551440325927"/>
    <n v="-4.4444443999580585E-3"/>
    <n v="-4.4444443999580585E-3"/>
    <n v="0"/>
    <s v="JOELMA GONCALVES ALVES"/>
    <m/>
  </r>
  <r>
    <x v="155"/>
    <s v="44679882204"/>
    <n v="36"/>
    <s v="TEC. ENFERMAGEM"/>
    <x v="21"/>
    <n v="630.48"/>
    <n v="630.48444444443999"/>
    <n v="583.78189300411111"/>
    <n v="46.702551440328889"/>
    <n v="-4.4444444399829308E-3"/>
    <n v="-4.4444444399829308E-3"/>
    <n v="0"/>
    <s v="JONAS VIRGULINO DA CONCEICAO"/>
    <m/>
  </r>
  <r>
    <x v="46"/>
    <s v="70134089219"/>
    <n v="36"/>
    <s v="TEC. ENFERMAGEM"/>
    <x v="21"/>
    <n v="630.48"/>
    <n v="630.48444444439997"/>
    <n v="583.78189300407405"/>
    <n v="46.702551440325927"/>
    <n v="-4.4444443999580585E-3"/>
    <n v="-4.4444443999580585E-3"/>
    <n v="0"/>
    <s v="JONISMA ARAUJO RODRIGUES"/>
    <m/>
  </r>
  <r>
    <x v="156"/>
    <s v="03643216289"/>
    <n v="36"/>
    <s v="TEC. ENFERMAGEM"/>
    <x v="21"/>
    <n v="0"/>
    <n v="0"/>
    <n v="0"/>
    <n v="0"/>
    <n v="0"/>
    <n v="0"/>
    <n v="0"/>
    <s v="JORGE RENATO DE CASTRO HONORATO"/>
    <m/>
  </r>
  <r>
    <x v="24"/>
    <s v="70520623304"/>
    <n v="36"/>
    <s v="TEC. ENFERMAGEM"/>
    <x v="21"/>
    <n v="630.48"/>
    <n v="0"/>
    <n v="0"/>
    <n v="0"/>
    <n v="630.48"/>
    <n v="630.48"/>
    <n v="0"/>
    <s v="JOSE DA CONCEICAO PEREIRA DE SOUSA"/>
    <m/>
  </r>
  <r>
    <x v="157"/>
    <s v="54034728272"/>
    <n v="36"/>
    <s v="TEC. ENFERMAGEM"/>
    <x v="21"/>
    <n v="0"/>
    <n v="0"/>
    <n v="0"/>
    <n v="0"/>
    <n v="0"/>
    <n v="0"/>
    <n v="0"/>
    <s v="JOSE LEANDRO DINIZ COSTA"/>
    <m/>
  </r>
  <r>
    <x v="158"/>
    <s v="04577783266"/>
    <n v="36"/>
    <s v="TEC. ENFERMAGEM"/>
    <x v="21"/>
    <n v="0"/>
    <n v="0"/>
    <n v="0"/>
    <n v="0"/>
    <n v="0"/>
    <n v="0"/>
    <n v="0"/>
    <s v="JOSE VIEIRA FREIRE"/>
    <m/>
  </r>
  <r>
    <x v="159"/>
    <s v="10727504738"/>
    <n v="36"/>
    <s v="TEC. ENFERMAGEM"/>
    <x v="21"/>
    <n v="0"/>
    <n v="0"/>
    <n v="0"/>
    <n v="0"/>
    <n v="0"/>
    <n v="0"/>
    <n v="0"/>
    <s v="JOSIANE BONONO BRAGA LYRIO"/>
    <m/>
  </r>
  <r>
    <x v="79"/>
    <s v="02884225200"/>
    <n v="36"/>
    <s v="TEC. ENFERMAGEM"/>
    <x v="21"/>
    <n v="630.48"/>
    <n v="630.48444444439997"/>
    <n v="583.78189300407405"/>
    <n v="46.702551440325927"/>
    <n v="-4.4444443999580585E-3"/>
    <n v="-4.4444443999580585E-3"/>
    <n v="0"/>
    <s v="JOSUE OLIVEIRA MENESES"/>
    <m/>
  </r>
  <r>
    <x v="160"/>
    <s v="03028598299"/>
    <n v="36"/>
    <s v="TEC. ENFERMAGEM"/>
    <x v="21"/>
    <n v="0"/>
    <n v="0"/>
    <n v="0"/>
    <n v="0"/>
    <n v="0"/>
    <n v="0"/>
    <n v="0"/>
    <s v="JOYCE SOUZA SILVA"/>
    <m/>
  </r>
  <r>
    <x v="51"/>
    <s v="01616891246"/>
    <n v="36"/>
    <s v="TEC. ENFERMAGEM"/>
    <x v="21"/>
    <n v="630.48"/>
    <n v="630.48444444443999"/>
    <n v="583.78189300411111"/>
    <n v="46.702551440328889"/>
    <n v="-4.4444444399829308E-3"/>
    <n v="-4.4444444399829308E-3"/>
    <n v="0"/>
    <s v="KEILA SANTOS BRITO"/>
    <m/>
  </r>
  <r>
    <x v="75"/>
    <s v="03439131270"/>
    <n v="36"/>
    <s v="TEC. ENFERMAGEM"/>
    <x v="21"/>
    <n v="630.48"/>
    <n v="630.48444444443999"/>
    <n v="583.78189300411111"/>
    <n v="46.702551440328889"/>
    <n v="-4.4444444399829308E-3"/>
    <n v="-4.4444444399829308E-3"/>
    <n v="0"/>
    <s v="KELLEM MARIA SANTOS COSTA"/>
    <m/>
  </r>
  <r>
    <x v="161"/>
    <s v="03974195203"/>
    <n v="36"/>
    <s v="TEC. ENFERMAGEM"/>
    <x v="21"/>
    <n v="630.48"/>
    <n v="630.48444444444397"/>
    <n v="583.78189300411475"/>
    <n v="46.702551440329181"/>
    <n v="-4.4444444439122321E-3"/>
    <n v="-4.4444444439122321E-3"/>
    <n v="0"/>
    <s v="KRISLANE NASCIMENTO DA SILVA"/>
    <m/>
  </r>
  <r>
    <x v="8"/>
    <s v="85748960206"/>
    <n v="36"/>
    <s v="TEC. ENFERMAGEM"/>
    <x v="21"/>
    <n v="630.48"/>
    <n v="630.48"/>
    <n v="583.77777777777771"/>
    <n v="46.702222222222218"/>
    <n v="8.5265128291212022E-14"/>
    <n v="8.5265128291212022E-14"/>
    <n v="0"/>
    <s v="LAIZA SOUSA SANTOS"/>
    <m/>
  </r>
  <r>
    <x v="162"/>
    <s v="07254227267"/>
    <n v="36"/>
    <s v="TEC. ENFERMAGEM"/>
    <x v="21"/>
    <n v="630.48"/>
    <n v="609.47"/>
    <n v="564.32407407407402"/>
    <n v="45.145925925925923"/>
    <n v="21.010000000000076"/>
    <n v="21.010000000000076"/>
    <n v="0"/>
    <s v="LARISSA OLIVEIRA AMARAL"/>
    <m/>
  </r>
  <r>
    <x v="38"/>
    <s v="90114035253"/>
    <n v="36"/>
    <s v="TEC. ENFERMAGEM"/>
    <x v="21"/>
    <n v="630.48"/>
    <n v="630.48"/>
    <n v="583.77777777777771"/>
    <n v="46.702222222222218"/>
    <n v="8.5265128291212022E-14"/>
    <n v="8.5265128291212022E-14"/>
    <n v="0"/>
    <s v="LEONILDO ALVES LIMA"/>
    <m/>
  </r>
  <r>
    <x v="9"/>
    <s v="00607059222"/>
    <n v="36"/>
    <s v="TEC. ENFERMAGEM"/>
    <x v="21"/>
    <n v="630.48"/>
    <n v="630.48"/>
    <n v="583.77777777777771"/>
    <n v="46.702222222222218"/>
    <n v="8.5265128291212022E-14"/>
    <n v="8.5265128291212022E-14"/>
    <n v="0"/>
    <s v="LUANA LEANDRO SARMENTO"/>
    <m/>
  </r>
  <r>
    <x v="27"/>
    <s v="01715937236"/>
    <n v="36"/>
    <s v="TEC. ENFERMAGEM"/>
    <x v="21"/>
    <n v="630.48"/>
    <n v="630.48"/>
    <n v="583.77777777777771"/>
    <n v="46.702222222222218"/>
    <n v="8.5265128291212022E-14"/>
    <n v="8.5265128291212022E-14"/>
    <n v="0"/>
    <s v="LUANNY KETREN SARAIVA RODRIGUES"/>
    <m/>
  </r>
  <r>
    <x v="163"/>
    <s v="00842167277"/>
    <n v="36"/>
    <s v="TEC. ENFERMAGEM"/>
    <x v="21"/>
    <n v="630.48"/>
    <n v="630.48"/>
    <n v="583.77777777777771"/>
    <n v="46.702222222222218"/>
    <n v="8.5265128291212022E-14"/>
    <n v="8.5265128291212022E-14"/>
    <n v="0"/>
    <s v="LUCIANA SOUZA DIAS"/>
    <m/>
  </r>
  <r>
    <x v="36"/>
    <s v="00586033289"/>
    <n v="36"/>
    <s v="TEC. ENFERMAGEM"/>
    <x v="21"/>
    <n v="630.48"/>
    <n v="630.48"/>
    <n v="583.77777777777771"/>
    <n v="46.702222222222218"/>
    <n v="8.5265128291212022E-14"/>
    <n v="8.5265128291212022E-14"/>
    <n v="0"/>
    <s v="LUCIENE DIAS DOS SANTOS"/>
    <m/>
  </r>
  <r>
    <x v="164"/>
    <s v="72768908215"/>
    <n v="36"/>
    <s v="TEC. ENFERMAGEM"/>
    <x v="21"/>
    <n v="0"/>
    <n v="0"/>
    <n v="0"/>
    <n v="0"/>
    <n v="0"/>
    <n v="0"/>
    <n v="0"/>
    <s v="LUCIENE SANTA BRIGIDA DA SILVA"/>
    <m/>
  </r>
  <r>
    <x v="165"/>
    <s v="84245603291"/>
    <n v="36"/>
    <s v="TEC. ENFERMAGEM"/>
    <x v="21"/>
    <n v="630.48"/>
    <n v="630.48"/>
    <n v="583.77777777777771"/>
    <n v="46.702222222222218"/>
    <n v="8.5265128291212022E-14"/>
    <n v="8.5265128291212022E-14"/>
    <n v="0"/>
    <s v="LUCINEIA COSTA ALENCAR"/>
    <m/>
  </r>
  <r>
    <x v="166"/>
    <s v="01634960564"/>
    <n v="36"/>
    <s v="TEC. ENFERMAGEM"/>
    <x v="21"/>
    <n v="0"/>
    <n v="0"/>
    <n v="0"/>
    <n v="0"/>
    <n v="0"/>
    <n v="0"/>
    <n v="0"/>
    <s v="LUCIOLLA MOREIRA DA SILVA"/>
    <m/>
  </r>
  <r>
    <x v="98"/>
    <s v="03659449202"/>
    <n v="36"/>
    <s v="TEC. ENFERMAGEM"/>
    <x v="21"/>
    <n v="630.48"/>
    <n v="630.48"/>
    <n v="583.77777777777771"/>
    <n v="46.702222222222218"/>
    <n v="8.5265128291212022E-14"/>
    <n v="8.5265128291212022E-14"/>
    <n v="0"/>
    <s v="LUIS CRUZ AZEVEDO"/>
    <m/>
  </r>
  <r>
    <x v="167"/>
    <s v="04939991326"/>
    <n v="36"/>
    <s v="TEC. ENFERMAGEM"/>
    <x v="21"/>
    <n v="0"/>
    <n v="0"/>
    <n v="0"/>
    <n v="0"/>
    <n v="0"/>
    <n v="0"/>
    <n v="0"/>
    <s v="MARAYZA PINHEIRO NUNES"/>
    <m/>
  </r>
  <r>
    <x v="168"/>
    <s v="70068305249"/>
    <n v="36"/>
    <s v="TEC. ENFERMAGEM"/>
    <x v="21"/>
    <n v="0"/>
    <n v="0"/>
    <n v="0"/>
    <n v="0"/>
    <n v="0"/>
    <n v="0"/>
    <n v="0"/>
    <s v="MARCIA CRISTINA DE LIMA ARAUJO"/>
    <m/>
  </r>
  <r>
    <x v="10"/>
    <s v="74370936268"/>
    <n v="36"/>
    <s v="TEC. ENFERMAGEM"/>
    <x v="21"/>
    <n v="630.48"/>
    <n v="630.48"/>
    <n v="583.77777777777771"/>
    <n v="46.702222222222218"/>
    <n v="8.5265128291212022E-14"/>
    <n v="8.5265128291212022E-14"/>
    <n v="0"/>
    <s v="MARIA APARECIDA DO VALE SILVA"/>
    <m/>
  </r>
  <r>
    <x v="25"/>
    <s v="80823173291"/>
    <n v="36"/>
    <s v="TEC. ENFERMAGEM"/>
    <x v="21"/>
    <n v="630.48"/>
    <n v="630.48"/>
    <n v="583.77777777777771"/>
    <n v="46.702222222222218"/>
    <n v="8.5265128291212022E-14"/>
    <n v="8.5265128291212022E-14"/>
    <n v="0"/>
    <s v="MARIA DE LOURDES HEIENEN"/>
    <m/>
  </r>
  <r>
    <x v="28"/>
    <s v="72282835204"/>
    <n v="36"/>
    <s v="TEC. ENFERMAGEM"/>
    <x v="21"/>
    <n v="630.48"/>
    <n v="630.48"/>
    <n v="583.77777777777771"/>
    <n v="46.702222222222218"/>
    <n v="8.5265128291212022E-14"/>
    <n v="8.5265128291212022E-14"/>
    <n v="0"/>
    <s v="MARIA DO ROSARIO PEREIRA DE SOUSA"/>
    <m/>
  </r>
  <r>
    <x v="47"/>
    <s v="82941238204"/>
    <n v="36"/>
    <s v="TEC. ENFERMAGEM"/>
    <x v="21"/>
    <n v="630.48"/>
    <n v="630.48"/>
    <n v="583.77777777777771"/>
    <n v="46.702222222222218"/>
    <n v="8.5265128291212022E-14"/>
    <n v="8.5265128291212022E-14"/>
    <n v="0"/>
    <s v="MARIA ELIZABETH DA SILVA"/>
    <m/>
  </r>
  <r>
    <x v="52"/>
    <s v="30137284268"/>
    <n v="36"/>
    <s v="TEC. ENFERMAGEM"/>
    <x v="21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91"/>
    <s v="01497762251"/>
    <n v="36"/>
    <s v="TEC. ENFERMAGEM"/>
    <x v="21"/>
    <n v="630.48"/>
    <n v="0"/>
    <n v="0"/>
    <n v="0"/>
    <n v="630.48"/>
    <n v="630.48"/>
    <n v="0"/>
    <s v="MARIA LUIZA OLIVEIRA DE ALMEIDA"/>
    <m/>
  </r>
  <r>
    <x v="14"/>
    <s v="01332625371"/>
    <n v="36"/>
    <s v="TEC. ENFERMAGEM"/>
    <x v="21"/>
    <n v="630.48"/>
    <n v="630.48"/>
    <n v="583.77777777777771"/>
    <n v="46.702222222222218"/>
    <n v="8.5265128291212022E-14"/>
    <n v="8.5265128291212022E-14"/>
    <n v="0"/>
    <s v="MARIA TERESA VIEIRA DA HORA"/>
    <m/>
  </r>
  <r>
    <x v="169"/>
    <s v="00015352269"/>
    <n v="36"/>
    <s v="TEC. ENFERMAGEM"/>
    <x v="21"/>
    <n v="0"/>
    <n v="0"/>
    <n v="0"/>
    <n v="0"/>
    <n v="0"/>
    <n v="0"/>
    <n v="0"/>
    <s v="MARIANA SANTOS DO CARMO"/>
    <m/>
  </r>
  <r>
    <x v="89"/>
    <s v="02598633270"/>
    <n v="36"/>
    <s v="TEC. ENFERMAGEM"/>
    <x v="21"/>
    <n v="630.48"/>
    <n v="630.48"/>
    <n v="583.77777777777771"/>
    <n v="46.702222222222218"/>
    <n v="8.5265128291212022E-14"/>
    <n v="8.5265128291212022E-14"/>
    <n v="0"/>
    <s v="MATHEUS CAMPOS ALVES"/>
    <m/>
  </r>
  <r>
    <x v="67"/>
    <s v="03419017251"/>
    <n v="36"/>
    <s v="TEC. ENFERMAGEM"/>
    <x v="21"/>
    <n v="630.48"/>
    <n v="630.48"/>
    <n v="583.77777777777771"/>
    <n v="46.702222222222218"/>
    <n v="8.5265128291212022E-14"/>
    <n v="8.5265128291212022E-14"/>
    <n v="0"/>
    <s v="MAYCON REIS DOS ANJOS"/>
    <m/>
  </r>
  <r>
    <x v="170"/>
    <s v="00009432230"/>
    <n v="36"/>
    <s v="TEC. ENFERMAGEM"/>
    <x v="21"/>
    <n v="0"/>
    <n v="0"/>
    <n v="0"/>
    <n v="0"/>
    <n v="0"/>
    <n v="0"/>
    <n v="0"/>
    <s v="MAYZA DA SILVA SOARES"/>
    <m/>
  </r>
  <r>
    <x v="171"/>
    <s v="11130025730"/>
    <n v="36"/>
    <s v="TEC. ENFERMAGEM"/>
    <x v="21"/>
    <n v="0"/>
    <n v="0"/>
    <n v="0"/>
    <n v="0"/>
    <n v="0"/>
    <n v="0"/>
    <n v="0"/>
    <s v="MILTON PEIXOTO DE OLIVEIRA NETO"/>
    <m/>
  </r>
  <r>
    <x v="172"/>
    <s v="37920574846"/>
    <n v="36"/>
    <s v="TEC. ENFERMAGEM"/>
    <x v="21"/>
    <n v="0"/>
    <n v="0"/>
    <n v="0"/>
    <n v="0"/>
    <n v="0"/>
    <n v="0"/>
    <n v="0"/>
    <s v="MONIQUE ROCHA DOS SANTOS"/>
    <m/>
  </r>
  <r>
    <x v="173"/>
    <s v="96570458272"/>
    <n v="36"/>
    <s v="TEC. ENFERMAGEM"/>
    <x v="21"/>
    <n v="0"/>
    <n v="0"/>
    <n v="0"/>
    <n v="0"/>
    <n v="0"/>
    <n v="0"/>
    <n v="0"/>
    <s v="NATALIA ALVES RIBEIRO"/>
    <m/>
  </r>
  <r>
    <x v="94"/>
    <s v="04263734211"/>
    <n v="36"/>
    <s v="TEC. ENFERMAGEM"/>
    <x v="21"/>
    <n v="630.48"/>
    <n v="0"/>
    <n v="0"/>
    <n v="0"/>
    <n v="630.48"/>
    <n v="630.48"/>
    <n v="0"/>
    <s v="NAYARA FORO FRANCO"/>
    <m/>
  </r>
  <r>
    <x v="174"/>
    <s v="02512029255"/>
    <n v="36"/>
    <s v="TEC. ENFERMAGEM"/>
    <x v="21"/>
    <n v="0"/>
    <n v="0"/>
    <n v="0"/>
    <n v="0"/>
    <n v="0"/>
    <n v="0"/>
    <n v="0"/>
    <s v="NICOLE RAMILLY DE OLIVEIRA LAMEIRA"/>
    <m/>
  </r>
  <r>
    <x v="30"/>
    <s v="03097941452"/>
    <n v="36"/>
    <s v="TEC. ENFERMAGEM"/>
    <x v="21"/>
    <n v="630.48"/>
    <n v="630.48"/>
    <n v="583.77777777777771"/>
    <n v="46.702222222222218"/>
    <n v="8.5265128291212022E-14"/>
    <n v="8.5265128291212022E-14"/>
    <n v="0"/>
    <s v="NIVEATAM DE SOUSA ALVES"/>
    <m/>
  </r>
  <r>
    <x v="68"/>
    <s v="30087767287"/>
    <n v="36"/>
    <s v="TEC. ENFERMAGEM"/>
    <x v="21"/>
    <n v="630.48"/>
    <n v="630.48"/>
    <n v="583.77777777777771"/>
    <n v="46.702222222222218"/>
    <n v="8.5265128291212022E-14"/>
    <n v="8.5265128291212022E-14"/>
    <n v="0"/>
    <s v="OSMARINA LIMA MARQUES"/>
    <m/>
  </r>
  <r>
    <x v="175"/>
    <s v="02872702202"/>
    <n v="36"/>
    <s v="TEC. ENFERMAGEM"/>
    <x v="21"/>
    <n v="0"/>
    <n v="0"/>
    <n v="0"/>
    <n v="0"/>
    <n v="0"/>
    <n v="0"/>
    <n v="0"/>
    <s v="PALOMA SODRE BERGER"/>
    <m/>
  </r>
  <r>
    <x v="176"/>
    <s v="52739740204"/>
    <n v="36"/>
    <s v="TEC. ENFERMAGEM"/>
    <x v="21"/>
    <n v="0"/>
    <n v="0"/>
    <n v="0"/>
    <n v="0"/>
    <n v="0"/>
    <n v="0"/>
    <n v="0"/>
    <s v="PAOLA MARIE VENTURA MAGALHAES VIANA"/>
    <m/>
  </r>
  <r>
    <x v="177"/>
    <s v="02614451207"/>
    <n v="36"/>
    <s v="TEC. ENFERMAGEM"/>
    <x v="21"/>
    <n v="0"/>
    <n v="0"/>
    <n v="0"/>
    <n v="0"/>
    <n v="0"/>
    <n v="0"/>
    <n v="0"/>
    <s v="PAULO DIEGO SOARES RAMOS"/>
    <m/>
  </r>
  <r>
    <x v="72"/>
    <s v="04490243260"/>
    <n v="36"/>
    <s v="TEC. ENFERMAGEM"/>
    <x v="21"/>
    <n v="630.48"/>
    <n v="630.48"/>
    <n v="583.77777777777771"/>
    <n v="46.702222222222218"/>
    <n v="8.5265128291212022E-14"/>
    <n v="8.5265128291212022E-14"/>
    <n v="0"/>
    <s v="RAIANE TENORIO DOS SANTOS"/>
    <m/>
  </r>
  <r>
    <x v="53"/>
    <s v="02137140276"/>
    <n v="36"/>
    <s v="TEC. ENFERMAGEM"/>
    <x v="21"/>
    <n v="630.48"/>
    <n v="630.48"/>
    <n v="583.77777777777771"/>
    <n v="46.702222222222218"/>
    <n v="8.5265128291212022E-14"/>
    <n v="8.5265128291212022E-14"/>
    <n v="0"/>
    <s v="RAILSON HUMBERTO DA SILVA MENDONCA"/>
    <m/>
  </r>
  <r>
    <x v="76"/>
    <s v="70143238221"/>
    <n v="36"/>
    <s v="TEC. ENFERMAGEM"/>
    <x v="21"/>
    <n v="630.48"/>
    <n v="630.48"/>
    <n v="583.77777777777771"/>
    <n v="46.702222222222218"/>
    <n v="8.5265128291212022E-14"/>
    <n v="8.5265128291212022E-14"/>
    <n v="0"/>
    <s v="RAISSA SOUZA E SOUZA"/>
    <m/>
  </r>
  <r>
    <x v="59"/>
    <s v="02563935245"/>
    <n v="36"/>
    <s v="TEC. ENFERMAGEM"/>
    <x v="21"/>
    <n v="630.48"/>
    <n v="630.48"/>
    <n v="583.77777777777771"/>
    <n v="46.702222222222218"/>
    <n v="8.5265128291212022E-14"/>
    <n v="8.5265128291212022E-14"/>
    <n v="0"/>
    <s v="RAQUEL DOS SANTOS SOUZA"/>
    <m/>
  </r>
  <r>
    <x v="48"/>
    <s v="02278662236"/>
    <n v="36"/>
    <s v="TEC. ENFERMAGEM"/>
    <x v="21"/>
    <n v="630.48"/>
    <n v="630.48"/>
    <n v="583.77777777777771"/>
    <n v="46.702222222222218"/>
    <n v="8.5265128291212022E-14"/>
    <n v="8.5265128291212022E-14"/>
    <n v="0"/>
    <s v="RAYANE BARRETO LIMA"/>
    <m/>
  </r>
  <r>
    <x v="178"/>
    <s v="06727296286"/>
    <n v="36"/>
    <s v="TEC. ENFERMAGEM"/>
    <x v="21"/>
    <n v="0"/>
    <n v="0"/>
    <n v="0"/>
    <n v="0"/>
    <n v="0"/>
    <n v="0"/>
    <n v="0"/>
    <s v="RAYLAN TIERRY MACIEL DO CARMO"/>
    <m/>
  </r>
  <r>
    <x v="70"/>
    <s v="02827501260"/>
    <n v="36"/>
    <s v="TEC. ENFERMAGEM"/>
    <x v="21"/>
    <n v="630.48"/>
    <n v="630.48"/>
    <n v="583.77777777777771"/>
    <n v="46.702222222222218"/>
    <n v="8.5265128291212022E-14"/>
    <n v="8.5265128291212022E-14"/>
    <n v="0"/>
    <s v="REGINA CARLA CARNEIRO DA SILVA"/>
    <m/>
  </r>
  <r>
    <x v="179"/>
    <s v="03068607248"/>
    <n v="36"/>
    <s v="TEC. ENFERMAGEM"/>
    <x v="21"/>
    <n v="0"/>
    <n v="0"/>
    <n v="0"/>
    <n v="0"/>
    <n v="0"/>
    <n v="0"/>
    <n v="0"/>
    <s v="RENE PEREIRA DE SOUSA JUNIOR"/>
    <m/>
  </r>
  <r>
    <x v="82"/>
    <s v="01834811279"/>
    <n v="36"/>
    <s v="TEC. ENFERMAGEM"/>
    <x v="21"/>
    <n v="0"/>
    <n v="0"/>
    <n v="0"/>
    <n v="0"/>
    <n v="0"/>
    <n v="0"/>
    <n v="0"/>
    <s v="ROBSON ALMEIDA PONTES"/>
    <m/>
  </r>
  <r>
    <x v="180"/>
    <s v="70684430282"/>
    <n v="36"/>
    <s v="TEC. ENFERMAGEM"/>
    <x v="21"/>
    <n v="0"/>
    <n v="0"/>
    <n v="0"/>
    <n v="0"/>
    <n v="0"/>
    <n v="0"/>
    <n v="0"/>
    <s v="ROGERIO OLIVEIRA BAILAO"/>
    <m/>
  </r>
  <r>
    <x v="37"/>
    <s v="68990405220"/>
    <n v="36"/>
    <s v="TEC. ENFERMAGEM"/>
    <x v="21"/>
    <n v="630.48"/>
    <n v="630.48"/>
    <n v="583.77777777777771"/>
    <n v="46.702222222222218"/>
    <n v="8.5265128291212022E-14"/>
    <n v="8.5265128291212022E-14"/>
    <n v="0"/>
    <s v="ROGERIO REIS DE MOURA"/>
    <m/>
  </r>
  <r>
    <x v="112"/>
    <s v="70143079247"/>
    <n v="36"/>
    <s v="TEC. ENFERMAGEM"/>
    <x v="21"/>
    <n v="630.48"/>
    <n v="630.48"/>
    <n v="583.77777777777771"/>
    <n v="46.702222222222218"/>
    <n v="8.5265128291212022E-14"/>
    <n v="8.5265128291212022E-14"/>
    <n v="0"/>
    <s v="ROMERSON BARROS DUTRA"/>
    <m/>
  </r>
  <r>
    <x v="26"/>
    <s v="88069672234"/>
    <n v="36"/>
    <s v="TEC. ENFERMAGEM"/>
    <x v="21"/>
    <n v="630.48"/>
    <n v="630.48"/>
    <n v="583.77777777777771"/>
    <n v="46.702222222222218"/>
    <n v="8.5265128291212022E-14"/>
    <n v="8.5265128291212022E-14"/>
    <n v="0"/>
    <s v="ROMULO ALVES MATOS"/>
    <m/>
  </r>
  <r>
    <x v="181"/>
    <s v="97747548249"/>
    <n v="36"/>
    <s v="TEC. ENFERMAGEM"/>
    <x v="21"/>
    <n v="0"/>
    <n v="0"/>
    <n v="0"/>
    <n v="0"/>
    <n v="0"/>
    <n v="0"/>
    <n v="0"/>
    <s v="RONALDO BENTES BATISTA"/>
    <m/>
  </r>
  <r>
    <x v="29"/>
    <s v="01197420207"/>
    <n v="36"/>
    <s v="TEC. ENFERMAGEM"/>
    <x v="21"/>
    <n v="630.48"/>
    <n v="630.48"/>
    <n v="583.77777777777771"/>
    <n v="46.702222222222218"/>
    <n v="8.5265128291212022E-14"/>
    <n v="8.5265128291212022E-14"/>
    <n v="0"/>
    <s v="ROSEANE POLVI DE MATOS"/>
    <m/>
  </r>
  <r>
    <x v="11"/>
    <s v="88716961234"/>
    <n v="36"/>
    <s v="TEC. ENFERMAGEM"/>
    <x v="21"/>
    <n v="0"/>
    <n v="0"/>
    <n v="0"/>
    <n v="0"/>
    <n v="0"/>
    <n v="0"/>
    <n v="0"/>
    <s v="ROSELI DE ARAUJO SANTOS"/>
    <m/>
  </r>
  <r>
    <x v="17"/>
    <s v="82834334234"/>
    <n v="36"/>
    <s v="TEC. ENFERMAGEM"/>
    <x v="21"/>
    <n v="630.48"/>
    <n v="630.48"/>
    <n v="583.77777777777771"/>
    <n v="46.702222222222218"/>
    <n v="8.5265128291212022E-14"/>
    <n v="8.5265128291212022E-14"/>
    <n v="0"/>
    <s v="ROSIANE DOS SANTOS LIMA"/>
    <m/>
  </r>
  <r>
    <x v="42"/>
    <s v="85744824200"/>
    <n v="36"/>
    <s v="TEC. ENFERMAGEM"/>
    <x v="21"/>
    <n v="630.48"/>
    <n v="630.48"/>
    <n v="583.77777777777771"/>
    <n v="46.702222222222218"/>
    <n v="8.5265128291212022E-14"/>
    <n v="8.5265128291212022E-14"/>
    <n v="0"/>
    <s v="ROSILENE SOUSA SILVA"/>
    <m/>
  </r>
  <r>
    <x v="66"/>
    <s v="01068691247"/>
    <n v="36"/>
    <s v="TEC. ENFERMAGEM"/>
    <x v="21"/>
    <n v="630.48"/>
    <n v="630.48"/>
    <n v="583.77777777777771"/>
    <n v="46.702222222222218"/>
    <n v="8.5265128291212022E-14"/>
    <n v="8.5265128291212022E-14"/>
    <n v="0"/>
    <s v="ROSINETE SANTOS DA SILVA DE SOUZA"/>
    <m/>
  </r>
  <r>
    <x v="43"/>
    <s v="01064235255"/>
    <n v="36"/>
    <s v="TEC. ENFERMAGEM"/>
    <x v="21"/>
    <n v="630.48"/>
    <n v="630.48"/>
    <n v="583.77777777777771"/>
    <n v="46.702222222222218"/>
    <n v="8.5265128291212022E-14"/>
    <n v="8.5265128291212022E-14"/>
    <n v="0"/>
    <s v="ROSIVAN DA SILVA PINTO"/>
    <m/>
  </r>
  <r>
    <x v="182"/>
    <s v="01100018263"/>
    <n v="36"/>
    <s v="TEC. ENFERMAGEM"/>
    <x v="21"/>
    <n v="0"/>
    <n v="0"/>
    <n v="0"/>
    <n v="0"/>
    <n v="0"/>
    <n v="0"/>
    <n v="0"/>
    <s v="RUTHELENE ABREU DA SILVA"/>
    <m/>
  </r>
  <r>
    <x v="183"/>
    <s v="98887041253"/>
    <n v="36"/>
    <s v="TEC. ENFERMAGEM"/>
    <x v="21"/>
    <n v="0"/>
    <n v="0"/>
    <n v="0"/>
    <n v="0"/>
    <n v="0"/>
    <n v="0"/>
    <n v="0"/>
    <s v="SAMUEL FILIPE SANTOS DE OLIVEIRA"/>
    <m/>
  </r>
  <r>
    <x v="22"/>
    <s v="85752649234"/>
    <n v="36"/>
    <s v="TEC. ENFERMAGEM"/>
    <x v="21"/>
    <n v="630.48"/>
    <n v="0"/>
    <n v="0"/>
    <n v="0"/>
    <n v="630.48"/>
    <n v="630.48"/>
    <n v="0"/>
    <s v="SANDRA ALMEIDA COUTINHO"/>
    <m/>
  </r>
  <r>
    <x v="184"/>
    <s v="68043902291"/>
    <n v="36"/>
    <s v="TEC. ENFERMAGEM"/>
    <x v="21"/>
    <n v="630.48"/>
    <n v="0"/>
    <n v="0"/>
    <n v="0"/>
    <n v="630.48"/>
    <n v="630.48"/>
    <n v="0"/>
    <s v="SANDRA COSTA AGUIAR"/>
    <m/>
  </r>
  <r>
    <x v="13"/>
    <s v="83721541200"/>
    <n v="36"/>
    <s v="TEC. ENFERMAGEM"/>
    <x v="21"/>
    <n v="630.48"/>
    <n v="630.48"/>
    <n v="583.77777777777771"/>
    <n v="46.702222222222218"/>
    <n v="8.5265128291212022E-14"/>
    <n v="8.5265128291212022E-14"/>
    <n v="0"/>
    <s v="SANDRA NERY DA ROCHA"/>
    <m/>
  </r>
  <r>
    <x v="185"/>
    <s v="01205290257"/>
    <n v="36"/>
    <s v="TEC. ENFERMAGEM"/>
    <x v="21"/>
    <n v="0"/>
    <n v="0"/>
    <n v="0"/>
    <n v="0"/>
    <n v="0"/>
    <n v="0"/>
    <n v="0"/>
    <s v="SAYONARA SERAFIM DE BRITO"/>
    <m/>
  </r>
  <r>
    <x v="31"/>
    <s v="01074481224"/>
    <n v="36"/>
    <s v="TEC. ENFERMAGEM"/>
    <x v="21"/>
    <n v="630.48"/>
    <n v="630.48"/>
    <n v="583.77777777777771"/>
    <n v="46.702222222222218"/>
    <n v="8.5265128291212022E-14"/>
    <n v="8.5265128291212022E-14"/>
    <n v="0"/>
    <s v="SERGIO COSTA NEVES"/>
    <m/>
  </r>
  <r>
    <x v="186"/>
    <s v="03822677299"/>
    <n v="36"/>
    <s v="TEC. ENFERMAGEM"/>
    <x v="21"/>
    <n v="0"/>
    <n v="0"/>
    <n v="0"/>
    <n v="0"/>
    <n v="0"/>
    <n v="0"/>
    <n v="0"/>
    <s v="SILAS CAMPOS DE CASTRO"/>
    <m/>
  </r>
  <r>
    <x v="187"/>
    <s v="03134322285"/>
    <n v="36"/>
    <s v="TEC. ENFERMAGEM"/>
    <x v="21"/>
    <n v="0"/>
    <n v="0"/>
    <n v="0"/>
    <n v="0"/>
    <n v="0"/>
    <n v="0"/>
    <n v="0"/>
    <s v="SILMARA NAYRA SILVA ALMEIDA"/>
    <m/>
  </r>
  <r>
    <x v="23"/>
    <s v="87004712249"/>
    <n v="36"/>
    <s v="TEC. ENFERMAGEM"/>
    <x v="21"/>
    <n v="630.48"/>
    <n v="630.48"/>
    <n v="583.77777777777771"/>
    <n v="46.702222222222218"/>
    <n v="8.5265128291212022E-14"/>
    <n v="8.5265128291212022E-14"/>
    <n v="0"/>
    <s v="SIMONE ARAUJO DE PAIVA AGOSTINHO"/>
    <m/>
  </r>
  <r>
    <x v="188"/>
    <s v="00782683207"/>
    <n v="36"/>
    <s v="TEC. ENFERMAGEM"/>
    <x v="21"/>
    <n v="630.48"/>
    <n v="630.48"/>
    <n v="583.77777777777771"/>
    <n v="46.702222222222218"/>
    <n v="8.5265128291212022E-14"/>
    <n v="8.5265128291212022E-14"/>
    <n v="0"/>
    <s v="SIMONE LEANDRO NASCIMENTO"/>
    <m/>
  </r>
  <r>
    <x v="189"/>
    <s v="99228017287"/>
    <n v="36"/>
    <s v="TEC. ENFERMAGEM"/>
    <x v="21"/>
    <n v="0"/>
    <n v="0"/>
    <n v="0"/>
    <n v="0"/>
    <n v="0"/>
    <n v="0"/>
    <n v="0"/>
    <s v="SUELEN FERNANDES MENDES"/>
    <m/>
  </r>
  <r>
    <x v="190"/>
    <s v="02243410303"/>
    <n v="36"/>
    <s v="TEC. ENFERMAGEM"/>
    <x v="21"/>
    <n v="630.48"/>
    <n v="630.48"/>
    <n v="583.77777777777771"/>
    <n v="46.702222222222218"/>
    <n v="8.5265128291212022E-14"/>
    <n v="8.5265128291212022E-14"/>
    <n v="0"/>
    <s v="SWELLENE LIMA DA SILVA SOUSA"/>
    <m/>
  </r>
  <r>
    <x v="191"/>
    <s v="05036435214"/>
    <n v="36"/>
    <s v="TEC. ENFERMAGEM"/>
    <x v="21"/>
    <n v="1235.03"/>
    <n v="0"/>
    <n v="0"/>
    <n v="0"/>
    <n v="1235.03"/>
    <n v="1235.03"/>
    <n v="0"/>
    <s v="THIAGO DO NASCIMENTO MESQUITA"/>
    <m/>
  </r>
  <r>
    <x v="99"/>
    <s v="49072145291"/>
    <n v="36"/>
    <s v="TEC. ENFERMAGEM"/>
    <x v="21"/>
    <n v="630.48"/>
    <n v="630.48"/>
    <n v="583.77777777777771"/>
    <n v="46.702222222222218"/>
    <n v="8.5265128291212022E-14"/>
    <n v="8.5265128291212022E-14"/>
    <n v="0"/>
    <s v="THIZ HER FILOMENA DIAS DA SILVA"/>
    <m/>
  </r>
  <r>
    <x v="44"/>
    <s v="01715936264"/>
    <n v="36"/>
    <s v="TEC. ENFERMAGEM"/>
    <x v="21"/>
    <n v="630.48"/>
    <n v="630.48"/>
    <n v="583.77777777777771"/>
    <n v="46.702222222222218"/>
    <n v="8.5265128291212022E-14"/>
    <n v="8.5265128291212022E-14"/>
    <n v="0"/>
    <s v="VANESSA RODRIGUES RABELO"/>
    <m/>
  </r>
  <r>
    <x v="90"/>
    <s v="03468651236"/>
    <n v="36"/>
    <s v="TEC. ENFERMAGEM"/>
    <x v="21"/>
    <n v="630.48"/>
    <n v="630.48"/>
    <n v="583.77777777777771"/>
    <n v="46.702222222222218"/>
    <n v="8.5265128291212022E-14"/>
    <n v="8.5265128291212022E-14"/>
    <n v="0"/>
    <s v="WANDERSON ANDRE ALVES DA COSTA"/>
    <m/>
  </r>
  <r>
    <x v="87"/>
    <s v="02771484218"/>
    <n v="36"/>
    <s v="TEC. ENFERMAGEM"/>
    <x v="21"/>
    <n v="630.48"/>
    <n v="630.48"/>
    <n v="583.77777777777771"/>
    <n v="46.702222222222218"/>
    <n v="8.5265128291212022E-14"/>
    <n v="8.5265128291212022E-14"/>
    <n v="0"/>
    <s v="WATILA ALMEIDA DA COSTA"/>
    <m/>
  </r>
  <r>
    <x v="116"/>
    <s v="04018536240"/>
    <n v="36"/>
    <s v="TEC. ENFERMAGEM"/>
    <x v="21"/>
    <n v="630.48"/>
    <n v="630.48"/>
    <n v="583.77777777777771"/>
    <n v="46.702222222222218"/>
    <n v="8.5265128291212022E-14"/>
    <n v="8.5265128291212022E-14"/>
    <n v="0"/>
    <s v="WENDELL RIBEIRO DE LIRA"/>
    <m/>
  </r>
  <r>
    <x v="111"/>
    <s v="64688771215"/>
    <n v="36"/>
    <s v="TEC. ENFERMAGEM"/>
    <x v="21"/>
    <n v="630.48"/>
    <n v="0"/>
    <n v="0"/>
    <n v="0"/>
    <n v="630.48"/>
    <n v="630.48"/>
    <n v="0"/>
    <s v="WILDA QUARESMA DOS SANTOS"/>
    <m/>
  </r>
  <r>
    <x v="65"/>
    <s v="02025421222"/>
    <n v="36"/>
    <s v="ENFERMEIRO"/>
    <x v="22"/>
    <n v="0"/>
    <n v="0"/>
    <n v="0"/>
    <n v="0"/>
    <n v="0"/>
    <n v="0"/>
    <n v="0"/>
    <s v="ADRIANA DA CONCEICAO VIANA"/>
    <m/>
  </r>
  <r>
    <x v="119"/>
    <s v="00773740295"/>
    <n v="36"/>
    <s v="ENFERMEIRO"/>
    <x v="22"/>
    <n v="0"/>
    <n v="0"/>
    <n v="0"/>
    <n v="0"/>
    <n v="0"/>
    <n v="0"/>
    <n v="0"/>
    <s v="ALADMILLA SILVA DE FREITAS"/>
    <m/>
  </r>
  <r>
    <x v="192"/>
    <s v="03823439219"/>
    <n v="36"/>
    <s v="ENFERMEIRO"/>
    <x v="22"/>
    <n v="0"/>
    <n v="0"/>
    <n v="0"/>
    <n v="0"/>
    <n v="0"/>
    <n v="0"/>
    <n v="0"/>
    <s v="ALEXANDRE SILVA AZEVEDO"/>
    <m/>
  </r>
  <r>
    <x v="193"/>
    <s v="06868684207"/>
    <n v="36"/>
    <s v="TEC. ENFERMAGEM"/>
    <x v="22"/>
    <n v="630.48"/>
    <n v="630.48444444400002"/>
    <n v="583.78189300370366"/>
    <n v="46.702551440296297"/>
    <n v="-4.4444439999367091E-3"/>
    <n v="-4.4444439999367091E-3"/>
    <n v="0"/>
    <s v="AMANDA DA CRUZ LIMA"/>
    <m/>
  </r>
  <r>
    <x v="194"/>
    <s v="04049075202"/>
    <n v="36"/>
    <s v="TEC. ENFERMAGEM"/>
    <x v="22"/>
    <n v="630.48"/>
    <n v="0"/>
    <n v="0"/>
    <n v="0"/>
    <n v="630.48"/>
    <n v="630.48"/>
    <n v="0"/>
    <s v="AMANDA MARIA BATISTA DA SILVA"/>
    <m/>
  </r>
  <r>
    <x v="122"/>
    <s v="02210842239"/>
    <n v="36"/>
    <s v="ENFERMEIRO"/>
    <x v="22"/>
    <n v="0"/>
    <n v="0"/>
    <n v="0"/>
    <n v="0"/>
    <n v="0"/>
    <n v="0"/>
    <n v="0"/>
    <s v="AMANDA PINHO FERNANDES"/>
    <m/>
  </r>
  <r>
    <x v="2"/>
    <s v="26008939204"/>
    <n v="36"/>
    <s v="TEC. ENFERMAGEM"/>
    <x v="22"/>
    <n v="630.48"/>
    <n v="630.48444443999995"/>
    <n v="583.78189299999997"/>
    <n v="46.702551440000001"/>
    <n v="-4.444439999950589E-3"/>
    <n v="-4.444439999950589E-3"/>
    <n v="0"/>
    <s v="ANA DE SOUZA VIANA"/>
    <m/>
  </r>
  <r>
    <x v="56"/>
    <s v="01221844245"/>
    <n v="36"/>
    <s v="TEC. ENFERMAGEM"/>
    <x v="22"/>
    <n v="630.48"/>
    <n v="630.48444443999995"/>
    <n v="583.78189299999997"/>
    <n v="46.702551440000001"/>
    <n v="-4.444439999950589E-3"/>
    <n v="-4.444439999950589E-3"/>
    <n v="0"/>
    <s v="ANA MARIA LIRA TEIXEIRA"/>
    <m/>
  </r>
  <r>
    <x v="1"/>
    <s v="95885773572"/>
    <n v="36"/>
    <s v="TEC. ENFERMAGEM"/>
    <x v="22"/>
    <n v="630.48"/>
    <n v="630.48444444400002"/>
    <n v="583.78189300370366"/>
    <n v="46.702551440296297"/>
    <n v="-4.4444439999367091E-3"/>
    <n v="-4.4444439999367091E-3"/>
    <n v="0"/>
    <s v="ANA MIRELLA FERREIRA BARBOSA OLIVEIRA"/>
    <m/>
  </r>
  <r>
    <x v="117"/>
    <s v="73533815234"/>
    <n v="36"/>
    <s v="TEC. ENFERMAGEM"/>
    <x v="22"/>
    <n v="630.48"/>
    <n v="630.48444444439997"/>
    <n v="583.78189300407405"/>
    <n v="46.702551440325927"/>
    <n v="-4.4444443999580585E-3"/>
    <n v="-4.4444443999580585E-3"/>
    <n v="0"/>
    <s v="ANDREIA DOS SANTOS COSTA"/>
    <m/>
  </r>
  <r>
    <x v="49"/>
    <s v="73733148215"/>
    <n v="36"/>
    <s v="TEC. ENFERMAGEM"/>
    <x v="22"/>
    <n v="630.48"/>
    <n v="630.48444444400002"/>
    <n v="583.78189300370366"/>
    <n v="46.702551440296297"/>
    <n v="-4.4444439999367091E-3"/>
    <n v="-4.4444439999367091E-3"/>
    <n v="0"/>
    <s v="ANDREZA ALVES FERREIRA"/>
    <m/>
  </r>
  <r>
    <x v="63"/>
    <s v="94273626268"/>
    <n v="36"/>
    <s v="TEC. ENFERMAGEM"/>
    <x v="22"/>
    <n v="630.48"/>
    <n v="630.48444444444397"/>
    <n v="583.78189300411475"/>
    <n v="46.702551440329181"/>
    <n v="-4.4444444439122321E-3"/>
    <n v="-4.4444444439122321E-3"/>
    <n v="0"/>
    <s v="ANGELA MARIA COSTA ROSARIO"/>
    <m/>
  </r>
  <r>
    <x v="64"/>
    <s v="03351903243"/>
    <n v="36"/>
    <s v="TEC. ENFERMAGEM"/>
    <x v="22"/>
    <n v="630.48"/>
    <n v="630.48444444439997"/>
    <n v="583.78189300407405"/>
    <n v="46.702551440325927"/>
    <n v="-4.4444443999580585E-3"/>
    <n v="-4.4444443999580585E-3"/>
    <n v="0"/>
    <s v="ANTONIA FRANCILEIA SANTOS FAUSTINO"/>
    <m/>
  </r>
  <r>
    <x v="123"/>
    <s v="00983396302"/>
    <n v="36"/>
    <s v="ENFERMEIRO"/>
    <x v="22"/>
    <n v="0"/>
    <n v="0"/>
    <n v="0"/>
    <n v="0"/>
    <n v="0"/>
    <n v="0"/>
    <n v="0"/>
    <s v="ARITHANA DE BARROS SILVA"/>
    <m/>
  </r>
  <r>
    <x v="124"/>
    <s v="07303985280"/>
    <n v="36"/>
    <s v="TEC. ENFERMAGEM"/>
    <x v="22"/>
    <n v="0"/>
    <n v="0"/>
    <n v="0"/>
    <n v="0"/>
    <n v="0"/>
    <n v="0"/>
    <n v="0"/>
    <s v="BEATRIZ DOS SANTOS FLORIANO"/>
    <m/>
  </r>
  <r>
    <x v="125"/>
    <s v="02551458293"/>
    <n v="36"/>
    <s v="ENFERMEIRO"/>
    <x v="22"/>
    <n v="0"/>
    <n v="0"/>
    <n v="0"/>
    <n v="0"/>
    <n v="0"/>
    <n v="0"/>
    <n v="0"/>
    <s v="BRENDA DO SOCORRO GOMES DA CUNHA"/>
    <m/>
  </r>
  <r>
    <x v="61"/>
    <s v="01797916211"/>
    <n v="36"/>
    <s v="TEC. ENFERMAGEM"/>
    <x v="22"/>
    <n v="630.48"/>
    <n v="630.48444444444397"/>
    <n v="583.78189300411475"/>
    <n v="46.702551440329181"/>
    <n v="-4.4444444439122321E-3"/>
    <n v="-4.4444444439122321E-3"/>
    <n v="0"/>
    <s v="BRUNA GRAZIELA NOGUEIRA DE LIMA"/>
    <m/>
  </r>
  <r>
    <x v="71"/>
    <s v="02760353214"/>
    <n v="36"/>
    <s v="TEC. ENFERMAGEM"/>
    <x v="22"/>
    <n v="630.48"/>
    <n v="630.48444444439997"/>
    <n v="583.78189300407405"/>
    <n v="46.702551440325927"/>
    <n v="-4.4444443999580585E-3"/>
    <n v="-4.4444443999580585E-3"/>
    <n v="0"/>
    <s v="CARLA BATISTA DA COSTA"/>
    <m/>
  </r>
  <r>
    <x v="84"/>
    <s v="02821318251"/>
    <n v="36"/>
    <s v="TEC. ENFERMAGEM"/>
    <x v="22"/>
    <n v="630.48"/>
    <n v="630.48444444439997"/>
    <n v="583.78189300407405"/>
    <n v="46.702551440325927"/>
    <n v="-4.4444443999580585E-3"/>
    <n v="-4.4444443999580585E-3"/>
    <n v="0"/>
    <s v="CAROLINA SILVA DA VEIGA"/>
    <m/>
  </r>
  <r>
    <x v="19"/>
    <s v="66864771253"/>
    <n v="36"/>
    <s v="ENFERMEIRO"/>
    <x v="22"/>
    <n v="0"/>
    <n v="0"/>
    <n v="0"/>
    <n v="0"/>
    <n v="0"/>
    <n v="0"/>
    <n v="0"/>
    <s v="CIRLENE SILVERIO DE MORAIS"/>
    <m/>
  </r>
  <r>
    <x v="18"/>
    <s v="00330309285"/>
    <n v="36"/>
    <s v="ENFERMEIRO"/>
    <x v="22"/>
    <n v="0"/>
    <n v="0"/>
    <n v="0"/>
    <n v="0"/>
    <n v="0"/>
    <n v="0"/>
    <n v="0"/>
    <s v="CLAUDILENE DA SILVA"/>
    <m/>
  </r>
  <r>
    <x v="128"/>
    <s v="50920049249"/>
    <n v="36"/>
    <s v="ENFERMEIRO"/>
    <x v="22"/>
    <n v="0"/>
    <n v="0"/>
    <n v="0"/>
    <n v="0"/>
    <n v="0"/>
    <n v="0"/>
    <n v="0"/>
    <s v="CLEIDIANE MACHADO BORGES"/>
    <m/>
  </r>
  <r>
    <x v="129"/>
    <s v="04246477290"/>
    <n v="36"/>
    <s v="TEC. ENFERMAGEM"/>
    <x v="22"/>
    <n v="630.48"/>
    <n v="630.48444444439997"/>
    <n v="583.78189300407405"/>
    <n v="46.702551440325927"/>
    <n v="-4.4444443999580585E-3"/>
    <n v="-4.4444443999580585E-3"/>
    <n v="0"/>
    <s v="CLEIZIELEM BRITO MORAIS"/>
    <m/>
  </r>
  <r>
    <x v="93"/>
    <s v="00564772283"/>
    <n v="36"/>
    <s v="TEC. ENFERMAGEM"/>
    <x v="22"/>
    <n v="630.48"/>
    <n v="630.48444444439997"/>
    <n v="583.78189300407405"/>
    <n v="46.702551440325927"/>
    <n v="-4.4444443999580585E-3"/>
    <n v="-4.4444443999580585E-3"/>
    <n v="0"/>
    <s v="CRISTIANE MARIA CARDOSO LOBATO"/>
    <m/>
  </r>
  <r>
    <x v="77"/>
    <s v="02029051284"/>
    <n v="36"/>
    <s v="TEC. ENFERMAGEM"/>
    <x v="22"/>
    <n v="630.48"/>
    <n v="630.48444444444397"/>
    <n v="583.78189300411475"/>
    <n v="46.702551440329181"/>
    <n v="-4.4444444439122321E-3"/>
    <n v="-4.4444444439122321E-3"/>
    <n v="0"/>
    <s v="DANIELA MIRANDA REIS"/>
    <m/>
  </r>
  <r>
    <x v="3"/>
    <s v="01087094267"/>
    <n v="36"/>
    <s v="TEC. ENFERMAGEM"/>
    <x v="22"/>
    <n v="630.48"/>
    <n v="630.48444444444397"/>
    <n v="583.78189300411475"/>
    <n v="46.702551440329181"/>
    <n v="-4.4444444439122321E-3"/>
    <n v="-4.4444444439122321E-3"/>
    <n v="0"/>
    <s v="DANIELE DA SILVA E SILVA"/>
    <m/>
  </r>
  <r>
    <x v="21"/>
    <s v="74239082234"/>
    <n v="36"/>
    <s v="TEC. ENFERMAGEM"/>
    <x v="22"/>
    <n v="630.48"/>
    <n v="630.48444444444397"/>
    <n v="583.78189300411475"/>
    <n v="46.702551440329181"/>
    <n v="-4.4444444439122321E-3"/>
    <n v="-4.4444444439122321E-3"/>
    <n v="0"/>
    <s v="DARLENE DAS NEVES SANTOS"/>
    <m/>
  </r>
  <r>
    <x v="130"/>
    <s v="01542552206"/>
    <n v="36"/>
    <s v="ENFERMEIRO"/>
    <x v="22"/>
    <n v="0"/>
    <n v="0"/>
    <n v="0"/>
    <n v="0"/>
    <n v="0"/>
    <n v="0"/>
    <n v="0"/>
    <s v="DAYANE FARIAS DA COSTA"/>
    <m/>
  </r>
  <r>
    <x v="131"/>
    <s v="03264400200"/>
    <n v="36"/>
    <s v="TEC. ENFERMAGEM"/>
    <x v="22"/>
    <n v="630.48"/>
    <n v="630.48444444400002"/>
    <n v="583.78189300370366"/>
    <n v="46.702551440296297"/>
    <n v="-4.4444439999367091E-3"/>
    <n v="-4.4444439999367091E-3"/>
    <n v="0"/>
    <s v="DEBORA ALVES BARBOSA"/>
    <m/>
  </r>
  <r>
    <x v="132"/>
    <s v="03946186297"/>
    <n v="36"/>
    <s v="ENFERMEIRO"/>
    <x v="22"/>
    <n v="0"/>
    <n v="0"/>
    <n v="0"/>
    <n v="0"/>
    <n v="0"/>
    <n v="0"/>
    <n v="0"/>
    <s v="DEBORA FEITOSA DA SILVA"/>
    <m/>
  </r>
  <r>
    <x v="34"/>
    <s v="00975131214"/>
    <n v="36"/>
    <s v="TEC. ENFERMAGEM"/>
    <x v="22"/>
    <n v="630.48"/>
    <n v="630.48444444443999"/>
    <n v="583.78189300411111"/>
    <n v="46.702551440328889"/>
    <n v="-4.4444444399829308E-3"/>
    <n v="-4.4444444399829308E-3"/>
    <n v="0"/>
    <s v="DEYWID CHAVES FERREIRA"/>
    <m/>
  </r>
  <r>
    <x v="35"/>
    <s v="69478260200"/>
    <n v="36"/>
    <s v="TEC. ENFERMAGEM"/>
    <x v="22"/>
    <n v="630.48"/>
    <n v="630.48444444443999"/>
    <n v="583.78189300411111"/>
    <n v="46.702551440328889"/>
    <n v="-4.4444444399829308E-3"/>
    <n v="-4.4444444399829308E-3"/>
    <n v="0"/>
    <s v="DILMA MARIA DE SOUSA MOURA"/>
    <m/>
  </r>
  <r>
    <x v="50"/>
    <s v="03402699362"/>
    <n v="36"/>
    <s v="ENFERMEIRO"/>
    <x v="22"/>
    <n v="0"/>
    <n v="0"/>
    <n v="0"/>
    <n v="0"/>
    <n v="0"/>
    <n v="0"/>
    <n v="0"/>
    <s v="DYONES ALVES DA ROCHA SERRA"/>
    <m/>
  </r>
  <r>
    <x v="15"/>
    <s v="76034925215"/>
    <n v="36"/>
    <s v="TEC. ENFERMAGEM"/>
    <x v="22"/>
    <n v="630.48"/>
    <n v="630.48444444443999"/>
    <n v="583.78189300411111"/>
    <n v="46.702551440328889"/>
    <n v="-4.4444444399829308E-3"/>
    <n v="-4.4444444399829308E-3"/>
    <n v="0"/>
    <s v="EDILENE BRAGA SOUZA"/>
    <m/>
  </r>
  <r>
    <x v="105"/>
    <s v="02726631231"/>
    <n v="36"/>
    <s v="TEC. ENFERMAGEM"/>
    <x v="22"/>
    <n v="630.48"/>
    <n v="630.48444444444397"/>
    <n v="583.78189300411475"/>
    <n v="46.702551440329181"/>
    <n v="-4.4444444439122321E-3"/>
    <n v="-4.4444444439122321E-3"/>
    <n v="0"/>
    <s v="EDILZA SOUZA DE AVIZ"/>
    <m/>
  </r>
  <r>
    <x v="81"/>
    <s v="04625535239"/>
    <n v="36"/>
    <s v="TEC. ENFERMAGEM"/>
    <x v="22"/>
    <n v="630.48"/>
    <n v="630.48444444443999"/>
    <n v="583.78189300411111"/>
    <n v="46.702551440328889"/>
    <n v="-4.4444444399829308E-3"/>
    <n v="-4.4444444399829308E-3"/>
    <n v="0"/>
    <s v="EDSON MOURA SILVA"/>
    <m/>
  </r>
  <r>
    <x v="4"/>
    <s v="63727129204"/>
    <n v="36"/>
    <s v="TEC. ENFERMAGEM"/>
    <x v="22"/>
    <n v="310.77999999999997"/>
    <n v="310.78444444439998"/>
    <n v="287.76337448555552"/>
    <n v="23.021069958844443"/>
    <n v="-4.4444443999864802E-3"/>
    <n v="-4.4444443999864802E-3"/>
    <n v="0"/>
    <s v="ELCIONE DE OLIVEIRA SILVA"/>
    <m/>
  </r>
  <r>
    <x v="5"/>
    <s v="86045636287"/>
    <n v="36"/>
    <s v="TEC. ENFERMAGEM"/>
    <x v="22"/>
    <n v="0"/>
    <n v="0"/>
    <n v="0"/>
    <n v="0"/>
    <n v="0"/>
    <n v="0"/>
    <n v="0"/>
    <s v="ELINOAN DA LUZ DE JESUS"/>
    <m/>
  </r>
  <r>
    <x v="55"/>
    <s v="02879742277"/>
    <n v="36"/>
    <s v="TEC. ENFERMAGEM"/>
    <x v="22"/>
    <n v="630.48"/>
    <n v="630.48444444443999"/>
    <n v="583.78189300411111"/>
    <n v="46.702551440328889"/>
    <n v="-4.4444444399829308E-3"/>
    <n v="-4.4444444399829308E-3"/>
    <n v="0"/>
    <s v="ELISANDRA SOARES DA COSTA PINHEIRO"/>
    <m/>
  </r>
  <r>
    <x v="135"/>
    <s v="02498349286"/>
    <n v="36"/>
    <s v="ENFERMEIRO"/>
    <x v="22"/>
    <n v="0"/>
    <n v="0"/>
    <n v="0"/>
    <n v="0"/>
    <n v="0"/>
    <n v="0"/>
    <n v="0"/>
    <s v="ELIZANDRA SILVA DE CARVALHO MEIRELES"/>
    <m/>
  </r>
  <r>
    <x v="137"/>
    <s v="00611156229"/>
    <n v="36"/>
    <s v="TEC. ENFERMAGEM"/>
    <x v="22"/>
    <n v="630.48"/>
    <n v="630.48444444443999"/>
    <n v="583.78189300411111"/>
    <n v="46.702551440328889"/>
    <n v="-4.4444444399829308E-3"/>
    <n v="-4.4444444399829308E-3"/>
    <n v="0"/>
    <s v="ERICA MARIA DA SILVA COSTA"/>
    <m/>
  </r>
  <r>
    <x v="138"/>
    <s v="05344317204"/>
    <n v="36"/>
    <s v="TEC. ENFERMAGEM"/>
    <x v="22"/>
    <n v="630.48"/>
    <n v="630.48444444443999"/>
    <n v="583.78189300411111"/>
    <n v="46.702551440328889"/>
    <n v="-4.4444444399829308E-3"/>
    <n v="-4.4444444399829308E-3"/>
    <n v="0"/>
    <s v="ERINEIDE SOUSA PANTOJA"/>
    <m/>
  </r>
  <r>
    <x v="83"/>
    <s v="04716356264"/>
    <n v="36"/>
    <s v="TEC. ENFERMAGEM"/>
    <x v="22"/>
    <n v="630.48"/>
    <n v="630.48444444444397"/>
    <n v="583.78189300411475"/>
    <n v="46.702551440329181"/>
    <n v="-4.4444444439122321E-3"/>
    <n v="-4.4444444439122321E-3"/>
    <n v="0"/>
    <s v="ESTHEFANI ARAUJO LOPES"/>
    <m/>
  </r>
  <r>
    <x v="102"/>
    <s v="03284143289"/>
    <n v="36"/>
    <s v="TEC. ENFERMAGEM"/>
    <x v="22"/>
    <n v="630.48"/>
    <n v="630.48444444444397"/>
    <n v="583.78189300411475"/>
    <n v="46.702551440329181"/>
    <n v="-4.4444444439122321E-3"/>
    <n v="-4.4444444439122321E-3"/>
    <n v="0"/>
    <s v="EUNICE GAMA DE SOUZA"/>
    <m/>
  </r>
  <r>
    <x v="69"/>
    <s v="00954727207"/>
    <n v="36"/>
    <s v="TEC. ENFERMAGEM"/>
    <x v="22"/>
    <n v="630.48"/>
    <n v="630.48444444444397"/>
    <n v="583.78189300411475"/>
    <n v="46.702551440329181"/>
    <n v="-4.4444444439122321E-3"/>
    <n v="-4.4444444439122321E-3"/>
    <n v="0"/>
    <s v="FABRICIA MARINHO MORAES"/>
    <m/>
  </r>
  <r>
    <x v="58"/>
    <s v="70143241281"/>
    <n v="36"/>
    <s v="TEC. ENFERMAGEM"/>
    <x v="22"/>
    <n v="630.48"/>
    <n v="630.48444444444397"/>
    <n v="583.78189300411475"/>
    <n v="46.702551440329181"/>
    <n v="-4.4444444439122321E-3"/>
    <n v="-4.4444444439122321E-3"/>
    <n v="0"/>
    <s v="FABRICIO HUGO SOUSA FARIAS"/>
    <m/>
  </r>
  <r>
    <x v="139"/>
    <s v="02571321200"/>
    <n v="36"/>
    <s v="ENFERMEIRO"/>
    <x v="22"/>
    <n v="0"/>
    <n v="0"/>
    <n v="0"/>
    <n v="0"/>
    <n v="0"/>
    <n v="0"/>
    <n v="0"/>
    <s v="FERNANDA DA SILVA LIMA"/>
    <m/>
  </r>
  <r>
    <x v="109"/>
    <s v="96949139268"/>
    <n v="36"/>
    <s v="TEC. ENFERMAGEM"/>
    <x v="22"/>
    <n v="630.48"/>
    <n v="630.48444444444397"/>
    <n v="583.78189300411475"/>
    <n v="46.702551440329181"/>
    <n v="-4.4444444439122321E-3"/>
    <n v="-4.4444444439122321E-3"/>
    <n v="0"/>
    <s v="FERNANDO RODRIGUES DA SILVA"/>
    <m/>
  </r>
  <r>
    <x v="62"/>
    <s v="85754110200"/>
    <n v="36"/>
    <s v="TEC. ENFERMAGEM"/>
    <x v="22"/>
    <n v="630.48"/>
    <n v="630.48444444444397"/>
    <n v="583.78189300411475"/>
    <n v="46.702551440329181"/>
    <n v="-4.4444444439122321E-3"/>
    <n v="-4.4444444439122321E-3"/>
    <n v="0"/>
    <s v="FLAVIA CRISTINA AMORIM RAIOL"/>
    <m/>
  </r>
  <r>
    <x v="140"/>
    <s v="01536763292"/>
    <n v="36"/>
    <s v="ENFERMEIRO"/>
    <x v="22"/>
    <n v="0"/>
    <n v="0"/>
    <n v="0"/>
    <n v="0"/>
    <n v="0"/>
    <n v="0"/>
    <n v="0"/>
    <s v="FRANCIELY SANTOS SILVA"/>
    <m/>
  </r>
  <r>
    <x v="108"/>
    <s v="04573489258"/>
    <n v="36"/>
    <s v="TEC. ENFERMAGEM"/>
    <x v="22"/>
    <n v="630.48"/>
    <n v="630.48"/>
    <n v="583.77777777777771"/>
    <n v="46.702222222222218"/>
    <n v="8.5265128291212022E-14"/>
    <n v="8.5265128291212022E-14"/>
    <n v="0"/>
    <s v="FRANCISCO BRUNO OLIVEIRA CAVALCANTE"/>
    <m/>
  </r>
  <r>
    <x v="6"/>
    <s v="73779768291"/>
    <n v="36"/>
    <s v="TEC. ENFERMAGEM"/>
    <x v="22"/>
    <n v="630.48"/>
    <n v="630.48444444443999"/>
    <n v="583.78189300411111"/>
    <n v="46.702551440328889"/>
    <n v="-4.4444444399829308E-3"/>
    <n v="-4.4444444399829308E-3"/>
    <n v="0"/>
    <s v="GEANE DOS SANTOS RODRIGUES"/>
    <m/>
  </r>
  <r>
    <x v="88"/>
    <s v="88808882268"/>
    <n v="36"/>
    <s v="TEC. ENFERMAGEM"/>
    <x v="22"/>
    <n v="630.48"/>
    <n v="630.48444444443999"/>
    <n v="583.78189300411111"/>
    <n v="46.702551440328889"/>
    <n v="-4.4444444399829308E-3"/>
    <n v="-4.4444444399829308E-3"/>
    <n v="0"/>
    <s v="GEOVANIA DE ARAUJO NASCIMENTO"/>
    <m/>
  </r>
  <r>
    <x v="20"/>
    <s v="95570810234"/>
    <n v="36"/>
    <s v="TEC. ENFERMAGEM"/>
    <x v="22"/>
    <n v="630.48"/>
    <n v="630.48444444439997"/>
    <n v="583.78189300407405"/>
    <n v="46.702551440325927"/>
    <n v="-4.4444443999580585E-3"/>
    <n v="-4.4444443999580585E-3"/>
    <n v="0"/>
    <s v="GESIEL SILVA DA SILVA"/>
    <m/>
  </r>
  <r>
    <x v="142"/>
    <s v="02663451231"/>
    <n v="36"/>
    <s v="TEC. ENFERMAGEM"/>
    <x v="22"/>
    <n v="0"/>
    <n v="0"/>
    <n v="0"/>
    <n v="0"/>
    <n v="0"/>
    <n v="0"/>
    <n v="0"/>
    <s v="GISLAINE AMAZONAS CARDOSO COSTA"/>
    <m/>
  </r>
  <r>
    <x v="195"/>
    <s v="02712447204"/>
    <n v="36"/>
    <s v="TEC. ENFERMAGEM"/>
    <x v="22"/>
    <n v="0"/>
    <n v="0"/>
    <n v="0"/>
    <n v="0"/>
    <n v="0"/>
    <n v="0"/>
    <n v="0"/>
    <s v="GISLENE ROCHA DOS SANTOS"/>
    <m/>
  </r>
  <r>
    <x v="196"/>
    <s v="05129959230"/>
    <n v="36"/>
    <s v="TEC. ENFERMAGEM"/>
    <x v="22"/>
    <n v="630.48"/>
    <n v="630.48444444443999"/>
    <n v="583.78189300411111"/>
    <n v="46.702551440328889"/>
    <n v="-4.4444444399829308E-3"/>
    <n v="-4.4444444399829308E-3"/>
    <n v="0"/>
    <s v="HAMANDA MARQUES MOREIRA"/>
    <m/>
  </r>
  <r>
    <x v="143"/>
    <s v="02238948260"/>
    <n v="36"/>
    <s v="ENFERMEIRO"/>
    <x v="22"/>
    <n v="0"/>
    <n v="0"/>
    <n v="0"/>
    <n v="0"/>
    <n v="0"/>
    <n v="0"/>
    <n v="0"/>
    <s v="HAYANNE CHRYSTINA PEREIRA JORGE"/>
    <m/>
  </r>
  <r>
    <x v="33"/>
    <s v="85022381249"/>
    <n v="36"/>
    <s v="TEC. ENFERMAGEM"/>
    <x v="22"/>
    <n v="630.48"/>
    <n v="630.48444444444397"/>
    <n v="583.78189300411475"/>
    <n v="46.702551440329181"/>
    <n v="-4.4444444439122321E-3"/>
    <n v="-4.4444444439122321E-3"/>
    <n v="0"/>
    <s v="HELIANA LIMA DE OLIVEIRA"/>
    <m/>
  </r>
  <r>
    <x v="144"/>
    <s v="00697993264"/>
    <n v="36"/>
    <s v="ENFERMEIRO"/>
    <x v="22"/>
    <n v="0"/>
    <n v="0"/>
    <n v="0"/>
    <n v="0"/>
    <n v="0"/>
    <n v="0"/>
    <n v="0"/>
    <s v="HILDIZEN BRUNA PIEDADE PAIVA"/>
    <m/>
  </r>
  <r>
    <x v="145"/>
    <s v="02347860275"/>
    <n v="36"/>
    <s v="ENFERMEIRO"/>
    <x v="22"/>
    <n v="0"/>
    <n v="0"/>
    <n v="0"/>
    <n v="0"/>
    <n v="0"/>
    <n v="0"/>
    <n v="0"/>
    <s v="HONEAGLESON CHAVES DIAS"/>
    <m/>
  </r>
  <r>
    <x v="146"/>
    <s v="02099222223"/>
    <n v="36"/>
    <s v="ENFERMEIRO/SCIH"/>
    <x v="22"/>
    <n v="0"/>
    <n v="0"/>
    <n v="0"/>
    <n v="0"/>
    <n v="0"/>
    <n v="0"/>
    <n v="0"/>
    <s v="ILDA ELIZANA DE ALMEIDA VASCONCELOS"/>
    <m/>
  </r>
  <r>
    <x v="80"/>
    <s v="11576141675"/>
    <n v="36"/>
    <s v="TEC. ENFERMAGEM"/>
    <x v="22"/>
    <n v="630.48"/>
    <n v="630.48444444439997"/>
    <n v="583.78189300407405"/>
    <n v="46.702551440325927"/>
    <n v="-4.4444443999580585E-3"/>
    <n v="-4.4444443999580585E-3"/>
    <n v="0"/>
    <s v="IORRAN VAZ DE OLIVEIRA"/>
    <m/>
  </r>
  <r>
    <x v="106"/>
    <s v="02957511347"/>
    <n v="36"/>
    <s v="TEC. ENFERMAGEM"/>
    <x v="22"/>
    <n v="630.48"/>
    <n v="630.48444444443999"/>
    <n v="583.78189300411111"/>
    <n v="46.702551440328889"/>
    <n v="-4.4444444399829308E-3"/>
    <n v="-4.4444444399829308E-3"/>
    <n v="0"/>
    <s v="IRACEMA SOARES LIMA"/>
    <m/>
  </r>
  <r>
    <x v="40"/>
    <s v="78679362204"/>
    <n v="36"/>
    <s v="TEC. ENFERMAGEM"/>
    <x v="22"/>
    <n v="630.48"/>
    <n v="630.48444444444397"/>
    <n v="583.78189300411475"/>
    <n v="46.702551440329181"/>
    <n v="-4.4444444439122321E-3"/>
    <n v="-4.4444444439122321E-3"/>
    <n v="0"/>
    <s v="IRANETE LIMA BARBOSA NASCIMENTO"/>
    <m/>
  </r>
  <r>
    <x v="147"/>
    <s v="98517040244"/>
    <n v="36"/>
    <s v="TEC. ENFERMAGEM"/>
    <x v="22"/>
    <n v="630.48"/>
    <n v="630.48444444443999"/>
    <n v="583.78189300411111"/>
    <n v="46.702551440328889"/>
    <n v="-4.4444444399829308E-3"/>
    <n v="-4.4444444399829308E-3"/>
    <n v="0"/>
    <s v="IVONE DO SOCORRO DA CUNHA SOUZA"/>
    <m/>
  </r>
  <r>
    <x v="148"/>
    <s v="96964529268"/>
    <n v="36"/>
    <s v="TEC. ENFERMAGEM"/>
    <x v="22"/>
    <n v="630.48"/>
    <n v="630.48444444443999"/>
    <n v="583.78189300411111"/>
    <n v="46.702551440328889"/>
    <n v="-4.4444444399829308E-3"/>
    <n v="-4.4444444399829308E-3"/>
    <n v="0"/>
    <s v="IZABELA DAVID DA SILVA PORTILHO"/>
    <m/>
  </r>
  <r>
    <x v="149"/>
    <s v="72137959372"/>
    <n v="36"/>
    <s v="ENFERMEIRO"/>
    <x v="22"/>
    <n v="0"/>
    <n v="0"/>
    <n v="0"/>
    <n v="0"/>
    <n v="0"/>
    <n v="0"/>
    <n v="0"/>
    <s v="JANAYNA CHRYSTINA MARTINS BITENCOURT"/>
    <m/>
  </r>
  <r>
    <x v="150"/>
    <s v="82492182215"/>
    <n v="36"/>
    <s v="TEC. ENFERMAGEM"/>
    <x v="22"/>
    <n v="630.48"/>
    <n v="630.48444444443999"/>
    <n v="583.78189300411111"/>
    <n v="46.702551440328889"/>
    <n v="-4.4444444399829308E-3"/>
    <n v="-4.4444444399829308E-3"/>
    <n v="0"/>
    <s v="JEANI SILVA PEREIRA"/>
    <m/>
  </r>
  <r>
    <x v="151"/>
    <s v="79080685291"/>
    <n v="36"/>
    <s v="ENFERMEIRO"/>
    <x v="22"/>
    <n v="0"/>
    <n v="0"/>
    <n v="0"/>
    <n v="0"/>
    <n v="0"/>
    <n v="0"/>
    <n v="0"/>
    <s v="JENIFER REGINA MAIA RIBEIRO"/>
    <m/>
  </r>
  <r>
    <x v="152"/>
    <s v="01342573242"/>
    <n v="36"/>
    <s v="TEC. ENFERMAGEM"/>
    <x v="22"/>
    <n v="0"/>
    <n v="0"/>
    <n v="0"/>
    <n v="0"/>
    <n v="0"/>
    <n v="0"/>
    <n v="0"/>
    <s v="JESSICA RAIANE OLIVEIRA DA SILVA"/>
    <m/>
  </r>
  <r>
    <x v="57"/>
    <s v="01724194259"/>
    <n v="36"/>
    <s v="TEC. ENFERMAGEM"/>
    <x v="22"/>
    <n v="630.48"/>
    <n v="630.48444444443999"/>
    <n v="583.78189300411111"/>
    <n v="46.702551440328889"/>
    <n v="-4.4444444399829308E-3"/>
    <n v="-4.4444444399829308E-3"/>
    <n v="0"/>
    <s v="JHEMISON CARLOS VIEIRA FELIPE"/>
    <m/>
  </r>
  <r>
    <x v="153"/>
    <s v="05274326285"/>
    <n v="36"/>
    <s v="TEC. ENFERMAGEM"/>
    <x v="22"/>
    <n v="630.48"/>
    <n v="630.48444444444397"/>
    <n v="583.78189300411475"/>
    <n v="46.702551440329181"/>
    <n v="-4.4444444439122321E-3"/>
    <n v="-4.4444444439122321E-3"/>
    <n v="0"/>
    <s v="JOAO VICTOR CARNEIRO DA SILVA"/>
    <m/>
  </r>
  <r>
    <x v="7"/>
    <s v="63594404234"/>
    <n v="36"/>
    <s v="TEC. ENFERMAGEM"/>
    <x v="22"/>
    <n v="630.48"/>
    <n v="630.48444444444397"/>
    <n v="583.78189300411475"/>
    <n v="46.702551440329181"/>
    <n v="-4.4444444439122321E-3"/>
    <n v="-4.4444444439122321E-3"/>
    <n v="0"/>
    <s v="JOELMA GONCALVES ALVES"/>
    <m/>
  </r>
  <r>
    <x v="155"/>
    <s v="44679882204"/>
    <n v="36"/>
    <s v="TEC. ENFERMAGEM"/>
    <x v="22"/>
    <n v="630.48"/>
    <n v="630.48"/>
    <n v="583.77777777777771"/>
    <n v="46.702222222222218"/>
    <n v="8.5265128291212022E-14"/>
    <n v="8.5265128291212022E-14"/>
    <n v="0"/>
    <s v="JONAS VIRGULINO DA CONCEICAO"/>
    <m/>
  </r>
  <r>
    <x v="46"/>
    <s v="70134089219"/>
    <n v="36"/>
    <s v="TEC. ENFERMAGEM"/>
    <x v="22"/>
    <n v="630.48"/>
    <n v="630.48444444400002"/>
    <n v="583.78189300370366"/>
    <n v="46.702551440296297"/>
    <n v="-4.4444439999367091E-3"/>
    <n v="-4.4444439999367091E-3"/>
    <n v="0"/>
    <s v="JONISMA ARAUJO RODRIGUES"/>
    <m/>
  </r>
  <r>
    <x v="156"/>
    <s v="03643216289"/>
    <n v="36"/>
    <s v="ENFERMEIRO"/>
    <x v="22"/>
    <n v="0"/>
    <n v="0"/>
    <n v="0"/>
    <n v="0"/>
    <n v="0"/>
    <n v="0"/>
    <n v="0"/>
    <s v="JORGE RENATO DE CASTRO HONORATO"/>
    <m/>
  </r>
  <r>
    <x v="158"/>
    <s v="04577783266"/>
    <n v="36"/>
    <s v="TEC. ENFERMAGEM"/>
    <x v="22"/>
    <n v="0"/>
    <n v="0"/>
    <n v="0"/>
    <n v="0"/>
    <n v="0"/>
    <n v="0"/>
    <n v="0"/>
    <s v="JOSE VIEIRA FREIRE"/>
    <m/>
  </r>
  <r>
    <x v="159"/>
    <s v="10727504738"/>
    <n v="36"/>
    <s v="TEC. ENFERMAGEM"/>
    <x v="22"/>
    <n v="0"/>
    <n v="0"/>
    <n v="0"/>
    <n v="0"/>
    <n v="0"/>
    <n v="0"/>
    <n v="0"/>
    <s v="JOSIANE BONONO BRAGA LYRIO"/>
    <m/>
  </r>
  <r>
    <x v="79"/>
    <s v="02884225200"/>
    <n v="36"/>
    <s v="TEC. ENFERMAGEM"/>
    <x v="22"/>
    <n v="630.48"/>
    <n v="630.48444444443999"/>
    <n v="583.78189300411111"/>
    <n v="46.702551440328889"/>
    <n v="-4.4444444399829308E-3"/>
    <n v="-4.4444444399829308E-3"/>
    <n v="0"/>
    <s v="JOSUE OLIVEIRA MENESES"/>
    <m/>
  </r>
  <r>
    <x v="160"/>
    <s v="03028598299"/>
    <n v="36"/>
    <s v="TEC. ENFERMAGEM"/>
    <x v="22"/>
    <n v="0"/>
    <n v="0"/>
    <n v="0"/>
    <n v="0"/>
    <n v="0"/>
    <n v="0"/>
    <n v="0"/>
    <s v="JOYCE SOUZA SILVA"/>
    <m/>
  </r>
  <r>
    <x v="103"/>
    <s v="01531119255"/>
    <n v="36"/>
    <s v="TEC. ENFERMAGEM"/>
    <x v="22"/>
    <n v="630.48"/>
    <n v="630.48444444443999"/>
    <n v="583.78189300411111"/>
    <n v="46.702551440328889"/>
    <n v="-4.4444444399829308E-3"/>
    <n v="-4.4444444399829308E-3"/>
    <n v="0"/>
    <s v="KATIA REGINA SANTOS DA SILVA"/>
    <m/>
  </r>
  <r>
    <x v="51"/>
    <s v="01616891246"/>
    <n v="36"/>
    <s v="TEC. ENFERMAGEM"/>
    <x v="22"/>
    <n v="630.48"/>
    <n v="630.48444444439997"/>
    <n v="583.78189300407405"/>
    <n v="46.702551440325927"/>
    <n v="-4.4444443999580585E-3"/>
    <n v="-4.4444443999580585E-3"/>
    <n v="0"/>
    <s v="KEILA SANTOS BRITO"/>
    <m/>
  </r>
  <r>
    <x v="75"/>
    <s v="03439131270"/>
    <n v="36"/>
    <s v="TEC. ENFERMAGEM"/>
    <x v="22"/>
    <n v="630.48"/>
    <n v="630.48"/>
    <n v="583.77777777777771"/>
    <n v="46.702222222222218"/>
    <n v="8.5265128291212022E-14"/>
    <n v="8.5265128291212022E-14"/>
    <n v="0"/>
    <s v="KELLEM MARIA SANTOS COSTA"/>
    <m/>
  </r>
  <r>
    <x v="161"/>
    <s v="03974195203"/>
    <n v="36"/>
    <s v="TEC. ENFERMAGEM"/>
    <x v="22"/>
    <n v="630.48"/>
    <n v="630.48"/>
    <n v="583.77777777777771"/>
    <n v="46.702222222222218"/>
    <n v="8.5265128291212022E-14"/>
    <n v="8.5265128291212022E-14"/>
    <n v="0"/>
    <s v="KRISLANE NASCIMENTO DA SILVA"/>
    <m/>
  </r>
  <r>
    <x v="8"/>
    <s v="85748960206"/>
    <n v="36"/>
    <s v="TEC. ENFERMAGEM"/>
    <x v="22"/>
    <n v="630.48"/>
    <n v="630.48"/>
    <n v="583.77777777777771"/>
    <n v="46.702222222222218"/>
    <n v="8.5265128291212022E-14"/>
    <n v="8.5265128291212022E-14"/>
    <n v="0"/>
    <s v="LAIZA SOUSA SANTOS"/>
    <m/>
  </r>
  <r>
    <x v="162"/>
    <s v="07254227267"/>
    <n v="36"/>
    <s v="TEC. ENFERMAGEM"/>
    <x v="22"/>
    <n v="630.48"/>
    <n v="630.48"/>
    <n v="583.77777777777771"/>
    <n v="46.702222222222218"/>
    <n v="8.5265128291212022E-14"/>
    <n v="8.5265128291212022E-14"/>
    <n v="0"/>
    <s v="LARISSA OLIVEIRA AMARAL"/>
    <m/>
  </r>
  <r>
    <x v="38"/>
    <s v="90114035253"/>
    <n v="36"/>
    <s v="TEC. ENFERMAGEM"/>
    <x v="22"/>
    <n v="630.48"/>
    <n v="630.48"/>
    <n v="583.77777777777771"/>
    <n v="46.702222222222218"/>
    <n v="8.5265128291212022E-14"/>
    <n v="8.5265128291212022E-14"/>
    <n v="0"/>
    <s v="LEONILDO ALVES LIMA"/>
    <m/>
  </r>
  <r>
    <x v="9"/>
    <s v="00607059222"/>
    <n v="36"/>
    <s v="TEC. ENFERMAGEM"/>
    <x v="22"/>
    <n v="630.48"/>
    <n v="630.48"/>
    <n v="583.77777777777771"/>
    <n v="46.702222222222218"/>
    <n v="8.5265128291212022E-14"/>
    <n v="8.5265128291212022E-14"/>
    <n v="0"/>
    <s v="LUANA LEANDRO SARMENTO"/>
    <m/>
  </r>
  <r>
    <x v="27"/>
    <s v="01715937236"/>
    <n v="36"/>
    <s v="TEC. ENFERMAGEM"/>
    <x v="22"/>
    <n v="630.48"/>
    <n v="630.48"/>
    <n v="583.77777777777771"/>
    <n v="46.702222222222218"/>
    <n v="8.5265128291212022E-14"/>
    <n v="8.5265128291212022E-14"/>
    <n v="0"/>
    <s v="LUANNY KETREN SARAIVA RODRIGUES"/>
    <m/>
  </r>
  <r>
    <x v="163"/>
    <s v="00842167277"/>
    <n v="36"/>
    <s v="TEC. ENFERMAGEM"/>
    <x v="22"/>
    <n v="630.48"/>
    <n v="0"/>
    <n v="0"/>
    <n v="0"/>
    <n v="630.48"/>
    <n v="630.48"/>
    <n v="0"/>
    <s v="LUCIANA SOUZA DIAS"/>
    <m/>
  </r>
  <r>
    <x v="36"/>
    <s v="00586033289"/>
    <n v="36"/>
    <s v="TEC. ENFERMAGEM"/>
    <x v="22"/>
    <n v="630.48"/>
    <n v="630.48"/>
    <n v="583.77777777777771"/>
    <n v="46.702222222222218"/>
    <n v="8.5265128291212022E-14"/>
    <n v="8.5265128291212022E-14"/>
    <n v="0"/>
    <s v="LUCIENE DIAS DOS SANTOS"/>
    <m/>
  </r>
  <r>
    <x v="165"/>
    <s v="84245603291"/>
    <n v="36"/>
    <s v="TEC. ENFERMAGEM"/>
    <x v="22"/>
    <n v="630.48"/>
    <n v="630.48"/>
    <n v="583.77777777777771"/>
    <n v="46.702222222222218"/>
    <n v="8.5265128291212022E-14"/>
    <n v="8.5265128291212022E-14"/>
    <n v="0"/>
    <s v="LUCINEIA COSTA ALENCAR"/>
    <m/>
  </r>
  <r>
    <x v="166"/>
    <s v="01634960564"/>
    <n v="36"/>
    <s v="ENFERMEIRO"/>
    <x v="22"/>
    <n v="0"/>
    <n v="0"/>
    <n v="0"/>
    <n v="0"/>
    <n v="0"/>
    <n v="0"/>
    <n v="0"/>
    <s v="LUCIOLLA MOREIRA DA SILVA"/>
    <m/>
  </r>
  <r>
    <x v="98"/>
    <s v="03659449202"/>
    <n v="36"/>
    <s v="TEC. ENFERMAGEM"/>
    <x v="22"/>
    <n v="630.48"/>
    <n v="630.48"/>
    <n v="583.77777777777771"/>
    <n v="46.702222222222218"/>
    <n v="8.5265128291212022E-14"/>
    <n v="8.5265128291212022E-14"/>
    <n v="0"/>
    <s v="LUIS CRUZ AZEVEDO"/>
    <m/>
  </r>
  <r>
    <x v="167"/>
    <s v="04939991326"/>
    <n v="36"/>
    <s v="ENFERMEIRO/QUALIDAD"/>
    <x v="22"/>
    <n v="0"/>
    <n v="0"/>
    <n v="0"/>
    <n v="0"/>
    <n v="0"/>
    <n v="0"/>
    <n v="0"/>
    <s v="MARAYZA PINHEIRO NUNES"/>
    <m/>
  </r>
  <r>
    <x v="168"/>
    <s v="70068305249"/>
    <n v="36"/>
    <s v="ENFERMEIRO"/>
    <x v="22"/>
    <n v="0"/>
    <n v="0"/>
    <n v="0"/>
    <n v="0"/>
    <n v="0"/>
    <n v="0"/>
    <n v="0"/>
    <s v="MARCIA CRISTINA DE LIMA ARAUJO"/>
    <m/>
  </r>
  <r>
    <x v="10"/>
    <s v="74370936268"/>
    <n v="36"/>
    <s v="TEC. ENFERMAGEM"/>
    <x v="22"/>
    <n v="630.48"/>
    <n v="630.48"/>
    <n v="583.77777777777771"/>
    <n v="46.702222222222218"/>
    <n v="8.5265128291212022E-14"/>
    <n v="8.5265128291212022E-14"/>
    <n v="0"/>
    <s v="MARIA APARECIDA DO VALE SILVA"/>
    <m/>
  </r>
  <r>
    <x v="25"/>
    <s v="80823173291"/>
    <n v="36"/>
    <s v="TEC. ENFERMAGEM"/>
    <x v="22"/>
    <n v="630.48"/>
    <n v="630.48"/>
    <n v="583.77777777777771"/>
    <n v="46.702222222222218"/>
    <n v="8.5265128291212022E-14"/>
    <n v="8.5265128291212022E-14"/>
    <n v="0"/>
    <s v="MARIA DE LOURDES HEIENEN"/>
    <m/>
  </r>
  <r>
    <x v="28"/>
    <s v="72282835204"/>
    <n v="36"/>
    <s v="TEC. ENFERMAGEM"/>
    <x v="22"/>
    <n v="630.48"/>
    <n v="630.48"/>
    <n v="583.77777777777771"/>
    <n v="46.702222222222218"/>
    <n v="8.5265128291212022E-14"/>
    <n v="8.5265128291212022E-14"/>
    <n v="0"/>
    <s v="MARIA DO ROSARIO PEREIRA DE SOUSA"/>
    <m/>
  </r>
  <r>
    <x v="47"/>
    <s v="82941238204"/>
    <n v="36"/>
    <s v="TEC. ENFERMAGEM"/>
    <x v="22"/>
    <n v="630.48"/>
    <n v="630.48"/>
    <n v="583.77777777777771"/>
    <n v="46.702222222222218"/>
    <n v="8.5265128291212022E-14"/>
    <n v="8.5265128291212022E-14"/>
    <n v="0"/>
    <s v="MARIA ELIZABETH DA SILVA"/>
    <m/>
  </r>
  <r>
    <x v="52"/>
    <s v="30137284268"/>
    <n v="36"/>
    <s v="TEC. ENFERMAGEM"/>
    <x v="22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91"/>
    <s v="01497762251"/>
    <n v="36"/>
    <s v="ENFERMEIRO"/>
    <x v="22"/>
    <n v="0"/>
    <n v="0"/>
    <n v="0"/>
    <n v="0"/>
    <n v="0"/>
    <n v="0"/>
    <n v="0"/>
    <s v="MARIA LUIZA OLIVEIRA DE ALMEIDA"/>
    <m/>
  </r>
  <r>
    <x v="14"/>
    <s v="01332625371"/>
    <n v="36"/>
    <s v="TEC. ENFERMAGEM"/>
    <x v="22"/>
    <n v="630.48"/>
    <n v="630.48"/>
    <n v="583.77777777777771"/>
    <n v="46.702222222222218"/>
    <n v="8.5265128291212022E-14"/>
    <n v="8.5265128291212022E-14"/>
    <n v="0"/>
    <s v="MARIA TERESA VIEIRA DA HORA"/>
    <m/>
  </r>
  <r>
    <x v="169"/>
    <s v="00015352269"/>
    <n v="36"/>
    <s v="ENFERMEIRO"/>
    <x v="22"/>
    <n v="0"/>
    <n v="0"/>
    <n v="0"/>
    <n v="0"/>
    <n v="0"/>
    <n v="0"/>
    <n v="0"/>
    <s v="MARIANA SANTOS DO CARMO"/>
    <m/>
  </r>
  <r>
    <x v="89"/>
    <s v="02598633270"/>
    <n v="36"/>
    <s v="TEC. ENFERMAGEM"/>
    <x v="22"/>
    <n v="630.48"/>
    <n v="630.48"/>
    <n v="583.77777777777771"/>
    <n v="46.702222222222218"/>
    <n v="8.5265128291212022E-14"/>
    <n v="8.5265128291212022E-14"/>
    <n v="0"/>
    <s v="MATHEUS CAMPOS ALVES"/>
    <m/>
  </r>
  <r>
    <x v="67"/>
    <s v="03419017251"/>
    <n v="36"/>
    <s v="TEC. ENFERMAGEM"/>
    <x v="22"/>
    <n v="630.48"/>
    <n v="630.48"/>
    <n v="583.77777777777771"/>
    <n v="46.702222222222218"/>
    <n v="8.5265128291212022E-14"/>
    <n v="8.5265128291212022E-14"/>
    <n v="0"/>
    <s v="MAYCON REIS DOS ANJOS"/>
    <m/>
  </r>
  <r>
    <x v="171"/>
    <s v="11130025730"/>
    <n v="36"/>
    <s v="GERENTE ASSISTENCIAL"/>
    <x v="22"/>
    <n v="0"/>
    <n v="0"/>
    <n v="0"/>
    <n v="0"/>
    <n v="0"/>
    <n v="0"/>
    <n v="0"/>
    <s v="MILTON PEIXOTO DE OLIVEIRA NETO"/>
    <m/>
  </r>
  <r>
    <x v="172"/>
    <s v="37920574846"/>
    <n v="36"/>
    <s v="ENFERMEIRO/CME"/>
    <x v="22"/>
    <n v="0"/>
    <n v="0"/>
    <n v="0"/>
    <n v="0"/>
    <n v="0"/>
    <n v="0"/>
    <n v="0"/>
    <s v="MONIQUE ROCHA DOS SANTOS"/>
    <m/>
  </r>
  <r>
    <x v="173"/>
    <s v="96570458272"/>
    <n v="36"/>
    <s v="TEC. ENFERMAGEM"/>
    <x v="22"/>
    <n v="0"/>
    <n v="0"/>
    <n v="0"/>
    <n v="0"/>
    <n v="0"/>
    <n v="0"/>
    <n v="0"/>
    <s v="NATALIA ALVES RIBEIRO"/>
    <m/>
  </r>
  <r>
    <x v="94"/>
    <s v="04263734211"/>
    <n v="36"/>
    <s v="TEC. ENFERMAGEM"/>
    <x v="22"/>
    <n v="0"/>
    <n v="0"/>
    <n v="0"/>
    <n v="0"/>
    <n v="0"/>
    <n v="0"/>
    <n v="0"/>
    <s v="NAYARA FORO FRANCO"/>
    <m/>
  </r>
  <r>
    <x v="174"/>
    <s v="02512029255"/>
    <n v="36"/>
    <s v="ENFERMEIRO"/>
    <x v="22"/>
    <n v="0"/>
    <n v="0"/>
    <n v="0"/>
    <n v="0"/>
    <n v="0"/>
    <n v="0"/>
    <n v="0"/>
    <s v="NICOLE RAMILLY DE OLIVEIRA LAMEIRA"/>
    <m/>
  </r>
  <r>
    <x v="30"/>
    <s v="03097941452"/>
    <n v="36"/>
    <s v="TEC. ENFERMAGEM"/>
    <x v="22"/>
    <n v="630.48"/>
    <n v="630.48"/>
    <n v="583.77777777777771"/>
    <n v="46.702222222222218"/>
    <n v="8.5265128291212022E-14"/>
    <n v="8.5265128291212022E-14"/>
    <n v="0"/>
    <s v="NIVEATAM DE SOUSA ALVES"/>
    <m/>
  </r>
  <r>
    <x v="68"/>
    <s v="30087767287"/>
    <n v="36"/>
    <s v="TEC. ENFERMAGEM"/>
    <x v="22"/>
    <n v="630.48"/>
    <n v="630.48"/>
    <n v="583.77777777777771"/>
    <n v="46.702222222222218"/>
    <n v="8.5265128291212022E-14"/>
    <n v="8.5265128291212022E-14"/>
    <n v="0"/>
    <s v="OSMARINA LIMA MARQUES"/>
    <m/>
  </r>
  <r>
    <x v="175"/>
    <s v="02872702202"/>
    <n v="36"/>
    <s v="ENFERMEIRO"/>
    <x v="22"/>
    <n v="0"/>
    <n v="0"/>
    <n v="0"/>
    <n v="0"/>
    <n v="0"/>
    <n v="0"/>
    <n v="0"/>
    <s v="PALOMA SODRE BERGER"/>
    <m/>
  </r>
  <r>
    <x v="176"/>
    <s v="52739740204"/>
    <n v="36"/>
    <s v="ENFERMEIRO"/>
    <x v="22"/>
    <n v="0"/>
    <n v="0"/>
    <n v="0"/>
    <n v="0"/>
    <n v="0"/>
    <n v="0"/>
    <n v="0"/>
    <s v="PAOLA MARIE VENTURA MAGALHAES VIANA"/>
    <m/>
  </r>
  <r>
    <x v="177"/>
    <s v="02614451207"/>
    <n v="36"/>
    <s v="ENFERMEIRO"/>
    <x v="22"/>
    <n v="0"/>
    <n v="0"/>
    <n v="0"/>
    <n v="0"/>
    <n v="0"/>
    <n v="0"/>
    <n v="0"/>
    <s v="PAULO DIEGO SOARES RAMOS"/>
    <m/>
  </r>
  <r>
    <x v="72"/>
    <s v="04490243260"/>
    <n v="36"/>
    <s v="TEC. ENFERMAGEM"/>
    <x v="22"/>
    <n v="630.48"/>
    <n v="630.48"/>
    <n v="583.77777777777771"/>
    <n v="46.702222222222218"/>
    <n v="8.5265128291212022E-14"/>
    <n v="8.5265128291212022E-14"/>
    <n v="0"/>
    <s v="RAIANE TENORIO DOS SANTOS"/>
    <m/>
  </r>
  <r>
    <x v="53"/>
    <s v="02137140276"/>
    <n v="36"/>
    <s v="TEC. ENFERMAGEM"/>
    <x v="22"/>
    <n v="630.48"/>
    <n v="630.48"/>
    <n v="583.77777777777771"/>
    <n v="46.702222222222218"/>
    <n v="8.5265128291212022E-14"/>
    <n v="8.5265128291212022E-14"/>
    <n v="0"/>
    <s v="RAILSON HUMBERTO DA SILVA MENDONCA"/>
    <m/>
  </r>
  <r>
    <x v="76"/>
    <s v="70143238221"/>
    <n v="36"/>
    <s v="TEC. ENFERMAGEM"/>
    <x v="22"/>
    <n v="630.48"/>
    <n v="630.48"/>
    <n v="583.77777777777771"/>
    <n v="46.702222222222218"/>
    <n v="8.5265128291212022E-14"/>
    <n v="8.5265128291212022E-14"/>
    <n v="0"/>
    <s v="RAISSA SOUZA E SOUZA"/>
    <m/>
  </r>
  <r>
    <x v="59"/>
    <s v="02563935245"/>
    <n v="36"/>
    <s v="TEC. ENFERMAGEM"/>
    <x v="22"/>
    <n v="630.48"/>
    <n v="630.48"/>
    <n v="583.77777777777771"/>
    <n v="46.702222222222218"/>
    <n v="8.5265128291212022E-14"/>
    <n v="8.5265128291212022E-14"/>
    <n v="0"/>
    <s v="RAQUEL DOS SANTOS SOUZA"/>
    <m/>
  </r>
  <r>
    <x v="48"/>
    <s v="02278662236"/>
    <n v="36"/>
    <s v="TEC. ENFERMAGEM"/>
    <x v="22"/>
    <n v="630.48"/>
    <n v="609.47"/>
    <n v="564.32407407407402"/>
    <n v="45.145925925925923"/>
    <n v="21.010000000000076"/>
    <n v="21.010000000000076"/>
    <n v="0"/>
    <s v="RAYANE BARRETO LIMA"/>
    <m/>
  </r>
  <r>
    <x v="178"/>
    <s v="06727296286"/>
    <n v="36"/>
    <s v="TEC. ENFERMAGEM"/>
    <x v="22"/>
    <n v="0"/>
    <n v="0"/>
    <n v="0"/>
    <n v="0"/>
    <n v="0"/>
    <n v="0"/>
    <n v="0"/>
    <s v="RAYLAN TIERRY MACIEL DO CARMO"/>
    <m/>
  </r>
  <r>
    <x v="197"/>
    <s v="05961636224"/>
    <n v="36"/>
    <s v="TEC. ENFERMAGEM"/>
    <x v="22"/>
    <m/>
    <n v="0"/>
    <n v="0"/>
    <n v="0"/>
    <n v="0"/>
    <n v="0"/>
    <n v="0"/>
    <s v="RAYZA MARQUES DANTAS"/>
    <m/>
  </r>
  <r>
    <x v="70"/>
    <s v="02827501260"/>
    <n v="36"/>
    <s v="TEC. ENFERMAGEM"/>
    <x v="22"/>
    <n v="630.48"/>
    <n v="630.48"/>
    <n v="583.77777777777771"/>
    <n v="46.702222222222218"/>
    <n v="8.5265128291212022E-14"/>
    <n v="8.5265128291212022E-14"/>
    <n v="0"/>
    <s v="REGINA CARLA CARNEIRO DA SILVA"/>
    <m/>
  </r>
  <r>
    <x v="179"/>
    <s v="03068607248"/>
    <n v="36"/>
    <s v="ENFERMEIRO"/>
    <x v="22"/>
    <n v="0"/>
    <n v="0"/>
    <n v="0"/>
    <n v="0"/>
    <n v="0"/>
    <n v="0"/>
    <n v="0"/>
    <s v="RENE PEREIRA DE SOUSA JUNIOR"/>
    <m/>
  </r>
  <r>
    <x v="82"/>
    <s v="01834811279"/>
    <n v="36"/>
    <s v="ENFERMEIRO"/>
    <x v="22"/>
    <n v="0"/>
    <n v="0"/>
    <n v="0"/>
    <n v="0"/>
    <n v="0"/>
    <n v="0"/>
    <n v="0"/>
    <s v="ROBSON ALMEIDA PONTES"/>
    <m/>
  </r>
  <r>
    <x v="180"/>
    <s v="70684430282"/>
    <n v="36"/>
    <s v="ENFERMEIRO"/>
    <x v="22"/>
    <n v="0"/>
    <n v="0"/>
    <n v="0"/>
    <n v="0"/>
    <n v="0"/>
    <n v="0"/>
    <n v="0"/>
    <s v="ROGERIO OLIVEIRA BAILAO"/>
    <m/>
  </r>
  <r>
    <x v="37"/>
    <s v="68990405220"/>
    <n v="36"/>
    <s v="TEC. ENFERMAGEM"/>
    <x v="22"/>
    <n v="630.48"/>
    <n v="630.48"/>
    <n v="583.77777777777771"/>
    <n v="46.702222222222218"/>
    <n v="8.5265128291212022E-14"/>
    <n v="8.5265128291212022E-14"/>
    <n v="0"/>
    <s v="ROGERIO REIS DE MOURA"/>
    <m/>
  </r>
  <r>
    <x v="112"/>
    <s v="70143079247"/>
    <n v="36"/>
    <s v="TEC. ENFERMAGEM"/>
    <x v="22"/>
    <n v="630.48"/>
    <n v="630.48"/>
    <n v="583.77777777777771"/>
    <n v="46.702222222222218"/>
    <n v="8.5265128291212022E-14"/>
    <n v="8.5265128291212022E-14"/>
    <n v="0"/>
    <s v="ROMERSON BARROS DUTRA"/>
    <m/>
  </r>
  <r>
    <x v="26"/>
    <s v="88069672234"/>
    <n v="36"/>
    <s v="TEC. ENFERMAGEM"/>
    <x v="22"/>
    <n v="630.48"/>
    <n v="630.48"/>
    <n v="583.77777777777771"/>
    <n v="46.702222222222218"/>
    <n v="8.5265128291212022E-14"/>
    <n v="8.5265128291212022E-14"/>
    <n v="0"/>
    <s v="ROMULO ALVES MATOS"/>
    <m/>
  </r>
  <r>
    <x v="181"/>
    <s v="97747548249"/>
    <n v="36"/>
    <s v="SUPERV DE ENFERMAGEM"/>
    <x v="22"/>
    <n v="0"/>
    <n v="0"/>
    <n v="0"/>
    <n v="0"/>
    <n v="0"/>
    <n v="0"/>
    <n v="0"/>
    <s v="RONALDO BENTES BATISTA"/>
    <m/>
  </r>
  <r>
    <x v="29"/>
    <s v="01197420207"/>
    <n v="36"/>
    <s v="TEC. ENFERMAGEM"/>
    <x v="22"/>
    <n v="630.48"/>
    <n v="630.48"/>
    <n v="583.77777777777771"/>
    <n v="46.702222222222218"/>
    <n v="8.5265128291212022E-14"/>
    <n v="8.5265128291212022E-14"/>
    <n v="0"/>
    <s v="ROSEANE POLVI DE MATOS"/>
    <m/>
  </r>
  <r>
    <x v="11"/>
    <s v="88716961234"/>
    <n v="36"/>
    <s v="ENFERMEIRO"/>
    <x v="22"/>
    <n v="0"/>
    <n v="0"/>
    <n v="0"/>
    <n v="0"/>
    <n v="0"/>
    <n v="0"/>
    <n v="0"/>
    <s v="ROSELI DE ARAUJO SANTOS"/>
    <m/>
  </r>
  <r>
    <x v="17"/>
    <s v="82834334234"/>
    <n v="36"/>
    <s v="TEC. ENFERMAGEM"/>
    <x v="22"/>
    <n v="630.48"/>
    <n v="630.48"/>
    <n v="583.77777777777771"/>
    <n v="46.702222222222218"/>
    <n v="8.5265128291212022E-14"/>
    <n v="8.5265128291212022E-14"/>
    <n v="0"/>
    <s v="ROSIANE DOS SANTOS LIMA"/>
    <m/>
  </r>
  <r>
    <x v="42"/>
    <s v="85744824200"/>
    <n v="36"/>
    <s v="TEC. ENFERMAGEM"/>
    <x v="22"/>
    <n v="630.48"/>
    <n v="630.48"/>
    <n v="583.77777777777771"/>
    <n v="46.702222222222218"/>
    <n v="8.5265128291212022E-14"/>
    <n v="8.5265128291212022E-14"/>
    <n v="0"/>
    <s v="ROSILENE SOUSA SILVA"/>
    <m/>
  </r>
  <r>
    <x v="66"/>
    <s v="01068691247"/>
    <n v="36"/>
    <s v="TEC. ENFERMAGEM"/>
    <x v="22"/>
    <n v="630.48"/>
    <n v="630.48"/>
    <n v="583.77777777777771"/>
    <n v="46.702222222222218"/>
    <n v="8.5265128291212022E-14"/>
    <n v="8.5265128291212022E-14"/>
    <n v="0"/>
    <s v="ROSINETE SANTOS DA SILVA DE SOUZA"/>
    <m/>
  </r>
  <r>
    <x v="43"/>
    <s v="01064235255"/>
    <n v="36"/>
    <s v="TEC. ENFERMAGEM"/>
    <x v="22"/>
    <n v="630.48"/>
    <n v="630.48"/>
    <n v="583.77777777777771"/>
    <n v="46.702222222222218"/>
    <n v="8.5265128291212022E-14"/>
    <n v="8.5265128291212022E-14"/>
    <n v="0"/>
    <s v="ROSIVAN DA SILVA PINTO"/>
    <m/>
  </r>
  <r>
    <x v="182"/>
    <s v="01100018263"/>
    <n v="36"/>
    <s v="TEC. ENFERMAGEM"/>
    <x v="22"/>
    <n v="0"/>
    <n v="0"/>
    <n v="0"/>
    <n v="0"/>
    <n v="0"/>
    <n v="0"/>
    <n v="0"/>
    <s v="RUTHELENE ABREU DA SILVA"/>
    <m/>
  </r>
  <r>
    <x v="183"/>
    <s v="98887041253"/>
    <n v="36"/>
    <s v="ENFERMEIRO"/>
    <x v="22"/>
    <n v="0"/>
    <n v="0"/>
    <n v="0"/>
    <n v="0"/>
    <n v="0"/>
    <n v="0"/>
    <n v="0"/>
    <s v="SAMUEL FILIPE SANTOS DE OLIVEIRA"/>
    <m/>
  </r>
  <r>
    <x v="22"/>
    <s v="85752649234"/>
    <n v="36"/>
    <s v="TEC. ENFERMAGEM"/>
    <x v="22"/>
    <n v="0"/>
    <n v="0"/>
    <n v="0"/>
    <n v="0"/>
    <n v="0"/>
    <n v="0"/>
    <n v="0"/>
    <s v="SANDRA ALMEIDA COUTINHO"/>
    <m/>
  </r>
  <r>
    <x v="184"/>
    <s v="68043902291"/>
    <n v="36"/>
    <s v="TEC. ENFERMAGEM"/>
    <x v="22"/>
    <n v="0"/>
    <n v="0"/>
    <n v="0"/>
    <n v="0"/>
    <n v="0"/>
    <n v="0"/>
    <n v="0"/>
    <s v="SANDRA COSTA AGUIAR"/>
    <m/>
  </r>
  <r>
    <x v="13"/>
    <s v="83721541200"/>
    <n v="36"/>
    <s v="TEC. ENFERMAGEM"/>
    <x v="22"/>
    <n v="630.48"/>
    <n v="630.48"/>
    <n v="583.77777777777771"/>
    <n v="46.702222222222218"/>
    <n v="8.5265128291212022E-14"/>
    <n v="8.5265128291212022E-14"/>
    <n v="0"/>
    <s v="SANDRA NERY DA ROCHA"/>
    <m/>
  </r>
  <r>
    <x v="185"/>
    <s v="01205290257"/>
    <n v="36"/>
    <s v="ENFERMEIRO"/>
    <x v="22"/>
    <n v="0"/>
    <n v="0"/>
    <n v="0"/>
    <n v="0"/>
    <n v="0"/>
    <n v="0"/>
    <n v="0"/>
    <s v="SAYONARA SERAFIM DE BRITO"/>
    <m/>
  </r>
  <r>
    <x v="31"/>
    <s v="01074481224"/>
    <n v="36"/>
    <s v="TEC. ENFERMAGEM"/>
    <x v="22"/>
    <n v="630.48"/>
    <n v="630.48"/>
    <n v="583.77777777777771"/>
    <n v="46.702222222222218"/>
    <n v="8.5265128291212022E-14"/>
    <n v="8.5265128291212022E-14"/>
    <n v="0"/>
    <s v="SERGIO COSTA NEVES"/>
    <m/>
  </r>
  <r>
    <x v="187"/>
    <s v="03134322285"/>
    <n v="36"/>
    <s v="ENFERMEIRO"/>
    <x v="22"/>
    <n v="0"/>
    <n v="0"/>
    <n v="0"/>
    <n v="0"/>
    <n v="0"/>
    <n v="0"/>
    <n v="0"/>
    <s v="SILMARA NAYRA SILVA ALMEIDA"/>
    <m/>
  </r>
  <r>
    <x v="23"/>
    <s v="87004712249"/>
    <n v="36"/>
    <s v="TEC. ENFERMAGEM"/>
    <x v="22"/>
    <n v="630.48"/>
    <n v="630.48"/>
    <n v="583.77777777777771"/>
    <n v="46.702222222222218"/>
    <n v="8.5265128291212022E-14"/>
    <n v="8.5265128291212022E-14"/>
    <n v="0"/>
    <s v="SIMONE ARAUJO DE PAIVA AGOSTINHO"/>
    <m/>
  </r>
  <r>
    <x v="188"/>
    <s v="00782683207"/>
    <n v="36"/>
    <s v="TEC. ENFERMAGEM"/>
    <x v="22"/>
    <n v="630.48"/>
    <n v="630.48"/>
    <n v="583.77777777777771"/>
    <n v="46.702222222222218"/>
    <n v="8.5265128291212022E-14"/>
    <n v="8.5265128291212022E-14"/>
    <n v="0"/>
    <s v="SIMONE LEANDRO NASCIMENTO"/>
    <m/>
  </r>
  <r>
    <x v="189"/>
    <s v="99228017287"/>
    <n v="36"/>
    <s v="ENFERMEIRO"/>
    <x v="22"/>
    <n v="0"/>
    <n v="0"/>
    <n v="0"/>
    <n v="0"/>
    <n v="0"/>
    <n v="0"/>
    <n v="0"/>
    <s v="SUELEN FERNANDES MENDES"/>
    <m/>
  </r>
  <r>
    <x v="190"/>
    <s v="02243410303"/>
    <n v="36"/>
    <s v="TEC. ENFERMAGEM"/>
    <x v="22"/>
    <n v="630.48"/>
    <n v="630.48"/>
    <n v="583.77777777777771"/>
    <n v="46.702222222222218"/>
    <n v="8.5265128291212022E-14"/>
    <n v="8.5265128291212022E-14"/>
    <n v="0"/>
    <s v="SWELLENE LIMA DA SILVA SOUSA"/>
    <m/>
  </r>
  <r>
    <x v="198"/>
    <s v="93771207215"/>
    <n v="36"/>
    <s v="TEC. ENFERMAGEM"/>
    <x v="22"/>
    <n v="0"/>
    <n v="0"/>
    <n v="0"/>
    <n v="0"/>
    <n v="0"/>
    <n v="0"/>
    <n v="0"/>
    <s v="TAIANA MAYARA SILVA DE ANDRADE"/>
    <m/>
  </r>
  <r>
    <x v="191"/>
    <s v="05036435214"/>
    <n v="36"/>
    <s v="TEC. ENFERMAGEM"/>
    <x v="22"/>
    <n v="0"/>
    <n v="0"/>
    <n v="0"/>
    <n v="0"/>
    <n v="0"/>
    <n v="0"/>
    <n v="0"/>
    <s v="THIAGO DO NASCIMENTO MESQUITA"/>
    <m/>
  </r>
  <r>
    <x v="99"/>
    <s v="49072145291"/>
    <n v="36"/>
    <s v="TEC. ENFERMAGEM"/>
    <x v="22"/>
    <n v="630.48"/>
    <n v="630.48"/>
    <n v="583.77777777777771"/>
    <n v="46.702222222222218"/>
    <n v="8.5265128291212022E-14"/>
    <n v="8.5265128291212022E-14"/>
    <n v="0"/>
    <s v="THIZ HER FILOMENA DIAS DA SILVA"/>
    <m/>
  </r>
  <r>
    <x v="44"/>
    <s v="01715936264"/>
    <n v="36"/>
    <s v="TEC. ENFERMAGEM"/>
    <x v="22"/>
    <n v="630.48"/>
    <n v="630.48"/>
    <n v="583.77777777777771"/>
    <n v="46.702222222222218"/>
    <n v="8.5265128291212022E-14"/>
    <n v="8.5265128291212022E-14"/>
    <n v="0"/>
    <s v="VANESSA RODRIGUES RABELO"/>
    <m/>
  </r>
  <r>
    <x v="90"/>
    <s v="03468651236"/>
    <n v="36"/>
    <s v="TEC. ENFERMAGEM"/>
    <x v="22"/>
    <n v="630.48"/>
    <n v="630.48"/>
    <n v="583.77777777777771"/>
    <n v="46.702222222222218"/>
    <n v="8.5265128291212022E-14"/>
    <n v="8.5265128291212022E-14"/>
    <n v="0"/>
    <s v="WANDERSON ANDRE ALVES DA COSTA"/>
    <m/>
  </r>
  <r>
    <x v="87"/>
    <s v="02771484218"/>
    <n v="36"/>
    <s v="TEC. ENFERMAGEM"/>
    <x v="22"/>
    <n v="630.48"/>
    <n v="630.48"/>
    <n v="583.77777777777771"/>
    <n v="46.702222222222218"/>
    <n v="8.5265128291212022E-14"/>
    <n v="8.5265128291212022E-14"/>
    <n v="0"/>
    <s v="WATILA ALMEIDA DA COSTA"/>
    <m/>
  </r>
  <r>
    <x v="116"/>
    <s v="04018536240"/>
    <n v="36"/>
    <s v="TEC. ENFERMAGEM"/>
    <x v="22"/>
    <n v="630.48"/>
    <n v="630.48"/>
    <n v="583.77777777777771"/>
    <n v="46.702222222222218"/>
    <n v="8.5265128291212022E-14"/>
    <n v="8.5265128291212022E-14"/>
    <n v="0"/>
    <s v="WENDELL RIBEIRO DE LIRA"/>
    <m/>
  </r>
  <r>
    <x v="65"/>
    <s v="02025421222"/>
    <n v="36"/>
    <s v="ENFERMEIRO"/>
    <x v="23"/>
    <n v="0"/>
    <n v="0"/>
    <n v="0"/>
    <n v="0"/>
    <n v="0"/>
    <n v="0"/>
    <n v="0"/>
    <s v="ADRIANA DA CONCEICAO VIANA"/>
    <m/>
  </r>
  <r>
    <x v="119"/>
    <s v="00773740295"/>
    <n v="36"/>
    <s v="ENFERMEIRO"/>
    <x v="23"/>
    <n v="0"/>
    <n v="0"/>
    <n v="0"/>
    <n v="0"/>
    <n v="0"/>
    <n v="0"/>
    <n v="0"/>
    <s v="ALADMILLA SILVA DE FREITAS"/>
    <m/>
  </r>
  <r>
    <x v="103"/>
    <s v="01531119255"/>
    <n v="36"/>
    <s v="TEC. ENFERMAGEM"/>
    <x v="23"/>
    <n v="630.48"/>
    <n v="630.48444444444397"/>
    <n v="583.78189300411475"/>
    <n v="46.702551440329181"/>
    <n v="-4.4444444439122321E-3"/>
    <n v="-4.4444444439122321E-3"/>
    <n v="0"/>
    <s v="ALESSANDRA SANTOS DA SILVA"/>
    <m/>
  </r>
  <r>
    <x v="192"/>
    <s v="03823439219"/>
    <n v="36"/>
    <s v="ENFERMEIRO"/>
    <x v="23"/>
    <n v="0"/>
    <n v="0"/>
    <n v="0"/>
    <n v="0"/>
    <n v="0"/>
    <n v="0"/>
    <n v="0"/>
    <s v="ALEXANDRE SILVA AZEVEDO"/>
    <m/>
  </r>
  <r>
    <x v="193"/>
    <s v="06868684207"/>
    <n v="36"/>
    <s v="TEC. ENFERMAGEM"/>
    <x v="23"/>
    <n v="630.48"/>
    <n v="630.48444444444397"/>
    <n v="583.78189300411475"/>
    <n v="46.702551440329181"/>
    <n v="-4.4444444439122321E-3"/>
    <n v="-4.4444444439122321E-3"/>
    <n v="0"/>
    <s v="AMANDA DA CRUZ LIMA"/>
    <m/>
  </r>
  <r>
    <x v="194"/>
    <s v="04049075202"/>
    <n v="36"/>
    <s v="TEC. ENFERMAGEM"/>
    <x v="23"/>
    <n v="630.48"/>
    <n v="0"/>
    <n v="0"/>
    <n v="0"/>
    <n v="630.48"/>
    <n v="630.48"/>
    <n v="0"/>
    <s v="AMANDA MARIA BATISTA DA SILVA"/>
    <m/>
  </r>
  <r>
    <x v="122"/>
    <s v="02210842239"/>
    <n v="36"/>
    <s v="ENFERMEIRO"/>
    <x v="23"/>
    <n v="0"/>
    <n v="0"/>
    <n v="0"/>
    <n v="0"/>
    <n v="0"/>
    <n v="0"/>
    <n v="0"/>
    <s v="AMANDA PINHO FERNANDES"/>
    <m/>
  </r>
  <r>
    <x v="2"/>
    <s v="26008939204"/>
    <n v="36"/>
    <s v="TEC. ENFERMAGEM"/>
    <x v="23"/>
    <n v="630.48"/>
    <n v="630.48444444444397"/>
    <n v="583.78189300411475"/>
    <n v="46.702551440329181"/>
    <n v="-4.4444444439122321E-3"/>
    <n v="-4.4444444439122321E-3"/>
    <n v="0"/>
    <s v="ANA DE SOUZA VIANA"/>
    <m/>
  </r>
  <r>
    <x v="56"/>
    <s v="01221844245"/>
    <n v="36"/>
    <s v="TEC. ENFERMAGEM"/>
    <x v="23"/>
    <n v="630.48"/>
    <n v="630.48444444444397"/>
    <n v="583.78189300411475"/>
    <n v="46.702551440329181"/>
    <n v="-4.4444444439122321E-3"/>
    <n v="-4.4444444439122321E-3"/>
    <n v="0"/>
    <s v="ANA MARIA LIRA TEIXEIRA"/>
    <m/>
  </r>
  <r>
    <x v="1"/>
    <s v="95885773572"/>
    <n v="36"/>
    <s v="TEC. ENFERMAGEM"/>
    <x v="23"/>
    <n v="630.48"/>
    <n v="630.48444444444397"/>
    <n v="583.78189300411475"/>
    <n v="46.702551440329181"/>
    <n v="-4.4444444439122321E-3"/>
    <n v="-4.4444444439122321E-3"/>
    <n v="0"/>
    <s v="ANA MIRELLA FERREIRA BARBOSA OLIVEIRA"/>
    <m/>
  </r>
  <r>
    <x v="117"/>
    <s v="73533815234"/>
    <n v="36"/>
    <s v="TEC. ENFERMAGEM"/>
    <x v="23"/>
    <n v="630.48"/>
    <n v="630.48444444444397"/>
    <n v="583.77"/>
    <n v="46.701599999999999"/>
    <n v="8.4000000000372665E-3"/>
    <n v="8.4000000000372665E-3"/>
    <n v="0"/>
    <s v="ANDREIA DOS SANTOS COSTA"/>
    <m/>
  </r>
  <r>
    <x v="49"/>
    <s v="73733148215"/>
    <n v="36"/>
    <s v="TEC. ENFERMAGEM"/>
    <x v="23"/>
    <n v="630.48"/>
    <n v="630.48444444444397"/>
    <n v="583.78189300411475"/>
    <n v="46.702551440329181"/>
    <n v="-4.4444444439122321E-3"/>
    <n v="-4.4444444439122321E-3"/>
    <n v="0"/>
    <s v="ANDREZA ALVES FERREIRA"/>
    <m/>
  </r>
  <r>
    <x v="63"/>
    <s v="94273626268"/>
    <n v="36"/>
    <s v="TEC. ENFERMAGEM"/>
    <x v="23"/>
    <n v="630.48"/>
    <n v="630.48444444444397"/>
    <n v="583.78189300411475"/>
    <n v="46.702551440329181"/>
    <n v="-4.4444444439122321E-3"/>
    <n v="-4.4444444439122321E-3"/>
    <n v="0"/>
    <s v="ANGELA MARIA COSTA ROSARIO"/>
    <m/>
  </r>
  <r>
    <x v="64"/>
    <s v="03351903243"/>
    <n v="36"/>
    <s v="TEC. ENFERMAGEM"/>
    <x v="23"/>
    <n v="630.48"/>
    <n v="630.48"/>
    <n v="583.77777777777771"/>
    <n v="46.702222222222218"/>
    <n v="8.5265128291212022E-14"/>
    <n v="8.5265128291212022E-14"/>
    <n v="0"/>
    <s v="ANTONIA FRANCILEIA SANTOS FAUSTINO"/>
    <m/>
  </r>
  <r>
    <x v="123"/>
    <s v="00983396302"/>
    <n v="36"/>
    <s v="ENFERMEIRO"/>
    <x v="23"/>
    <n v="0"/>
    <n v="0"/>
    <n v="0"/>
    <n v="0"/>
    <n v="0"/>
    <n v="0"/>
    <n v="0"/>
    <s v="ARITHANA DE BARROS SILVA"/>
    <m/>
  </r>
  <r>
    <x v="199"/>
    <s v="07284167270"/>
    <n v="36"/>
    <s v="TEC. ENFERMAGEM"/>
    <x v="23"/>
    <n v="630.48"/>
    <n v="420.33"/>
    <n v="389.1944444444444"/>
    <n v="31.135555555555552"/>
    <n v="210.15000000000006"/>
    <n v="210.15000000000006"/>
    <n v="0"/>
    <s v="AYSLA VICTORIA CONCEICAO NASCIMENTO"/>
    <m/>
  </r>
  <r>
    <x v="124"/>
    <s v="07303985280"/>
    <n v="36"/>
    <s v="TEC. ENFERMAGEM"/>
    <x v="23"/>
    <n v="0"/>
    <n v="0"/>
    <n v="0"/>
    <n v="0"/>
    <n v="0"/>
    <n v="0"/>
    <n v="0"/>
    <s v="BEATRIZ DOS SANTOS FLORIANO"/>
    <m/>
  </r>
  <r>
    <x v="125"/>
    <s v="02551458293"/>
    <n v="36"/>
    <s v="ENFERMEIRO"/>
    <x v="23"/>
    <n v="0"/>
    <n v="0"/>
    <n v="0"/>
    <n v="0"/>
    <n v="0"/>
    <n v="0"/>
    <n v="0"/>
    <s v="BRENDA DO SOCORRO GOMES DA CUNHA"/>
    <m/>
  </r>
  <r>
    <x v="61"/>
    <s v="01797916211"/>
    <n v="36"/>
    <s v="TEC. ENFERMAGEM"/>
    <x v="23"/>
    <n v="630.48"/>
    <n v="630.48"/>
    <n v="583.77777777777771"/>
    <n v="46.702222222222218"/>
    <n v="8.5265128291212022E-14"/>
    <n v="8.5265128291212022E-14"/>
    <n v="0"/>
    <s v="BRUNA GRAZIELA NOGUEIRA DE LIMA"/>
    <m/>
  </r>
  <r>
    <x v="71"/>
    <s v="02760353214"/>
    <n v="36"/>
    <s v="TEC. ENFERMAGEM"/>
    <x v="23"/>
    <n v="630.48"/>
    <n v="630.48"/>
    <n v="583.77777777777771"/>
    <n v="46.702222222222218"/>
    <n v="8.5265128291212022E-14"/>
    <n v="8.5265128291212022E-14"/>
    <n v="0"/>
    <s v="CARLA BATISTA DA COSTA"/>
    <m/>
  </r>
  <r>
    <x v="84"/>
    <s v="02821318251"/>
    <n v="36"/>
    <s v="TEC. ENFERMAGEM"/>
    <x v="23"/>
    <n v="630.48"/>
    <n v="630.48"/>
    <n v="583.77777777777771"/>
    <n v="46.702222222222218"/>
    <n v="8.5265128291212022E-14"/>
    <n v="8.5265128291212022E-14"/>
    <n v="0"/>
    <s v="CAROLINA SILVA DA VEIGA"/>
    <m/>
  </r>
  <r>
    <x v="19"/>
    <s v="66864771253"/>
    <n v="36"/>
    <s v="ENFERMEIRO"/>
    <x v="23"/>
    <n v="0"/>
    <n v="0"/>
    <n v="0"/>
    <n v="0"/>
    <n v="0"/>
    <n v="0"/>
    <n v="0"/>
    <s v="CIRLENE SILVERIO DE MORAIS"/>
    <m/>
  </r>
  <r>
    <x v="18"/>
    <s v="00330309285"/>
    <n v="36"/>
    <s v="ENFERMEIRO"/>
    <x v="23"/>
    <n v="0"/>
    <n v="0"/>
    <n v="0"/>
    <n v="0"/>
    <n v="0"/>
    <n v="0"/>
    <n v="0"/>
    <s v="CLAUDILENE DA SILVA"/>
    <m/>
  </r>
  <r>
    <x v="128"/>
    <s v="50920049249"/>
    <n v="36"/>
    <s v="ENFERMEIRO"/>
    <x v="23"/>
    <n v="0"/>
    <n v="0"/>
    <n v="0"/>
    <n v="0"/>
    <n v="0"/>
    <n v="0"/>
    <n v="0"/>
    <s v="CLEIDIANE MACHADO BORGES"/>
    <m/>
  </r>
  <r>
    <x v="129"/>
    <s v="04246477290"/>
    <n v="36"/>
    <s v="TEC. ENFERMAGEM"/>
    <x v="23"/>
    <n v="630.48"/>
    <n v="630.48444444444397"/>
    <n v="583.78189300411475"/>
    <n v="46.702551440329181"/>
    <n v="-4.4444444439122321E-3"/>
    <n v="-4.4444444439122321E-3"/>
    <n v="0"/>
    <s v="CLEIZIELEM BRITO MORAIS"/>
    <m/>
  </r>
  <r>
    <x v="93"/>
    <s v="00564772283"/>
    <n v="36"/>
    <s v="TEC. ENFERMAGEM"/>
    <x v="23"/>
    <n v="630.48"/>
    <n v="630.48"/>
    <n v="583.77777777777771"/>
    <n v="46.702222222222218"/>
    <n v="8.5265128291212022E-14"/>
    <n v="8.5265128291212022E-14"/>
    <n v="0"/>
    <s v="CRISTIANE MARIA CARDOSO LOBATO"/>
    <m/>
  </r>
  <r>
    <x v="200"/>
    <s v="85143731291"/>
    <n v="36"/>
    <s v="TEC. ENFERMAGEM"/>
    <x v="23"/>
    <n v="630.48"/>
    <n v="630.48"/>
    <n v="583.77777777777771"/>
    <n v="46.702222222222218"/>
    <n v="8.5265128291212022E-14"/>
    <n v="8.5265128291212022E-14"/>
    <n v="0"/>
    <s v="DANIEL CARLOS MORAIS DA SILVA"/>
    <m/>
  </r>
  <r>
    <x v="77"/>
    <s v="02029051284"/>
    <n v="36"/>
    <s v="TEC. ENFERMAGEM"/>
    <x v="23"/>
    <n v="630.48"/>
    <n v="630.48"/>
    <n v="583.77777777777771"/>
    <n v="46.702222222222218"/>
    <n v="8.5265128291212022E-14"/>
    <n v="8.5265128291212022E-14"/>
    <n v="0"/>
    <s v="DANIELA MIRANDA REIS"/>
    <m/>
  </r>
  <r>
    <x v="3"/>
    <s v="01087094267"/>
    <n v="36"/>
    <s v="TEC. ENFERMAGEM"/>
    <x v="23"/>
    <n v="630.48"/>
    <n v="630.48444444443999"/>
    <n v="583.78189300411111"/>
    <n v="46.702551440328889"/>
    <n v="-4.4444444399829308E-3"/>
    <n v="-4.4444444399829308E-3"/>
    <n v="0"/>
    <s v="DANIELE DA SILVA E SILVA"/>
    <m/>
  </r>
  <r>
    <x v="21"/>
    <s v="74239082234"/>
    <n v="36"/>
    <s v="TEC. ENFERMAGEM"/>
    <x v="23"/>
    <n v="630.48"/>
    <n v="630.48444444444397"/>
    <n v="583.78189300411475"/>
    <n v="46.702551440329181"/>
    <n v="-4.4444444439122321E-3"/>
    <n v="-4.4444444439122321E-3"/>
    <n v="0"/>
    <s v="DARLENE DAS NEVES SANTOS"/>
    <m/>
  </r>
  <r>
    <x v="130"/>
    <s v="01542552206"/>
    <n v="36"/>
    <s v="ENFERMEIRO"/>
    <x v="23"/>
    <n v="0"/>
    <n v="0"/>
    <n v="0"/>
    <n v="0"/>
    <n v="0"/>
    <n v="0"/>
    <n v="0"/>
    <s v="DAYANE FARIAS DA COSTA"/>
    <m/>
  </r>
  <r>
    <x v="131"/>
    <s v="03264400200"/>
    <n v="36"/>
    <s v="TEC. ENFERMAGEM"/>
    <x v="23"/>
    <n v="630.48"/>
    <n v="630.48444444444397"/>
    <n v="583.78189300411475"/>
    <n v="46.702551440329181"/>
    <n v="-4.4444444439122321E-3"/>
    <n v="-4.4444444439122321E-3"/>
    <n v="0"/>
    <s v="DEBORA ALVES BARBOSA"/>
    <m/>
  </r>
  <r>
    <x v="131"/>
    <s v="03264400200"/>
    <n v="36"/>
    <s v="TEC. ENFERMAGEM"/>
    <x v="23"/>
    <n v="0"/>
    <n v="136.19"/>
    <n v="126.10185185185185"/>
    <n v="10.088148148148148"/>
    <n v="-136.19"/>
    <n v="-136.19"/>
    <n v="0"/>
    <s v="DEBORA ALVES BARBOSA"/>
    <m/>
  </r>
  <r>
    <x v="132"/>
    <s v="03946186297"/>
    <n v="36"/>
    <s v="ENFERMEIRO"/>
    <x v="23"/>
    <n v="0"/>
    <n v="0"/>
    <n v="0"/>
    <n v="0"/>
    <n v="0"/>
    <n v="0"/>
    <n v="0"/>
    <s v="DEBORA FEITOSA DA SILVA"/>
    <m/>
  </r>
  <r>
    <x v="34"/>
    <s v="00975131214"/>
    <n v="36"/>
    <s v="TEC. ENFERMAGEM"/>
    <x v="23"/>
    <n v="630.48"/>
    <n v="630.48444444444397"/>
    <n v="583.78189300411475"/>
    <n v="46.702551440329181"/>
    <n v="-4.4444444439122321E-3"/>
    <n v="-4.4444444439122321E-3"/>
    <n v="0"/>
    <s v="DEYWID CHAVES FERREIRA"/>
    <m/>
  </r>
  <r>
    <x v="35"/>
    <s v="69478260200"/>
    <n v="36"/>
    <s v="TEC. ENFERMAGEM"/>
    <x v="23"/>
    <n v="630.48"/>
    <n v="630.48444444444397"/>
    <n v="583.78189300411475"/>
    <n v="46.702551440329181"/>
    <n v="-4.4444444439122321E-3"/>
    <n v="-4.4444444439122321E-3"/>
    <n v="0"/>
    <s v="DILMA MARIA DE SOUSA MOURA"/>
    <m/>
  </r>
  <r>
    <x v="50"/>
    <s v="03402699362"/>
    <n v="36"/>
    <s v="ENFERMEIRO"/>
    <x v="23"/>
    <n v="0"/>
    <n v="0"/>
    <n v="0"/>
    <n v="0"/>
    <n v="0"/>
    <n v="0"/>
    <n v="0"/>
    <s v="DYONES ALVES DA ROCHA SERRA"/>
    <m/>
  </r>
  <r>
    <x v="15"/>
    <s v="76034925215"/>
    <n v="36"/>
    <s v="TEC. ENFERMAGEM"/>
    <x v="23"/>
    <n v="630.48"/>
    <n v="630.48444444444397"/>
    <n v="583.78189300411475"/>
    <n v="46.702551440329181"/>
    <n v="-4.4444444439122321E-3"/>
    <n v="-4.4444444439122321E-3"/>
    <n v="0"/>
    <s v="EDILENE BRAGA SOUZA"/>
    <m/>
  </r>
  <r>
    <x v="105"/>
    <s v="02726631231"/>
    <n v="36"/>
    <s v="TEC. ENFERMAGEM"/>
    <x v="23"/>
    <n v="630.48"/>
    <n v="630.48444444444397"/>
    <n v="583.78189300411475"/>
    <n v="46.702551440329181"/>
    <n v="-4.4444444439122321E-3"/>
    <n v="-4.4444444439122321E-3"/>
    <n v="0"/>
    <s v="EDILZA SOUZA DE AVIZ"/>
    <m/>
  </r>
  <r>
    <x v="81"/>
    <s v="04625535239"/>
    <n v="36"/>
    <s v="TEC. ENFERMAGEM"/>
    <x v="23"/>
    <n v="630.48"/>
    <n v="630.48444444444397"/>
    <n v="583.78189300411475"/>
    <n v="46.702551440329181"/>
    <n v="-4.4444444439122321E-3"/>
    <n v="-4.4444444439122321E-3"/>
    <n v="0"/>
    <s v="EDSON MOURA SILVA"/>
    <m/>
  </r>
  <r>
    <x v="4"/>
    <s v="63727129204"/>
    <n v="36"/>
    <s v="TEC. ENFERMAGEM"/>
    <x v="23"/>
    <n v="310.77999999999997"/>
    <n v="310.78444444444398"/>
    <n v="287.76337448559627"/>
    <n v="23.021069958847701"/>
    <n v="-4.44444444400105E-3"/>
    <n v="-4.44444444400105E-3"/>
    <n v="0"/>
    <s v="ELCIONE DE OLIVEIRA SILVA"/>
    <m/>
  </r>
  <r>
    <x v="5"/>
    <s v="86045636287"/>
    <n v="36"/>
    <s v="TEC. ENFERMAGEM"/>
    <x v="23"/>
    <n v="0"/>
    <n v="0"/>
    <n v="0"/>
    <n v="0"/>
    <n v="0"/>
    <n v="0"/>
    <n v="0"/>
    <s v="ELINOAN DA LUZ DE JESUS"/>
    <m/>
  </r>
  <r>
    <x v="55"/>
    <s v="02879742277"/>
    <n v="36"/>
    <s v="TEC. ENFERMAGEM"/>
    <x v="23"/>
    <n v="630.48"/>
    <n v="630.48"/>
    <n v="583.77777777777771"/>
    <n v="46.702222222222218"/>
    <n v="8.5265128291212022E-14"/>
    <n v="8.5265128291212022E-14"/>
    <n v="0"/>
    <s v="ELISANDRA SOARES DA COSTA PINHEIRO"/>
    <m/>
  </r>
  <r>
    <x v="135"/>
    <s v="02498349286"/>
    <n v="36"/>
    <s v="ENFERMEIRO"/>
    <x v="23"/>
    <n v="0"/>
    <n v="0"/>
    <n v="0"/>
    <n v="0"/>
    <n v="0"/>
    <n v="0"/>
    <n v="0"/>
    <s v="ELIZANDRA SILVA DE CARVALHO MEIRELES"/>
    <m/>
  </r>
  <r>
    <x v="137"/>
    <s v="00611156229"/>
    <n v="36"/>
    <s v="TEC. ENFERMAGEM"/>
    <x v="23"/>
    <n v="630.48"/>
    <n v="630.48"/>
    <n v="583.77777777777771"/>
    <n v="46.702222222222218"/>
    <n v="8.5265128291212022E-14"/>
    <n v="8.5265128291212022E-14"/>
    <n v="0"/>
    <s v="ERICA MARIA DA SILVA COSTA"/>
    <m/>
  </r>
  <r>
    <x v="137"/>
    <s v="00611156229"/>
    <n v="36"/>
    <s v="TEC. ENFERMAGEM"/>
    <x v="23"/>
    <n v="0"/>
    <n v="273.20999999999998"/>
    <n v="252.9722222222222"/>
    <n v="20.237777777777776"/>
    <n v="-273.20999999999998"/>
    <n v="-273.20999999999998"/>
    <n v="0"/>
    <s v="ERICA MARIA DA SILVA COSTA"/>
    <m/>
  </r>
  <r>
    <x v="138"/>
    <s v="05344317204"/>
    <n v="36"/>
    <s v="TEC. ENFERMAGEM"/>
    <x v="23"/>
    <n v="630.48"/>
    <n v="630.48"/>
    <n v="583.77777777777771"/>
    <n v="46.702222222222218"/>
    <n v="8.5265128291212022E-14"/>
    <n v="8.5265128291212022E-14"/>
    <n v="0"/>
    <s v="ERINEIDE SOUSA PANTOJA"/>
    <m/>
  </r>
  <r>
    <x v="83"/>
    <s v="04716356264"/>
    <n v="36"/>
    <s v="TEC. ENFERMAGEM"/>
    <x v="23"/>
    <n v="630.48"/>
    <n v="630.48"/>
    <n v="583.77777777777771"/>
    <n v="46.702222222222218"/>
    <n v="8.5265128291212022E-14"/>
    <n v="8.5265128291212022E-14"/>
    <n v="0"/>
    <s v="ESTHEFANI ARAUJO LOPES"/>
    <m/>
  </r>
  <r>
    <x v="102"/>
    <s v="03284143289"/>
    <n v="36"/>
    <s v="TEC. ENFERMAGEM"/>
    <x v="23"/>
    <n v="630.48"/>
    <n v="630.48444444444397"/>
    <n v="583.78189300411475"/>
    <n v="46.702551440329181"/>
    <n v="-4.4444444439122321E-3"/>
    <n v="-4.4444444439122321E-3"/>
    <n v="0"/>
    <s v="EUNICE GAMA DE SOUZA"/>
    <m/>
  </r>
  <r>
    <x v="69"/>
    <s v="00954727207"/>
    <n v="36"/>
    <s v="TEC. ENFERMAGEM"/>
    <x v="23"/>
    <n v="630.48"/>
    <n v="630.48"/>
    <n v="583.77777777777771"/>
    <n v="46.702222222222218"/>
    <n v="8.5265128291212022E-14"/>
    <n v="8.5265128291212022E-14"/>
    <n v="0"/>
    <s v="FABRICIA MARINHO MORAES"/>
    <m/>
  </r>
  <r>
    <x v="58"/>
    <s v="70143241281"/>
    <n v="36"/>
    <s v="TEC. ENFERMAGEM"/>
    <x v="23"/>
    <n v="630.48"/>
    <n v="630.48"/>
    <n v="583.77777777777771"/>
    <n v="46.702222222222218"/>
    <n v="8.5265128291212022E-14"/>
    <n v="8.5265128291212022E-14"/>
    <n v="0"/>
    <s v="FABRICIO HUGO SOUSA FARIAS"/>
    <m/>
  </r>
  <r>
    <x v="139"/>
    <s v="02571321200"/>
    <n v="36"/>
    <s v="ENFERMEIRO"/>
    <x v="23"/>
    <n v="0"/>
    <n v="0"/>
    <n v="0"/>
    <n v="0"/>
    <n v="0"/>
    <n v="0"/>
    <n v="0"/>
    <s v="FERNANDA DA SILVA LIMA"/>
    <m/>
  </r>
  <r>
    <x v="109"/>
    <s v="96949139268"/>
    <n v="36"/>
    <s v="TEC. ENFERMAGEM"/>
    <x v="23"/>
    <n v="630.48"/>
    <n v="630.48"/>
    <n v="583.77777777777771"/>
    <n v="46.702222222222218"/>
    <n v="8.5265128291212022E-14"/>
    <n v="8.5265128291212022E-14"/>
    <n v="0"/>
    <s v="FERNANDO RODRIGUES DA SILVA"/>
    <m/>
  </r>
  <r>
    <x v="62"/>
    <s v="85754110200"/>
    <n v="36"/>
    <s v="TEC. ENFERMAGEM"/>
    <x v="23"/>
    <n v="630.48"/>
    <n v="630.48444444444397"/>
    <n v="583.78189300411475"/>
    <n v="46.702551440329181"/>
    <n v="-4.4444444439122321E-3"/>
    <n v="-4.4444444439122321E-3"/>
    <n v="0"/>
    <s v="FLAVIA CRISTINA AMORIM RAIOL"/>
    <m/>
  </r>
  <r>
    <x v="108"/>
    <s v="04573489258"/>
    <n v="36"/>
    <s v="TEC. ENFERMAGEM"/>
    <x v="23"/>
    <n v="630.48"/>
    <n v="630.48444444444397"/>
    <n v="583.78189300411475"/>
    <n v="46.702551440329181"/>
    <n v="-4.4444444439122321E-3"/>
    <n v="-4.4444444439122321E-3"/>
    <n v="0"/>
    <s v="FRANCISCO BRUNO OLIVEIRA CAVALCANTE"/>
    <m/>
  </r>
  <r>
    <x v="6"/>
    <s v="73779768291"/>
    <n v="36"/>
    <s v="TEC. ENFERMAGEM"/>
    <x v="23"/>
    <n v="630.48"/>
    <n v="630.48444444444397"/>
    <n v="583.78189300411475"/>
    <n v="46.702551440329181"/>
    <n v="-4.4444444439122321E-3"/>
    <n v="-4.4444444439122321E-3"/>
    <n v="0"/>
    <s v="GEANE DOS SANTOS RODRIGUES"/>
    <m/>
  </r>
  <r>
    <x v="88"/>
    <s v="88808882268"/>
    <n v="36"/>
    <s v="TEC. ENFERMAGEM"/>
    <x v="23"/>
    <n v="630.48"/>
    <n v="630.48444444444397"/>
    <n v="583.78189300411475"/>
    <n v="46.702551440329181"/>
    <n v="-4.4444444439122321E-3"/>
    <n v="-4.4444444439122321E-3"/>
    <n v="0"/>
    <s v="GEOVANIA DE ARAUJO NASCIMENTO"/>
    <m/>
  </r>
  <r>
    <x v="20"/>
    <s v="95570810234"/>
    <n v="36"/>
    <s v="TEC. ENFERMAGEM"/>
    <x v="23"/>
    <n v="630.48"/>
    <n v="630.48444444444397"/>
    <n v="583.78189300411475"/>
    <n v="46.702551440329181"/>
    <n v="-4.4444444439122321E-3"/>
    <n v="-4.4444444439122321E-3"/>
    <n v="0"/>
    <s v="GESIEL SILVA DA SILVA"/>
    <m/>
  </r>
  <r>
    <x v="142"/>
    <s v="02663451231"/>
    <n v="36"/>
    <s v="TEC. ENFERMAGEM"/>
    <x v="23"/>
    <n v="0"/>
    <n v="0"/>
    <n v="0"/>
    <n v="0"/>
    <n v="0"/>
    <n v="0"/>
    <n v="0"/>
    <s v="GISLAINE AMAZONAS CARDOSO COSTA"/>
    <m/>
  </r>
  <r>
    <x v="195"/>
    <s v="02712447204"/>
    <n v="36"/>
    <s v="TEC. ENFERMAGEM"/>
    <x v="23"/>
    <n v="0"/>
    <n v="0"/>
    <n v="0"/>
    <n v="0"/>
    <n v="0"/>
    <n v="0"/>
    <n v="0"/>
    <s v="GISLENE ROCHA DOS SANTOS"/>
    <m/>
  </r>
  <r>
    <x v="196"/>
    <s v="05129959230"/>
    <n v="36"/>
    <s v="TEC. ENFERMAGEM"/>
    <x v="23"/>
    <n v="630.48"/>
    <n v="630.48444444444397"/>
    <n v="583.78189300411475"/>
    <n v="46.702551440329181"/>
    <n v="-4.4444444439122321E-3"/>
    <n v="-4.4444444439122321E-3"/>
    <n v="0"/>
    <s v="HAMANDA MARQUES MOREIRA"/>
    <m/>
  </r>
  <r>
    <x v="196"/>
    <s v="05129959230"/>
    <n v="36"/>
    <s v="TEC. ENFERMAGEM"/>
    <x v="23"/>
    <n v="0"/>
    <n v="273.20999999999998"/>
    <n v="252.9722222222222"/>
    <n v="20.237777777777776"/>
    <n v="-273.20999999999998"/>
    <n v="-273.20999999999998"/>
    <n v="0"/>
    <s v="HAMANDA MARQUES MOREIRA"/>
    <m/>
  </r>
  <r>
    <x v="143"/>
    <s v="02238948260"/>
    <n v="36"/>
    <s v="ENFERMEIRO"/>
    <x v="23"/>
    <n v="0"/>
    <n v="0"/>
    <n v="0"/>
    <n v="0"/>
    <n v="0"/>
    <n v="0"/>
    <n v="0"/>
    <s v="HAYANNE CHRYSTINA PEREIRA JORGE"/>
    <m/>
  </r>
  <r>
    <x v="33"/>
    <s v="85022381249"/>
    <n v="36"/>
    <s v="TEC. ENFERMAGEM"/>
    <x v="23"/>
    <n v="630.48"/>
    <n v="630.48444444444397"/>
    <n v="583.78189300411475"/>
    <n v="46.702551440329181"/>
    <n v="-4.4444444439122321E-3"/>
    <n v="-4.4444444439122321E-3"/>
    <n v="0"/>
    <s v="HELIANA LIMA DE OLIVEIRA"/>
    <m/>
  </r>
  <r>
    <x v="144"/>
    <s v="00697993264"/>
    <n v="36"/>
    <s v="ENFERMEIRO"/>
    <x v="23"/>
    <n v="0"/>
    <n v="0"/>
    <n v="0"/>
    <n v="0"/>
    <n v="0"/>
    <n v="0"/>
    <n v="0"/>
    <s v="HILDIZEN BRUNA PIEDADE PAIVA"/>
    <m/>
  </r>
  <r>
    <x v="145"/>
    <s v="02347860275"/>
    <n v="36"/>
    <s v="ENFERMEIRO"/>
    <x v="23"/>
    <n v="0"/>
    <n v="0"/>
    <n v="0"/>
    <n v="0"/>
    <n v="0"/>
    <n v="0"/>
    <n v="0"/>
    <s v="HONEAGLESON CHAVES DIAS"/>
    <m/>
  </r>
  <r>
    <x v="146"/>
    <s v="02099222223"/>
    <n v="36"/>
    <s v="ENFERMEIRO/SCIH"/>
    <x v="23"/>
    <n v="0"/>
    <n v="0"/>
    <n v="0"/>
    <n v="0"/>
    <n v="0"/>
    <n v="0"/>
    <n v="0"/>
    <s v="ILDA ELIZANA DE ALMEIDA VASCONCELOS"/>
    <m/>
  </r>
  <r>
    <x v="80"/>
    <s v="11576141675"/>
    <n v="36"/>
    <s v="TEC. ENFERMAGEM"/>
    <x v="23"/>
    <n v="630.48"/>
    <n v="630.48444444444397"/>
    <n v="583.78189300411475"/>
    <n v="46.702551440329181"/>
    <n v="-4.4444444439122321E-3"/>
    <n v="-4.4444444439122321E-3"/>
    <n v="0"/>
    <s v="IORRAN VAZ DE OLIVEIRA"/>
    <m/>
  </r>
  <r>
    <x v="106"/>
    <s v="02957511347"/>
    <n v="36"/>
    <s v="TEC. ENFERMAGEM"/>
    <x v="23"/>
    <n v="630.48"/>
    <n v="630.48444444444397"/>
    <n v="583.78189300411475"/>
    <n v="46.702551440329181"/>
    <n v="-4.4444444439122321E-3"/>
    <n v="-4.4444444439122321E-3"/>
    <n v="0"/>
    <s v="IRACEMA SOARES LIMA"/>
    <m/>
  </r>
  <r>
    <x v="40"/>
    <s v="78679362204"/>
    <n v="36"/>
    <s v="TEC. ENFERMAGEM"/>
    <x v="23"/>
    <n v="630.48"/>
    <n v="630.48"/>
    <n v="583.77777777777771"/>
    <n v="46.702222222222218"/>
    <n v="8.5265128291212022E-14"/>
    <n v="8.5265128291212022E-14"/>
    <n v="0"/>
    <s v="IRANETE LIMA BARBOSA NASCIMENTO"/>
    <m/>
  </r>
  <r>
    <x v="147"/>
    <s v="98517040244"/>
    <n v="36"/>
    <s v="TEC. ENFERMAGEM"/>
    <x v="23"/>
    <n v="630.48"/>
    <n v="630.48444444444397"/>
    <n v="583.78189300411475"/>
    <n v="46.702551440329181"/>
    <n v="-4.4444444439122321E-3"/>
    <n v="-4.4444444439122321E-3"/>
    <n v="0"/>
    <s v="IVONE DO SOCORRO DA CUNHA SOUZA"/>
    <m/>
  </r>
  <r>
    <x v="148"/>
    <s v="96964529268"/>
    <n v="36"/>
    <s v="TEC. ENFERMAGEM"/>
    <x v="23"/>
    <n v="630.48"/>
    <n v="630.48444444444397"/>
    <n v="583.78189300411475"/>
    <n v="46.702551440329181"/>
    <n v="-4.4444444439122321E-3"/>
    <n v="-4.4444444439122321E-3"/>
    <n v="0"/>
    <s v="IZABELA DAVID DA SILVA PORTILHO"/>
    <m/>
  </r>
  <r>
    <x v="149"/>
    <s v="72137959372"/>
    <n v="36"/>
    <s v="ENFERMEIRO"/>
    <x v="23"/>
    <n v="0"/>
    <n v="0"/>
    <n v="0"/>
    <n v="0"/>
    <n v="0"/>
    <n v="0"/>
    <n v="0"/>
    <s v="JANAYNA CHRYSTINA MARTINS BITENCOURT"/>
    <m/>
  </r>
  <r>
    <x v="150"/>
    <s v="82492182215"/>
    <n v="36"/>
    <s v="TEC. ENFERMAGEM"/>
    <x v="23"/>
    <n v="630.48"/>
    <n v="630.48444444444397"/>
    <n v="583.78189300411475"/>
    <n v="46.702551440329181"/>
    <n v="-4.4444444439122321E-3"/>
    <n v="-4.4444444439122321E-3"/>
    <n v="0"/>
    <s v="JEANI SILVA PEREIRA"/>
    <m/>
  </r>
  <r>
    <x v="151"/>
    <s v="79080685291"/>
    <n v="36"/>
    <s v="ENFERMEIRO"/>
    <x v="23"/>
    <n v="0"/>
    <n v="0"/>
    <n v="0"/>
    <n v="0"/>
    <n v="0"/>
    <n v="0"/>
    <n v="0"/>
    <s v="JENIFER REGINA MAIA RIBEIRO"/>
    <m/>
  </r>
  <r>
    <x v="152"/>
    <s v="01342573242"/>
    <n v="36"/>
    <s v="TEC. ENFERMAGEM"/>
    <x v="23"/>
    <n v="0"/>
    <n v="0"/>
    <n v="0"/>
    <n v="0"/>
    <n v="0"/>
    <n v="0"/>
    <n v="0"/>
    <s v="JESSICA RAIANE OLIVEIRA DA SILVA"/>
    <m/>
  </r>
  <r>
    <x v="57"/>
    <s v="01724194259"/>
    <n v="36"/>
    <s v="TEC. ENFERMAGEM"/>
    <x v="23"/>
    <n v="630.48"/>
    <n v="630.48"/>
    <n v="583.77777777777771"/>
    <n v="46.702222222222218"/>
    <n v="8.5265128291212022E-14"/>
    <n v="8.5265128291212022E-14"/>
    <n v="0"/>
    <s v="JHEMISON CARLOS VIEIRA FELIPE"/>
    <m/>
  </r>
  <r>
    <x v="153"/>
    <s v="05274326285"/>
    <n v="36"/>
    <s v="TEC. ENFERMAGEM"/>
    <x v="23"/>
    <n v="630.48"/>
    <n v="630.48"/>
    <n v="583.77777777777771"/>
    <n v="46.702222222222218"/>
    <n v="8.5265128291212022E-14"/>
    <n v="8.5265128291212022E-14"/>
    <n v="0"/>
    <s v="JOAO VICTOR CARNEIRO DA SILVA"/>
    <m/>
  </r>
  <r>
    <x v="7"/>
    <s v="63594404234"/>
    <n v="36"/>
    <s v="TEC. ENFERMAGEM"/>
    <x v="23"/>
    <n v="630.48"/>
    <n v="630.48"/>
    <n v="583.77777777777771"/>
    <n v="46.702222222222218"/>
    <n v="8.5265128291212022E-14"/>
    <n v="8.5265128291212022E-14"/>
    <n v="0"/>
    <s v="JOELMA GONCALVES ALVES"/>
    <m/>
  </r>
  <r>
    <x v="155"/>
    <s v="44679882204"/>
    <n v="36"/>
    <s v="TEC. ENFERMAGEM"/>
    <x v="23"/>
    <n v="630.48"/>
    <n v="630.48"/>
    <n v="583.77777777777771"/>
    <n v="46.702222222222218"/>
    <n v="8.5265128291212022E-14"/>
    <n v="8.5265128291212022E-14"/>
    <n v="0"/>
    <s v="JONAS VIRGULINO DA CONCEICAO"/>
    <m/>
  </r>
  <r>
    <x v="201"/>
    <s v="03808732229"/>
    <n v="36"/>
    <s v="ENFERMEIRO"/>
    <x v="23"/>
    <n v="0"/>
    <n v="0"/>
    <n v="0"/>
    <n v="0"/>
    <n v="0"/>
    <n v="0"/>
    <n v="0"/>
    <s v="JONATAS QUADRA DE CARVALHO"/>
    <m/>
  </r>
  <r>
    <x v="46"/>
    <s v="70134089219"/>
    <n v="36"/>
    <s v="TEC. ENFERMAGEM"/>
    <x v="23"/>
    <n v="630.48"/>
    <n v="630.48"/>
    <n v="583.77777777777771"/>
    <n v="46.702222222222218"/>
    <n v="8.5265128291212022E-14"/>
    <n v="8.5265128291212022E-14"/>
    <n v="0"/>
    <s v="JONISMA ARAUJO RODRIGUES"/>
    <m/>
  </r>
  <r>
    <x v="156"/>
    <s v="03643216289"/>
    <n v="36"/>
    <s v="ENFERMEIRO"/>
    <x v="23"/>
    <n v="0"/>
    <n v="0"/>
    <n v="0"/>
    <n v="0"/>
    <n v="0"/>
    <n v="0"/>
    <n v="0"/>
    <s v="JORGE RENATO DE CASTRO HONORATO"/>
    <m/>
  </r>
  <r>
    <x v="158"/>
    <s v="04577783266"/>
    <n v="36"/>
    <s v="TEC. ENFERMAGEM"/>
    <x v="23"/>
    <n v="0"/>
    <n v="0"/>
    <n v="0"/>
    <n v="0"/>
    <n v="0"/>
    <n v="0"/>
    <n v="0"/>
    <s v="JOSE VIEIRA FREIRE"/>
    <m/>
  </r>
  <r>
    <x v="159"/>
    <s v="10727504738"/>
    <n v="36"/>
    <s v="TEC. ENFERMAGEM"/>
    <x v="23"/>
    <n v="0"/>
    <n v="0"/>
    <n v="0"/>
    <n v="0"/>
    <n v="0"/>
    <n v="0"/>
    <n v="0"/>
    <s v="JOSIANE BONONO BRAGA LYRIO"/>
    <m/>
  </r>
  <r>
    <x v="79"/>
    <s v="02884225200"/>
    <n v="36"/>
    <s v="TEC. ENFERMAGEM"/>
    <x v="23"/>
    <n v="630.48"/>
    <n v="630.48444444444397"/>
    <n v="583.78189300411475"/>
    <n v="46.702551440329181"/>
    <n v="-4.4444444439122321E-3"/>
    <n v="-4.4444444439122321E-3"/>
    <n v="0"/>
    <s v="JOSUE OLIVEIRA MENESES"/>
    <m/>
  </r>
  <r>
    <x v="160"/>
    <s v="03028598299"/>
    <n v="36"/>
    <s v="TEC. ENFERMAGEM"/>
    <x v="23"/>
    <n v="0"/>
    <n v="0"/>
    <n v="0"/>
    <n v="0"/>
    <n v="0"/>
    <n v="0"/>
    <n v="0"/>
    <s v="JOYCE SOUZA SILVA"/>
    <m/>
  </r>
  <r>
    <x v="51"/>
    <s v="01616891246"/>
    <n v="36"/>
    <s v="TEC. ENFERMAGEM"/>
    <x v="23"/>
    <n v="630.48"/>
    <n v="630.48444444444397"/>
    <n v="583.78189300411475"/>
    <n v="46.702551440329181"/>
    <n v="-4.4444444439122321E-3"/>
    <n v="-4.4444444439122321E-3"/>
    <n v="0"/>
    <s v="KEILA SANTOS BRITO"/>
    <m/>
  </r>
  <r>
    <x v="75"/>
    <s v="03439131270"/>
    <n v="36"/>
    <s v="TEC. ENFERMAGEM"/>
    <x v="23"/>
    <n v="630.48"/>
    <n v="630.48444444444397"/>
    <n v="583.78189300411475"/>
    <n v="46.702551440329181"/>
    <n v="-4.4444444439122321E-3"/>
    <n v="-4.4444444439122321E-3"/>
    <n v="0"/>
    <s v="KELLEM MARIA SANTOS COSTA"/>
    <m/>
  </r>
  <r>
    <x v="161"/>
    <s v="03974195203"/>
    <n v="36"/>
    <s v="TEC. ENFERMAGEM"/>
    <x v="23"/>
    <n v="630.48"/>
    <n v="630.48444444444397"/>
    <n v="583.78189300411475"/>
    <n v="46.702551440329181"/>
    <n v="-4.4444444439122321E-3"/>
    <n v="-4.4444444439122321E-3"/>
    <n v="0"/>
    <s v="KRISLANE NASCIMENTO DIAS"/>
    <m/>
  </r>
  <r>
    <x v="8"/>
    <s v="85748960206"/>
    <n v="36"/>
    <s v="TEC. ENFERMAGEM"/>
    <x v="23"/>
    <n v="630.48"/>
    <n v="630.48444444444397"/>
    <n v="583.78189300411475"/>
    <n v="46.702551440329181"/>
    <n v="-4.4444444439122321E-3"/>
    <n v="-4.4444444439122321E-3"/>
    <n v="0"/>
    <s v="LAIZA SOUSA SANTOS"/>
    <m/>
  </r>
  <r>
    <x v="162"/>
    <s v="07254227267"/>
    <n v="36"/>
    <s v="TEC. ENFERMAGEM"/>
    <x v="23"/>
    <n v="630.48"/>
    <n v="630.48444444444397"/>
    <n v="583.78189300411475"/>
    <n v="46.702551440329181"/>
    <n v="-4.4444444439122321E-3"/>
    <n v="-4.4444444439122321E-3"/>
    <n v="0"/>
    <s v="LARISSA OLIVEIRA AMARAL"/>
    <m/>
  </r>
  <r>
    <x v="38"/>
    <s v="90114035253"/>
    <n v="36"/>
    <s v="TEC. ENFERMAGEM"/>
    <x v="23"/>
    <n v="630.48"/>
    <n v="630.48444444444397"/>
    <n v="583.78189300411475"/>
    <n v="46.702551440329181"/>
    <n v="-4.4444444439122321E-3"/>
    <n v="-4.4444444439122321E-3"/>
    <n v="0"/>
    <s v="LEONILDO ALVES LIMA"/>
    <m/>
  </r>
  <r>
    <x v="9"/>
    <s v="00607059222"/>
    <n v="36"/>
    <s v="TEC. ENFERMAGEM"/>
    <x v="23"/>
    <n v="630.48"/>
    <n v="630.48444444444397"/>
    <n v="583.78189300411475"/>
    <n v="46.702551440329181"/>
    <n v="-4.4444444439122321E-3"/>
    <n v="-4.4444444439122321E-3"/>
    <n v="0"/>
    <s v="LUANA LEANDRO SARMENTO"/>
    <m/>
  </r>
  <r>
    <x v="27"/>
    <s v="01715937236"/>
    <n v="36"/>
    <s v="TEC. ENFERMAGEM"/>
    <x v="23"/>
    <n v="630.48"/>
    <n v="630.48444444444397"/>
    <n v="583.78189300411475"/>
    <n v="46.702551440329181"/>
    <n v="-4.4444444439122321E-3"/>
    <n v="-4.4444444439122321E-3"/>
    <n v="0"/>
    <s v="LUANNY KETREN SARAIVA RODRIGUES"/>
    <m/>
  </r>
  <r>
    <x v="163"/>
    <s v="00842167277"/>
    <n v="36"/>
    <s v="TEC. ENFERMAGEM"/>
    <x v="23"/>
    <n v="0"/>
    <n v="588.45000000000005"/>
    <n v="544.86111111111109"/>
    <n v="43.588888888888889"/>
    <n v="-588.44999999999993"/>
    <n v="-588.44999999999993"/>
    <n v="0"/>
    <s v="LUCIANA SOUZA DIAS"/>
    <m/>
  </r>
  <r>
    <x v="36"/>
    <s v="00586033289"/>
    <n v="36"/>
    <s v="TEC. ENFERMAGEM"/>
    <x v="23"/>
    <n v="630.48"/>
    <n v="630.48444444444397"/>
    <n v="583.78189300411475"/>
    <n v="46.702551440329181"/>
    <n v="-4.4444444439122321E-3"/>
    <n v="-4.4444444439122321E-3"/>
    <n v="0"/>
    <s v="LUCIENE DIAS DOS SANTOS"/>
    <m/>
  </r>
  <r>
    <x v="165"/>
    <s v="84245603291"/>
    <n v="36"/>
    <s v="TEC. ENFERMAGEM"/>
    <x v="23"/>
    <n v="630.48"/>
    <n v="630.48444444444397"/>
    <n v="583.78189300411475"/>
    <n v="46.702551440329181"/>
    <n v="-4.4444444439122321E-3"/>
    <n v="-4.4444444439122321E-3"/>
    <n v="0"/>
    <s v="LUCINEIA COSTA ALENCAR"/>
    <m/>
  </r>
  <r>
    <x v="166"/>
    <s v="01634960564"/>
    <n v="36"/>
    <s v="ENFERMEIRO"/>
    <x v="23"/>
    <n v="0"/>
    <n v="0"/>
    <n v="0"/>
    <n v="0"/>
    <n v="0"/>
    <n v="0"/>
    <n v="0"/>
    <s v="LUCIOLLA MOREIRA DA SILVA"/>
    <m/>
  </r>
  <r>
    <x v="98"/>
    <s v="03659449202"/>
    <n v="36"/>
    <s v="TEC. ENFERMAGEM"/>
    <x v="23"/>
    <n v="630.48"/>
    <n v="630.48444444444397"/>
    <n v="583.78189300411475"/>
    <n v="46.702551440329181"/>
    <n v="-4.4444444439122321E-3"/>
    <n v="-4.4444444439122321E-3"/>
    <n v="0"/>
    <s v="LUIS CRUZ AZEVEDO"/>
    <m/>
  </r>
  <r>
    <x v="167"/>
    <s v="04939991326"/>
    <n v="36"/>
    <s v="ENFERMEIRO/QUALIDAD"/>
    <x v="23"/>
    <n v="0"/>
    <n v="0"/>
    <n v="0"/>
    <n v="0"/>
    <n v="0"/>
    <n v="0"/>
    <n v="0"/>
    <s v="MARAYZA PINHEIRO NUNES"/>
    <m/>
  </r>
  <r>
    <x v="168"/>
    <s v="70068305249"/>
    <n v="36"/>
    <s v="ENFERMEIRO"/>
    <x v="23"/>
    <n v="0"/>
    <n v="0"/>
    <n v="0"/>
    <n v="0"/>
    <n v="0"/>
    <n v="0"/>
    <n v="0"/>
    <s v="MARCIA CRISTINA DE LIMA ARAUJO"/>
    <m/>
  </r>
  <r>
    <x v="10"/>
    <s v="74370936268"/>
    <n v="36"/>
    <s v="TEC. ENFERMAGEM"/>
    <x v="23"/>
    <n v="630.48"/>
    <n v="630.48"/>
    <n v="583.77777777777771"/>
    <n v="46.702222222222218"/>
    <n v="8.5265128291212022E-14"/>
    <n v="8.5265128291212022E-14"/>
    <n v="0"/>
    <s v="MARIA APARECIDA DO VALE SILVA"/>
    <m/>
  </r>
  <r>
    <x v="25"/>
    <s v="80823173291"/>
    <n v="36"/>
    <s v="TEC. ENFERMAGEM"/>
    <x v="23"/>
    <n v="630.48"/>
    <n v="630.48"/>
    <n v="583.77777777777771"/>
    <n v="46.702222222222218"/>
    <n v="8.5265128291212022E-14"/>
    <n v="8.5265128291212022E-14"/>
    <n v="0"/>
    <s v="MARIA DE LOURDES HEIENEN"/>
    <m/>
  </r>
  <r>
    <x v="28"/>
    <s v="72282835204"/>
    <n v="36"/>
    <s v="TEC. ENFERMAGEM"/>
    <x v="23"/>
    <n v="630.48"/>
    <n v="630.48"/>
    <n v="583.77777777777771"/>
    <n v="46.702222222222218"/>
    <n v="8.5265128291212022E-14"/>
    <n v="8.5265128291212022E-14"/>
    <n v="0"/>
    <s v="MARIA DO ROSARIO PEREIRA DE SOUSA"/>
    <m/>
  </r>
  <r>
    <x v="47"/>
    <s v="82941238204"/>
    <n v="36"/>
    <s v="TEC. ENFERMAGEM"/>
    <x v="23"/>
    <n v="630.48"/>
    <n v="630.48"/>
    <n v="583.77777777777771"/>
    <n v="46.702222222222218"/>
    <n v="8.5265128291212022E-14"/>
    <n v="8.5265128291212022E-14"/>
    <n v="0"/>
    <s v="MARIA ELIZABETH DA SILVA"/>
    <m/>
  </r>
  <r>
    <x v="52"/>
    <s v="30137284268"/>
    <n v="36"/>
    <s v="TEC. ENFERMAGEM"/>
    <x v="23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91"/>
    <s v="01497762251"/>
    <n v="36"/>
    <s v="ENFERMEIRO"/>
    <x v="23"/>
    <n v="0"/>
    <n v="0"/>
    <n v="0"/>
    <n v="0"/>
    <n v="0"/>
    <n v="0"/>
    <n v="0"/>
    <s v="MARIA LUIZA OLIVEIRA DE ALMEIDA"/>
    <m/>
  </r>
  <r>
    <x v="14"/>
    <s v="01332625371"/>
    <n v="36"/>
    <s v="TEC. ENFERMAGEM"/>
    <x v="23"/>
    <n v="630.48"/>
    <n v="630.48444444444397"/>
    <n v="583.78189300411475"/>
    <n v="46.702551440329181"/>
    <n v="-4.4444444439122321E-3"/>
    <n v="-4.4444444439122321E-3"/>
    <n v="0"/>
    <s v="MARIA TERESA VIEIRA DA HORA"/>
    <m/>
  </r>
  <r>
    <x v="169"/>
    <s v="00015352269"/>
    <n v="36"/>
    <s v="ENFERMEIRO"/>
    <x v="23"/>
    <n v="0"/>
    <n v="0"/>
    <n v="0"/>
    <n v="0"/>
    <n v="0"/>
    <n v="0"/>
    <n v="0"/>
    <s v="MARIANA SANTOS DO CARMO"/>
    <m/>
  </r>
  <r>
    <x v="89"/>
    <s v="02598633270"/>
    <n v="36"/>
    <s v="TEC. ENFERMAGEM"/>
    <x v="23"/>
    <n v="630.48"/>
    <n v="630.48444444444397"/>
    <n v="583.78189300411475"/>
    <n v="46.702551440329181"/>
    <n v="-4.4444444439122321E-3"/>
    <n v="-4.4444444439122321E-3"/>
    <n v="0"/>
    <s v="MATHEUS CAMPOS ALVES"/>
    <m/>
  </r>
  <r>
    <x v="67"/>
    <s v="03419017251"/>
    <n v="36"/>
    <s v="TEC. ENFERMAGEM"/>
    <x v="23"/>
    <n v="630.48"/>
    <n v="630.48444444444397"/>
    <n v="583.78189300411475"/>
    <n v="46.702551440329181"/>
    <n v="-4.4444444439122321E-3"/>
    <n v="-4.4444444439122321E-3"/>
    <n v="0"/>
    <s v="MAYCON REIS DOS ANJOS"/>
    <m/>
  </r>
  <r>
    <x v="171"/>
    <s v="11130025730"/>
    <n v="36"/>
    <s v="GERENTE ASSISTENCIAL"/>
    <x v="23"/>
    <n v="0"/>
    <n v="0"/>
    <n v="0"/>
    <n v="0"/>
    <n v="0"/>
    <n v="0"/>
    <n v="0"/>
    <s v="MILTON PEIXOTO DE OLIVEIRA NETO"/>
    <m/>
  </r>
  <r>
    <x v="172"/>
    <s v="37920574846"/>
    <n v="36"/>
    <s v="ENFERMEIRO/CME"/>
    <x v="23"/>
    <n v="0"/>
    <n v="0"/>
    <n v="0"/>
    <n v="0"/>
    <n v="0"/>
    <n v="0"/>
    <n v="0"/>
    <s v="MONIQUE ROCHA DOS SANTOS"/>
    <m/>
  </r>
  <r>
    <x v="173"/>
    <s v="96570458272"/>
    <n v="36"/>
    <s v="TEC. ENFERMAGEM"/>
    <x v="23"/>
    <n v="0"/>
    <n v="0"/>
    <n v="0"/>
    <n v="0"/>
    <n v="0"/>
    <n v="0"/>
    <n v="0"/>
    <s v="NATALIA ALVES RIBEIRO"/>
    <m/>
  </r>
  <r>
    <x v="94"/>
    <s v="04263734211"/>
    <n v="36"/>
    <s v="TEC. ENFERMAGEM"/>
    <x v="23"/>
    <n v="0"/>
    <n v="0"/>
    <n v="0"/>
    <n v="0"/>
    <n v="0"/>
    <n v="0"/>
    <n v="0"/>
    <s v="NAYARA FORO FRANCO"/>
    <m/>
  </r>
  <r>
    <x v="174"/>
    <s v="02512029255"/>
    <n v="36"/>
    <s v="ENFERMEIRO"/>
    <x v="23"/>
    <n v="0"/>
    <n v="0"/>
    <n v="0"/>
    <n v="0"/>
    <n v="0"/>
    <n v="0"/>
    <n v="0"/>
    <s v="NICOLE RAMILLY DE OLIVEIRA LAMEIRA"/>
    <m/>
  </r>
  <r>
    <x v="30"/>
    <s v="03097941452"/>
    <n v="36"/>
    <s v="TEC. ENFERMAGEM"/>
    <x v="23"/>
    <n v="630.48"/>
    <n v="630.48444444444397"/>
    <n v="583.78189300411475"/>
    <n v="46.702551440329181"/>
    <n v="-4.4444444439122321E-3"/>
    <n v="-4.4444444439122321E-3"/>
    <n v="0"/>
    <s v="NIVEATAM DE SOUSA ALVES"/>
    <m/>
  </r>
  <r>
    <x v="68"/>
    <s v="30087767287"/>
    <n v="36"/>
    <s v="TEC. ENFERMAGEM"/>
    <x v="23"/>
    <n v="630.48"/>
    <n v="630.48444444444397"/>
    <n v="583.78189300411475"/>
    <n v="46.702551440329181"/>
    <n v="-4.4444444439122321E-3"/>
    <n v="-4.4444444439122321E-3"/>
    <n v="0"/>
    <s v="OSMARINA LIMA MARQUES"/>
    <m/>
  </r>
  <r>
    <x v="175"/>
    <s v="02872702202"/>
    <n v="36"/>
    <s v="ENFERMEIRO"/>
    <x v="23"/>
    <n v="0"/>
    <n v="0"/>
    <n v="0"/>
    <n v="0"/>
    <n v="0"/>
    <n v="0"/>
    <n v="0"/>
    <s v="PALOMA SODRE BERGER"/>
    <m/>
  </r>
  <r>
    <x v="176"/>
    <s v="52739740204"/>
    <n v="36"/>
    <s v="ENFERMEIRO"/>
    <x v="23"/>
    <n v="0"/>
    <n v="0"/>
    <n v="0"/>
    <n v="0"/>
    <n v="0"/>
    <n v="0"/>
    <n v="0"/>
    <s v="PAOLA MARIE VENTURA MAGALHAES"/>
    <m/>
  </r>
  <r>
    <x v="177"/>
    <s v="02614451207"/>
    <n v="36"/>
    <s v="ENFERMEIRO"/>
    <x v="23"/>
    <n v="0"/>
    <n v="0"/>
    <n v="0"/>
    <n v="0"/>
    <n v="0"/>
    <n v="0"/>
    <n v="0"/>
    <s v="PAULO DIEGO SOARES RAMOS"/>
    <m/>
  </r>
  <r>
    <x v="72"/>
    <s v="04490243260"/>
    <n v="36"/>
    <s v="TEC. ENFERMAGEM"/>
    <x v="23"/>
    <n v="630.48"/>
    <n v="630.48"/>
    <n v="583.77777777777771"/>
    <n v="46.702222222222218"/>
    <n v="8.5265128291212022E-14"/>
    <n v="8.5265128291212022E-14"/>
    <n v="0"/>
    <s v="RAIANE TENORIO DOS SANTOS"/>
    <m/>
  </r>
  <r>
    <x v="53"/>
    <s v="02137140276"/>
    <n v="36"/>
    <s v="TEC. ENFERMAGEM"/>
    <x v="23"/>
    <n v="630.48"/>
    <n v="630.48"/>
    <n v="583.77777777777771"/>
    <n v="46.702222222222218"/>
    <n v="8.5265128291212022E-14"/>
    <n v="8.5265128291212022E-14"/>
    <n v="0"/>
    <s v="RAILSON HUMBERTO DA SILVA MENDONCA"/>
    <m/>
  </r>
  <r>
    <x v="76"/>
    <s v="70143238221"/>
    <n v="36"/>
    <s v="TEC. ENFERMAGEM"/>
    <x v="23"/>
    <n v="630.48"/>
    <n v="630.48"/>
    <n v="583.77777777777771"/>
    <n v="46.702222222222218"/>
    <n v="8.5265128291212022E-14"/>
    <n v="8.5265128291212022E-14"/>
    <n v="0"/>
    <s v="RAISSA SOUZA E SOUZA"/>
    <m/>
  </r>
  <r>
    <x v="59"/>
    <s v="02563935245"/>
    <n v="36"/>
    <s v="TEC. ENFERMAGEM"/>
    <x v="23"/>
    <n v="630.48"/>
    <n v="630.48"/>
    <n v="583.77777777777771"/>
    <n v="46.702222222222218"/>
    <n v="8.5265128291212022E-14"/>
    <n v="8.5265128291212022E-14"/>
    <n v="0"/>
    <s v="RAQUEL DOS SANTOS SOUZA"/>
    <m/>
  </r>
  <r>
    <x v="48"/>
    <s v="02278662236"/>
    <n v="36"/>
    <s v="TEC. ENFERMAGEM"/>
    <x v="23"/>
    <n v="630.48"/>
    <n v="0"/>
    <n v="0"/>
    <n v="0"/>
    <n v="630.48"/>
    <n v="630.48"/>
    <n v="0"/>
    <s v="RAYANE BARRETO LIMA"/>
    <m/>
  </r>
  <r>
    <x v="178"/>
    <s v="06727296286"/>
    <n v="36"/>
    <s v="TEC. ENFERMAGEM"/>
    <x v="23"/>
    <n v="0"/>
    <n v="0"/>
    <n v="0"/>
    <n v="0"/>
    <n v="0"/>
    <n v="0"/>
    <n v="0"/>
    <s v="RAYLAN TIERRY MACIEL DO CARMO"/>
    <m/>
  </r>
  <r>
    <x v="197"/>
    <s v="05961636224"/>
    <n v="36"/>
    <s v="TEC. ENFERMAGEM"/>
    <x v="23"/>
    <n v="630.48"/>
    <n v="630.48"/>
    <n v="583.77777777777771"/>
    <n v="46.702222222222218"/>
    <n v="8.5265128291212022E-14"/>
    <n v="8.5265128291212022E-14"/>
    <n v="0"/>
    <s v="RAYZA MARQUES DANTAS"/>
    <m/>
  </r>
  <r>
    <x v="70"/>
    <s v="02827501260"/>
    <n v="36"/>
    <s v="TEC. ENFERMAGEM"/>
    <x v="23"/>
    <n v="630.48"/>
    <n v="630.48444444444397"/>
    <n v="583.78189300411475"/>
    <n v="46.702551440329181"/>
    <n v="-4.4444444439122321E-3"/>
    <n v="-4.4444444439122321E-3"/>
    <n v="0"/>
    <s v="REGINA CARLA CARNEIRO DA SILVA"/>
    <m/>
  </r>
  <r>
    <x v="179"/>
    <s v="03068607248"/>
    <n v="36"/>
    <s v="ENFERMEIRO"/>
    <x v="23"/>
    <n v="0"/>
    <n v="0"/>
    <n v="0"/>
    <n v="0"/>
    <n v="0"/>
    <n v="0"/>
    <n v="0"/>
    <s v="RENE PEREIRA DE SOUSA JUNIOR"/>
    <m/>
  </r>
  <r>
    <x v="82"/>
    <s v="01834811279"/>
    <n v="36"/>
    <s v="ENFERMEIRO"/>
    <x v="23"/>
    <n v="0"/>
    <n v="0"/>
    <n v="0"/>
    <n v="0"/>
    <n v="0"/>
    <n v="0"/>
    <n v="0"/>
    <s v="ROBSON ALMEIDA PONTES"/>
    <m/>
  </r>
  <r>
    <x v="180"/>
    <s v="70684430282"/>
    <n v="36"/>
    <s v="ENFERMEIRO"/>
    <x v="23"/>
    <n v="0"/>
    <n v="0"/>
    <n v="0"/>
    <n v="0"/>
    <n v="0"/>
    <n v="0"/>
    <n v="0"/>
    <s v="ROGERIO OLIVEIRA BAILAO"/>
    <m/>
  </r>
  <r>
    <x v="37"/>
    <s v="68990405220"/>
    <n v="36"/>
    <s v="TEC. ENFERMAGEM"/>
    <x v="23"/>
    <n v="630.48"/>
    <n v="630.48444444444397"/>
    <n v="583.78189300411475"/>
    <n v="46.702551440329181"/>
    <n v="-4.4444444439122321E-3"/>
    <n v="-4.4444444439122321E-3"/>
    <n v="0"/>
    <s v="ROGERIO REIS DE MOURA"/>
    <m/>
  </r>
  <r>
    <x v="112"/>
    <s v="70143079247"/>
    <n v="36"/>
    <s v="TEC. ENFERMAGEM"/>
    <x v="23"/>
    <n v="630.48"/>
    <n v="630.48444444444397"/>
    <n v="583.78189300411475"/>
    <n v="46.702551440329181"/>
    <n v="-4.4444444439122321E-3"/>
    <n v="-4.4444444439122321E-3"/>
    <n v="0"/>
    <s v="ROMERSON BARROS DUTRA"/>
    <m/>
  </r>
  <r>
    <x v="26"/>
    <s v="88069672234"/>
    <n v="36"/>
    <s v="TEC. ENFERMAGEM"/>
    <x v="23"/>
    <n v="630.48"/>
    <n v="630.48444444444397"/>
    <n v="583.78189300411475"/>
    <n v="46.702551440329181"/>
    <n v="-4.4444444439122321E-3"/>
    <n v="-4.4444444439122321E-3"/>
    <n v="0"/>
    <s v="ROMULO ALVES MATOS"/>
    <m/>
  </r>
  <r>
    <x v="181"/>
    <s v="97747548249"/>
    <n v="36"/>
    <s v="SUPERV DE ENFERMAGEM"/>
    <x v="23"/>
    <n v="0"/>
    <n v="0"/>
    <n v="0"/>
    <n v="0"/>
    <n v="0"/>
    <n v="0"/>
    <n v="0"/>
    <s v="RONALDO BENTES BATISTA"/>
    <m/>
  </r>
  <r>
    <x v="29"/>
    <s v="01197420207"/>
    <n v="36"/>
    <s v="TEC. ENFERMAGEM"/>
    <x v="23"/>
    <n v="630.48"/>
    <n v="630.48"/>
    <n v="583.77777777777771"/>
    <n v="46.702222222222218"/>
    <n v="8.5265128291212022E-14"/>
    <n v="8.5265128291212022E-14"/>
    <n v="0"/>
    <s v="ROSEANE POLVI DE MATOS"/>
    <m/>
  </r>
  <r>
    <x v="11"/>
    <s v="88716961234"/>
    <n v="36"/>
    <s v="ENFERMEIRO"/>
    <x v="23"/>
    <n v="0"/>
    <n v="0"/>
    <n v="0"/>
    <n v="0"/>
    <n v="0"/>
    <n v="0"/>
    <n v="0"/>
    <s v="ROSELI DE ARAUJO SANTOS"/>
    <m/>
  </r>
  <r>
    <x v="17"/>
    <s v="82834334234"/>
    <n v="36"/>
    <s v="TEC. ENFERMAGEM"/>
    <x v="23"/>
    <n v="630.48"/>
    <n v="630.48"/>
    <n v="583.77777777777771"/>
    <n v="46.702222222222218"/>
    <n v="8.5265128291212022E-14"/>
    <n v="8.5265128291212022E-14"/>
    <n v="0"/>
    <s v="ROSIANE DOS SANTOS LIMA"/>
    <m/>
  </r>
  <r>
    <x v="42"/>
    <s v="85744824200"/>
    <n v="36"/>
    <s v="TEC. ENFERMAGEM"/>
    <x v="23"/>
    <n v="630.48"/>
    <n v="630.48"/>
    <n v="583.77777777777771"/>
    <n v="46.702222222222218"/>
    <n v="8.5265128291212022E-14"/>
    <n v="8.5265128291212022E-14"/>
    <n v="0"/>
    <s v="ROSILENE SOUSA SILVA"/>
    <m/>
  </r>
  <r>
    <x v="66"/>
    <s v="01068691247"/>
    <n v="36"/>
    <s v="TEC. ENFERMAGEM"/>
    <x v="23"/>
    <n v="630.48"/>
    <n v="630.48"/>
    <n v="583.77777777777771"/>
    <n v="46.702222222222218"/>
    <n v="8.5265128291212022E-14"/>
    <n v="8.5265128291212022E-14"/>
    <n v="0"/>
    <s v="ROSINETE SANTOS DA SILVA DE SOUZA"/>
    <m/>
  </r>
  <r>
    <x v="43"/>
    <s v="01064235255"/>
    <n v="36"/>
    <s v="TEC. ENFERMAGEM"/>
    <x v="23"/>
    <n v="630.48"/>
    <n v="630.48"/>
    <n v="583.77777777777771"/>
    <n v="46.702222222222218"/>
    <n v="8.5265128291212022E-14"/>
    <n v="8.5265128291212022E-14"/>
    <n v="0"/>
    <s v="ROSIVAN DA SILVA PINTO"/>
    <m/>
  </r>
  <r>
    <x v="182"/>
    <s v="01100018263"/>
    <n v="36"/>
    <s v="TEC. ENFERMAGEM"/>
    <x v="23"/>
    <n v="0"/>
    <n v="0"/>
    <n v="0"/>
    <n v="0"/>
    <n v="0"/>
    <n v="0"/>
    <n v="0"/>
    <s v="RUTHELENE ABREU DA SILVA"/>
    <m/>
  </r>
  <r>
    <x v="183"/>
    <s v="98887041253"/>
    <n v="36"/>
    <s v="ENFERMEIRO"/>
    <x v="23"/>
    <n v="0"/>
    <n v="0"/>
    <n v="0"/>
    <n v="0"/>
    <n v="0"/>
    <n v="0"/>
    <n v="0"/>
    <s v="SAMUEL FILIPE SANTOS DE OLIVEIRA"/>
    <m/>
  </r>
  <r>
    <x v="22"/>
    <s v="85752649234"/>
    <n v="36"/>
    <s v="TEC. ENFERMAGEM"/>
    <x v="23"/>
    <n v="0"/>
    <n v="0"/>
    <n v="0"/>
    <n v="0"/>
    <n v="0"/>
    <n v="0"/>
    <n v="0"/>
    <s v="SANDRA ALMEIDA COUTINHO"/>
    <m/>
  </r>
  <r>
    <x v="184"/>
    <s v="68043902291"/>
    <n v="36"/>
    <s v="TEC. ENFERMAGEM"/>
    <x v="23"/>
    <n v="0"/>
    <n v="0"/>
    <n v="0"/>
    <n v="0"/>
    <n v="0"/>
    <n v="0"/>
    <n v="0"/>
    <s v="SANDRA COSTA AGUIAR"/>
    <m/>
  </r>
  <r>
    <x v="13"/>
    <s v="83721541200"/>
    <n v="36"/>
    <s v="TEC. ENFERMAGEM"/>
    <x v="23"/>
    <n v="630.48"/>
    <n v="630.48"/>
    <n v="583.77777777777771"/>
    <n v="46.702222222222218"/>
    <n v="8.5265128291212022E-14"/>
    <n v="8.5265128291212022E-14"/>
    <n v="0"/>
    <s v="SANDRA NERY DA ROCHA"/>
    <m/>
  </r>
  <r>
    <x v="185"/>
    <s v="01205290257"/>
    <n v="36"/>
    <s v="ENFERMEIRO"/>
    <x v="23"/>
    <n v="0"/>
    <n v="0"/>
    <n v="0"/>
    <n v="0"/>
    <n v="0"/>
    <n v="0"/>
    <n v="0"/>
    <s v="SAYONARA SERAFIM DE BRITO"/>
    <m/>
  </r>
  <r>
    <x v="31"/>
    <s v="01074481224"/>
    <n v="36"/>
    <s v="TEC. ENFERMAGEM"/>
    <x v="23"/>
    <n v="630.48"/>
    <n v="630.48"/>
    <n v="583.77777777777771"/>
    <n v="46.702222222222218"/>
    <n v="8.5265128291212022E-14"/>
    <n v="8.5265128291212022E-14"/>
    <n v="0"/>
    <s v="SERGIO COSTA NEVES"/>
    <m/>
  </r>
  <r>
    <x v="187"/>
    <s v="03134322285"/>
    <n v="36"/>
    <s v="ENFERMEIRO"/>
    <x v="23"/>
    <n v="0"/>
    <n v="0"/>
    <n v="0"/>
    <n v="0"/>
    <n v="0"/>
    <n v="0"/>
    <n v="0"/>
    <s v="SILMARA NAYRA SILVA ALMEIDA"/>
    <m/>
  </r>
  <r>
    <x v="23"/>
    <s v="87004712249"/>
    <n v="36"/>
    <s v="TEC. ENFERMAGEM"/>
    <x v="23"/>
    <n v="630.48"/>
    <n v="630.48"/>
    <n v="583.77777777777771"/>
    <n v="46.702222222222218"/>
    <n v="8.5265128291212022E-14"/>
    <n v="8.5265128291212022E-14"/>
    <n v="0"/>
    <s v="SIMONE ARAUJO DE PAIVA AGOSTINHO"/>
    <m/>
  </r>
  <r>
    <x v="188"/>
    <s v="00782683207"/>
    <n v="36"/>
    <s v="TEC. ENFERMAGEM"/>
    <x v="23"/>
    <n v="630.48"/>
    <n v="630.48"/>
    <n v="583.77777777777771"/>
    <n v="46.702222222222218"/>
    <n v="8.5265128291212022E-14"/>
    <n v="8.5265128291212022E-14"/>
    <n v="0"/>
    <s v="SIMONE LEANDRO NASCIMENTO"/>
    <m/>
  </r>
  <r>
    <x v="189"/>
    <s v="99228017287"/>
    <n v="36"/>
    <s v="ENFERMEIRO"/>
    <x v="23"/>
    <n v="0"/>
    <n v="0"/>
    <n v="0"/>
    <n v="0"/>
    <n v="0"/>
    <n v="0"/>
    <n v="0"/>
    <s v="SUELEN FERNANDES MENDES"/>
    <m/>
  </r>
  <r>
    <x v="190"/>
    <s v="02243410303"/>
    <n v="36"/>
    <s v="TEC. ENFERMAGEM"/>
    <x v="23"/>
    <n v="630.48"/>
    <n v="630.48"/>
    <n v="583.77777777777771"/>
    <n v="46.702222222222218"/>
    <n v="8.5265128291212022E-14"/>
    <n v="8.5265128291212022E-14"/>
    <n v="0"/>
    <s v="SWELLENE LIMA DA SILVA SOUSA"/>
    <m/>
  </r>
  <r>
    <x v="198"/>
    <s v="93771207215"/>
    <n v="36"/>
    <s v="TEC. ENFERMAGEM"/>
    <x v="23"/>
    <n v="0"/>
    <n v="0"/>
    <n v="0"/>
    <n v="0"/>
    <n v="0"/>
    <n v="0"/>
    <n v="0"/>
    <s v="TAIANA MAYARA SILVA DE ANDRADE"/>
    <m/>
  </r>
  <r>
    <x v="191"/>
    <s v="05036435214"/>
    <n v="36"/>
    <s v="TEC. ENFERMAGEM"/>
    <x v="23"/>
    <n v="0"/>
    <n v="0"/>
    <n v="0"/>
    <n v="0"/>
    <n v="0"/>
    <n v="0"/>
    <n v="0"/>
    <s v="THIAGO DO NASCIMENTO MESQUITA"/>
    <m/>
  </r>
  <r>
    <x v="99"/>
    <s v="49072145291"/>
    <n v="36"/>
    <s v="TEC. ENFERMAGEM"/>
    <x v="23"/>
    <n v="630.48"/>
    <n v="630.48"/>
    <n v="583.77777777777771"/>
    <n v="46.702222222222218"/>
    <n v="8.5265128291212022E-14"/>
    <n v="8.5265128291212022E-14"/>
    <n v="0"/>
    <s v="THIZ HER FILOMENA DIAS DA SILVA"/>
    <m/>
  </r>
  <r>
    <x v="44"/>
    <s v="01715936264"/>
    <n v="36"/>
    <s v="TEC. ENFERMAGEM"/>
    <x v="23"/>
    <n v="630.48"/>
    <n v="630.48"/>
    <n v="583.77777777777771"/>
    <n v="46.702222222222218"/>
    <n v="8.5265128291212022E-14"/>
    <n v="8.5265128291212022E-14"/>
    <n v="0"/>
    <s v="VANESSA RODRIGUES RABELO"/>
    <m/>
  </r>
  <r>
    <x v="90"/>
    <s v="03468651236"/>
    <n v="36"/>
    <s v="TEC. ENFERMAGEM"/>
    <x v="23"/>
    <n v="630.48"/>
    <n v="630.48"/>
    <n v="583.77777777777771"/>
    <n v="46.702222222222218"/>
    <n v="8.5265128291212022E-14"/>
    <n v="8.5265128291212022E-14"/>
    <n v="0"/>
    <s v="WANDERSON ANDRE ALVES DA COSTA"/>
    <m/>
  </r>
  <r>
    <x v="87"/>
    <s v="02771484218"/>
    <n v="36"/>
    <s v="TEC. ENFERMAGEM"/>
    <x v="23"/>
    <n v="630.48"/>
    <n v="630.48"/>
    <n v="583.77777777777771"/>
    <n v="46.702222222222218"/>
    <n v="8.5265128291212022E-14"/>
    <n v="8.5265128291212022E-14"/>
    <n v="0"/>
    <s v="WATILA ALMEIDA DA COSTA"/>
    <m/>
  </r>
  <r>
    <x v="116"/>
    <s v="04018536240"/>
    <n v="36"/>
    <s v="TEC. ENFERMAGEM"/>
    <x v="23"/>
    <n v="630.48"/>
    <n v="630.48"/>
    <n v="583.77777777777771"/>
    <n v="46.702222222222218"/>
    <n v="8.5265128291212022E-14"/>
    <n v="8.5265128291212022E-14"/>
    <n v="0"/>
    <s v="WENDELL RIBEIRO DE LIRA"/>
    <m/>
  </r>
  <r>
    <x v="65"/>
    <s v="02025421222"/>
    <n v="36"/>
    <s v="ENFERMEIRO"/>
    <x v="24"/>
    <n v="0"/>
    <n v="0"/>
    <n v="0"/>
    <n v="0"/>
    <n v="0"/>
    <n v="0"/>
    <n v="0"/>
    <s v="ADRIANA DA CONCEICAO VIANA"/>
    <m/>
  </r>
  <r>
    <x v="119"/>
    <s v="00773740295"/>
    <n v="36"/>
    <s v="ENFERMEIRO"/>
    <x v="24"/>
    <n v="0"/>
    <n v="0"/>
    <n v="0"/>
    <n v="0"/>
    <n v="0"/>
    <n v="0"/>
    <n v="0"/>
    <s v="ALADMILLA SILVA DE FREITAS"/>
    <m/>
  </r>
  <r>
    <x v="120"/>
    <s v="01531119255"/>
    <n v="36"/>
    <s v="TEC. ENFERMAGEM"/>
    <x v="24"/>
    <n v="630.48"/>
    <n v="630.48444444444397"/>
    <n v="583.78189300411475"/>
    <n v="46.702551440329181"/>
    <n v="-4.4444444439122321E-3"/>
    <n v="-4.4444444439122321E-3"/>
    <n v="0"/>
    <s v="ALESSANDRA SANTOS DA SILVA"/>
    <m/>
  </r>
  <r>
    <x v="192"/>
    <s v="03823439219"/>
    <n v="36"/>
    <s v="ENFERMEIRO"/>
    <x v="24"/>
    <n v="0"/>
    <n v="0"/>
    <n v="0"/>
    <n v="0"/>
    <n v="0"/>
    <n v="0"/>
    <n v="0"/>
    <s v="ALEXANDRE SILVA AZEVEDO"/>
    <m/>
  </r>
  <r>
    <x v="193"/>
    <s v="06868684207"/>
    <n v="36"/>
    <s v="TEC. ENFERMAGEM"/>
    <x v="24"/>
    <n v="630.48"/>
    <n v="630.48444444444397"/>
    <n v="583.78189300411475"/>
    <n v="46.702551440329181"/>
    <n v="-4.4444444439122321E-3"/>
    <n v="-4.4444444439122321E-3"/>
    <n v="0"/>
    <s v="AMANDA DA CRUZ LIMA"/>
    <m/>
  </r>
  <r>
    <x v="194"/>
    <s v="04049075202"/>
    <n v="44"/>
    <s v="TEC. ENFERMAGEM"/>
    <x v="24"/>
    <n v="0"/>
    <n v="0"/>
    <n v="0"/>
    <n v="0"/>
    <n v="0"/>
    <n v="0"/>
    <n v="0"/>
    <s v="AMANDA MARIA BATISTA DA SILVA"/>
    <m/>
  </r>
  <r>
    <x v="122"/>
    <s v="02210842239"/>
    <n v="36"/>
    <s v="ENFERMEIRO"/>
    <x v="24"/>
    <n v="0"/>
    <n v="0"/>
    <n v="0"/>
    <n v="0"/>
    <n v="0"/>
    <n v="0"/>
    <n v="0"/>
    <s v="AMANDA PINHO FERNANDES"/>
    <m/>
  </r>
  <r>
    <x v="202"/>
    <s v="01910339288"/>
    <n v="36"/>
    <s v="TEC. ENFERMAGEM"/>
    <x v="24"/>
    <n v="630.48"/>
    <n v="315.24444444444401"/>
    <n v="291.89300411522589"/>
    <n v="23.351440329218072"/>
    <n v="315.23"/>
    <n v="315.23"/>
    <n v="0"/>
    <s v="ANA CARLA DO NASCIMENTO OLIVEIRA"/>
    <m/>
  </r>
  <r>
    <x v="2"/>
    <s v="26008939204"/>
    <n v="36"/>
    <s v="TEC. ENFERMAGEM"/>
    <x v="24"/>
    <n v="630.48"/>
    <n v="630.48444444444397"/>
    <n v="583.78189300411475"/>
    <n v="46.702551440329181"/>
    <n v="-4.4444444439122321E-3"/>
    <n v="-4.4444444439122321E-3"/>
    <n v="0"/>
    <s v="ANA DE SOUZA VIANA"/>
    <m/>
  </r>
  <r>
    <x v="56"/>
    <s v="01221844245"/>
    <n v="36"/>
    <s v="TEC. ENFERMAGEM"/>
    <x v="24"/>
    <n v="630.48"/>
    <n v="630.48444444444397"/>
    <n v="583.78189300411475"/>
    <n v="46.702551440329181"/>
    <n v="-4.4444444439122321E-3"/>
    <n v="-4.4444444439122321E-3"/>
    <n v="0"/>
    <s v="ANA MARIA LIRA TEIXEIRA"/>
    <m/>
  </r>
  <r>
    <x v="1"/>
    <s v="95885773572"/>
    <n v="36"/>
    <s v="TEC. ENFERMAGEM"/>
    <x v="24"/>
    <n v="630.48"/>
    <n v="630.48444444444397"/>
    <n v="583.78189300411475"/>
    <n v="46.702551440329181"/>
    <n v="-4.4444444439122321E-3"/>
    <n v="-4.4444444439122321E-3"/>
    <n v="0"/>
    <s v="ANA MIRELLA FERREIRA BARBOSA OLIVEIRA"/>
    <m/>
  </r>
  <r>
    <x v="117"/>
    <s v="73533815234"/>
    <n v="36"/>
    <s v="TEC. ENFERMAGEM"/>
    <x v="24"/>
    <n v="630.48"/>
    <n v="630.48444444444397"/>
    <n v="583.78189300411475"/>
    <n v="46.702551440329181"/>
    <n v="-4.4444444439122321E-3"/>
    <n v="-4.4444444439122321E-3"/>
    <n v="0"/>
    <s v="ANDREIA DOS SANTOS COSTA"/>
    <m/>
  </r>
  <r>
    <x v="49"/>
    <s v="73733148215"/>
    <n v="36"/>
    <s v="TEC. ENFERMAGEM"/>
    <x v="24"/>
    <n v="630.48"/>
    <n v="630.48444444444397"/>
    <n v="583.78189300411475"/>
    <n v="46.702551440329181"/>
    <n v="-4.4444444439122321E-3"/>
    <n v="-4.4444444439122321E-3"/>
    <n v="0"/>
    <s v="ANDREZA ALVES FERREIRA"/>
    <m/>
  </r>
  <r>
    <x v="63"/>
    <s v="94273626268"/>
    <n v="36"/>
    <s v="TEC. ENFERMAGEM"/>
    <x v="24"/>
    <n v="630.48"/>
    <n v="630.48444444444397"/>
    <n v="583.78189300411475"/>
    <n v="46.702551440329181"/>
    <n v="-4.4444444439122321E-3"/>
    <n v="-4.4444444439122321E-3"/>
    <n v="0"/>
    <s v="ANGELA MARIA COSTA ROSARIO"/>
    <m/>
  </r>
  <r>
    <x v="64"/>
    <s v="03351903243"/>
    <n v="36"/>
    <s v="TEC. ENFERMAGEM"/>
    <x v="24"/>
    <n v="630.48"/>
    <n v="630.48444444444397"/>
    <n v="583.78189300411475"/>
    <n v="46.702551440329181"/>
    <n v="-4.4444444439122321E-3"/>
    <n v="-4.4444444439122321E-3"/>
    <n v="0"/>
    <s v="ANTONIA FRANCILEIA SANTOS FAUSTINO"/>
    <m/>
  </r>
  <r>
    <x v="123"/>
    <s v="00983396302"/>
    <n v="36"/>
    <s v="ENFERMEIRO"/>
    <x v="24"/>
    <n v="0"/>
    <n v="0"/>
    <n v="0"/>
    <n v="0"/>
    <n v="0"/>
    <n v="0"/>
    <n v="0"/>
    <s v="ARITHANA DE BARROS SILVA"/>
    <m/>
  </r>
  <r>
    <x v="199"/>
    <s v="07284167270"/>
    <n v="36"/>
    <s v="TEC. ENFERMAGEM"/>
    <x v="24"/>
    <n v="630.48"/>
    <n v="630.48444444444397"/>
    <n v="583.78189300411475"/>
    <n v="46.702551440329181"/>
    <n v="-4.4444444439122321E-3"/>
    <n v="-4.4444444439122321E-3"/>
    <n v="0"/>
    <s v="AYSLA VICTORIA CONCEICAO NASCIMENTO"/>
    <m/>
  </r>
  <r>
    <x v="124"/>
    <s v="07303985280"/>
    <n v="44"/>
    <s v="TEC. ENFERMAGEM"/>
    <x v="24"/>
    <n v="0"/>
    <n v="0"/>
    <n v="0"/>
    <n v="0"/>
    <n v="0"/>
    <n v="0"/>
    <n v="0"/>
    <s v="BEATRIZ DOS SANTOS FLORIANO"/>
    <m/>
  </r>
  <r>
    <x v="125"/>
    <s v="02551458293"/>
    <n v="36"/>
    <s v="ENFERMEIRO"/>
    <x v="24"/>
    <n v="0"/>
    <n v="0"/>
    <n v="0"/>
    <n v="0"/>
    <n v="0"/>
    <n v="0"/>
    <n v="0"/>
    <s v="BRENDA DO SOCORRO GOMES DA CUNHA"/>
    <m/>
  </r>
  <r>
    <x v="61"/>
    <s v="01797916211"/>
    <n v="36"/>
    <s v="TEC. ENFERMAGEM"/>
    <x v="24"/>
    <n v="630.48"/>
    <n v="630.48444444444397"/>
    <n v="583.78189300411475"/>
    <n v="46.702551440329181"/>
    <n v="-4.4444444439122321E-3"/>
    <n v="-4.4444444439122321E-3"/>
    <n v="0"/>
    <s v="BRUNA GRAZIELA NOGUEIRA DE LIMA"/>
    <m/>
  </r>
  <r>
    <x v="71"/>
    <s v="02760353214"/>
    <n v="36"/>
    <s v="TEC. ENFERMAGEM"/>
    <x v="24"/>
    <n v="630.48"/>
    <n v="630.48444444444397"/>
    <n v="583.78189300411475"/>
    <n v="46.702551440329181"/>
    <n v="-4.4444444439122321E-3"/>
    <n v="-4.4444444439122321E-3"/>
    <n v="0"/>
    <s v="CARLA BATISTA DA COSTA"/>
    <m/>
  </r>
  <r>
    <x v="84"/>
    <s v="02821318251"/>
    <n v="36"/>
    <s v="TEC. ENFERMAGEM"/>
    <x v="24"/>
    <n v="630.48"/>
    <n v="630.48444444444397"/>
    <n v="583.78189300411475"/>
    <n v="46.702551440329181"/>
    <n v="-4.4444444439122321E-3"/>
    <n v="-4.4444444439122321E-3"/>
    <n v="0"/>
    <s v="CAROLINA SILVA DA VEIGA"/>
    <m/>
  </r>
  <r>
    <x v="19"/>
    <s v="66864771253"/>
    <n v="44"/>
    <s v="ENFERMEIRO"/>
    <x v="24"/>
    <n v="0"/>
    <n v="0"/>
    <n v="0"/>
    <n v="0"/>
    <n v="0"/>
    <n v="0"/>
    <n v="0"/>
    <s v="CIRLENE SILVERIO DE MORAIS"/>
    <m/>
  </r>
  <r>
    <x v="18"/>
    <s v="00330309285"/>
    <n v="36"/>
    <s v="ENFERMEIRO"/>
    <x v="24"/>
    <n v="0"/>
    <n v="0"/>
    <n v="0"/>
    <n v="0"/>
    <n v="0"/>
    <n v="0"/>
    <n v="0"/>
    <s v="CLAUDILENE DA SILVA"/>
    <m/>
  </r>
  <r>
    <x v="128"/>
    <s v="50920049249"/>
    <n v="36"/>
    <s v="ENFERMEIRO"/>
    <x v="24"/>
    <n v="0"/>
    <n v="0"/>
    <n v="0"/>
    <n v="0"/>
    <n v="0"/>
    <n v="0"/>
    <n v="0"/>
    <s v="CLEIDIANE MACHADO BORGES"/>
    <m/>
  </r>
  <r>
    <x v="129"/>
    <s v="04246477290"/>
    <n v="36"/>
    <s v="TEC. ENFERMAGEM"/>
    <x v="24"/>
    <n v="630.48"/>
    <n v="630.48444444444397"/>
    <n v="583.78189300411475"/>
    <n v="46.702551440329181"/>
    <n v="-4.4444444439122321E-3"/>
    <n v="-4.4444444439122321E-3"/>
    <n v="0"/>
    <s v="CLEIZIELEM BRITO MORAIS"/>
    <m/>
  </r>
  <r>
    <x v="93"/>
    <s v="00564772283"/>
    <n v="36"/>
    <s v="TEC. ENFERMAGEM"/>
    <x v="24"/>
    <n v="630.48"/>
    <n v="630.48444444444397"/>
    <n v="583.78189300411475"/>
    <n v="46.702551440329181"/>
    <n v="-4.4444444439122321E-3"/>
    <n v="-4.4444444439122321E-3"/>
    <n v="0"/>
    <s v="CRISTIANE MARIA CARDOSO LOBATO"/>
    <m/>
  </r>
  <r>
    <x v="200"/>
    <s v="85143731291"/>
    <n v="36"/>
    <s v="TEC. ENFERMAGEM"/>
    <x v="24"/>
    <n v="630.48"/>
    <n v="630.48444444444397"/>
    <n v="583.78189300411475"/>
    <n v="46.702551440329181"/>
    <n v="-4.4444444439122321E-3"/>
    <n v="-4.4444444439122321E-3"/>
    <n v="0"/>
    <s v="DANIEL CARLOS MORAIS DA SILVA"/>
    <m/>
  </r>
  <r>
    <x v="77"/>
    <s v="02029051284"/>
    <n v="36"/>
    <s v="TEC. ENFERMAGEM"/>
    <x v="24"/>
    <n v="630.48"/>
    <n v="630.48444444444397"/>
    <n v="583.78189300411475"/>
    <n v="46.702551440329181"/>
    <n v="-4.4444444439122321E-3"/>
    <n v="-4.4444444439122321E-3"/>
    <n v="0"/>
    <s v="DANIELA MIRANDA REIS"/>
    <m/>
  </r>
  <r>
    <x v="3"/>
    <s v="01087094267"/>
    <n v="36"/>
    <s v="TEC. ENFERMAGEM"/>
    <x v="24"/>
    <n v="630.48"/>
    <n v="630.48"/>
    <n v="583.77777777777771"/>
    <n v="46.702222222222218"/>
    <n v="8.5265128291212022E-14"/>
    <n v="8.5265128291212022E-14"/>
    <n v="0"/>
    <s v="DANIELE DA SILVA E SILVA"/>
    <m/>
  </r>
  <r>
    <x v="21"/>
    <s v="74239082234"/>
    <n v="36"/>
    <s v="TEC. ENFERMAGEM"/>
    <x v="24"/>
    <n v="630.48"/>
    <n v="630.48"/>
    <n v="583.77777777777771"/>
    <n v="46.702222222222218"/>
    <n v="8.5265128291212022E-14"/>
    <n v="8.5265128291212022E-14"/>
    <n v="0"/>
    <s v="DARLENE DAS NEVES SANTOS"/>
    <m/>
  </r>
  <r>
    <x v="130"/>
    <s v="01542552206"/>
    <n v="36"/>
    <s v="ENFERMEIRO"/>
    <x v="24"/>
    <n v="0"/>
    <n v="0"/>
    <n v="0"/>
    <n v="0"/>
    <n v="0"/>
    <n v="0"/>
    <n v="0"/>
    <s v="DAYANE FARIAS DA COSTA"/>
    <m/>
  </r>
  <r>
    <x v="131"/>
    <s v="03264400200"/>
    <n v="36"/>
    <s v="TEC. ENFERMAGEM"/>
    <x v="24"/>
    <n v="630.48"/>
    <n v="0"/>
    <n v="0"/>
    <n v="0"/>
    <n v="630.48"/>
    <n v="630.48"/>
    <n v="0"/>
    <s v="DEBORA ALVES BARBOSA"/>
    <m/>
  </r>
  <r>
    <x v="132"/>
    <s v="03946186297"/>
    <n v="36"/>
    <s v="ENFERMEIRO"/>
    <x v="24"/>
    <n v="0"/>
    <n v="0"/>
    <n v="0"/>
    <n v="0"/>
    <n v="0"/>
    <n v="0"/>
    <n v="0"/>
    <s v="DEBORA FEITOSA DA SILVA"/>
    <m/>
  </r>
  <r>
    <x v="34"/>
    <s v="00975131214"/>
    <n v="36"/>
    <s v="TEC. ENFERMAGEM"/>
    <x v="24"/>
    <n v="630.48"/>
    <n v="0"/>
    <n v="0"/>
    <n v="0"/>
    <n v="630.48"/>
    <n v="630.48"/>
    <n v="0"/>
    <s v="DEYWID CHAVES FERREIRA"/>
    <m/>
  </r>
  <r>
    <x v="35"/>
    <s v="69478260200"/>
    <n v="36"/>
    <s v="TEC. ENFERMAGEM"/>
    <x v="24"/>
    <n v="630.48"/>
    <n v="630.48"/>
    <n v="583.77777777777771"/>
    <n v="46.702222222222218"/>
    <n v="8.5265128291212022E-14"/>
    <n v="8.5265128291212022E-14"/>
    <n v="0"/>
    <s v="DILMA MARIA DE SOUSA MOURA"/>
    <m/>
  </r>
  <r>
    <x v="50"/>
    <s v="03402699362"/>
    <n v="44"/>
    <s v="ENFERMEIRO"/>
    <x v="24"/>
    <n v="0"/>
    <n v="0"/>
    <n v="0"/>
    <n v="0"/>
    <n v="0"/>
    <n v="0"/>
    <n v="0"/>
    <s v="DYONES ALVES DA ROCHA SERRA"/>
    <m/>
  </r>
  <r>
    <x v="15"/>
    <s v="76034925215"/>
    <n v="36"/>
    <s v="TEC. ENFERMAGEM"/>
    <x v="24"/>
    <n v="630.48"/>
    <n v="630.48"/>
    <n v="583.77777777777771"/>
    <n v="46.702222222222218"/>
    <n v="8.5265128291212022E-14"/>
    <n v="8.5265128291212022E-14"/>
    <n v="0"/>
    <s v="EDILENE BRAGA SOUZA"/>
    <m/>
  </r>
  <r>
    <x v="105"/>
    <s v="02726631231"/>
    <n v="36"/>
    <s v="TEC. ENFERMAGEM"/>
    <x v="24"/>
    <n v="630.48"/>
    <n v="630.48"/>
    <n v="583.77777777777771"/>
    <n v="46.702222222222218"/>
    <n v="8.5265128291212022E-14"/>
    <n v="8.5265128291212022E-14"/>
    <n v="0"/>
    <s v="EDILZA SOUZA DE AVIZ"/>
    <m/>
  </r>
  <r>
    <x v="81"/>
    <s v="04625535239"/>
    <n v="36"/>
    <s v="TEC. ENFERMAGEM"/>
    <x v="24"/>
    <n v="630.48"/>
    <n v="630.48444444444397"/>
    <n v="583.78189300411475"/>
    <n v="46.702551440329181"/>
    <n v="-4.4444444439122321E-3"/>
    <n v="-4.4444444439122321E-3"/>
    <n v="0"/>
    <s v="EDSON MOURA SILVA"/>
    <m/>
  </r>
  <r>
    <x v="4"/>
    <s v="63727129204"/>
    <n v="36"/>
    <s v="TEC. ENFERMAGEM"/>
    <x v="24"/>
    <n v="310.77999999999997"/>
    <n v="310.78444444444398"/>
    <n v="287.76337448559627"/>
    <n v="23.021069958847701"/>
    <n v="-4.44444444400105E-3"/>
    <n v="-4.44444444400105E-3"/>
    <n v="0"/>
    <s v="ELCIONE DE OLIVEIRA SILVA"/>
    <m/>
  </r>
  <r>
    <x v="5"/>
    <s v="86045636287"/>
    <n v="44"/>
    <s v="TEC. ENFERMAGEM"/>
    <x v="24"/>
    <n v="0"/>
    <n v="0"/>
    <n v="0"/>
    <n v="0"/>
    <n v="0"/>
    <n v="0"/>
    <n v="0"/>
    <s v="ELINOAN DA LUZ DE JESUS"/>
    <m/>
  </r>
  <r>
    <x v="55"/>
    <s v="02879742277"/>
    <n v="36"/>
    <s v="TEC. ENFERMAGEM"/>
    <x v="24"/>
    <n v="630.48"/>
    <n v="630.48444444444397"/>
    <n v="583.78189300411475"/>
    <n v="46.702551440329181"/>
    <n v="-4.4444444439122321E-3"/>
    <n v="-4.4444444439122321E-3"/>
    <n v="0"/>
    <s v="ELISANDRA SOARES DA COSTA PINHEIRO"/>
    <m/>
  </r>
  <r>
    <x v="135"/>
    <s v="02498349286"/>
    <n v="36"/>
    <s v="ENFERMEIRO"/>
    <x v="24"/>
    <n v="0"/>
    <n v="0"/>
    <n v="0"/>
    <n v="0"/>
    <n v="0"/>
    <n v="0"/>
    <n v="0"/>
    <s v="ELIZANDRA SILVA DE CARVALHO MEIRELES"/>
    <m/>
  </r>
  <r>
    <x v="137"/>
    <s v="00611156229"/>
    <n v="36"/>
    <s v="TEC. ENFERMAGEM"/>
    <x v="24"/>
    <n v="630.48"/>
    <n v="0"/>
    <n v="0"/>
    <n v="0"/>
    <n v="630.48"/>
    <n v="630.48"/>
    <n v="0"/>
    <s v="ERICA MARIA DA SILVA COSTA"/>
    <m/>
  </r>
  <r>
    <x v="138"/>
    <s v="05344317204"/>
    <n v="36"/>
    <s v="TEC. ENFERMAGEM"/>
    <x v="24"/>
    <n v="630.48"/>
    <n v="630.48444444444397"/>
    <n v="583.78189300411475"/>
    <n v="46.702551440329181"/>
    <n v="-4.4444444439122321E-3"/>
    <n v="-4.4444444439122321E-3"/>
    <n v="0"/>
    <s v="ERINEIDE SOUSA PANTOJA"/>
    <m/>
  </r>
  <r>
    <x v="83"/>
    <s v="04716356264"/>
    <n v="36"/>
    <s v="TEC. ENFERMAGEM"/>
    <x v="24"/>
    <n v="630.48"/>
    <n v="630.48444444444397"/>
    <n v="583.78189300411475"/>
    <n v="46.702551440329181"/>
    <n v="-4.4444444439122321E-3"/>
    <n v="-4.4444444439122321E-3"/>
    <n v="0"/>
    <s v="ESTHEFANI ARAUJO LOPES"/>
    <m/>
  </r>
  <r>
    <x v="102"/>
    <s v="03284143289"/>
    <n v="36"/>
    <s v="TEC. ENFERMAGEM"/>
    <x v="24"/>
    <n v="630.48"/>
    <n v="630.48444444444397"/>
    <n v="583.78189300411475"/>
    <n v="46.702551440329181"/>
    <n v="-4.4444444439122321E-3"/>
    <n v="-4.4444444439122321E-3"/>
    <n v="0"/>
    <s v="EUNICE GAMA DE SOUZA"/>
    <m/>
  </r>
  <r>
    <x v="69"/>
    <s v="00954727207"/>
    <n v="36"/>
    <s v="TEC. ENFERMAGEM"/>
    <x v="24"/>
    <n v="630.48"/>
    <n v="630.48444444444397"/>
    <n v="583.78189300411475"/>
    <n v="46.702551440329181"/>
    <n v="-4.4444444439122321E-3"/>
    <n v="-4.4444444439122321E-3"/>
    <n v="0"/>
    <s v="FABRICIA MARINHO MORAES"/>
    <m/>
  </r>
  <r>
    <x v="58"/>
    <s v="70143241281"/>
    <n v="36"/>
    <s v="TEC. ENFERMAGEM"/>
    <x v="24"/>
    <n v="630.48"/>
    <n v="630.48444444444397"/>
    <n v="583.78189300411475"/>
    <n v="46.702551440329181"/>
    <n v="-4.4444444439122321E-3"/>
    <n v="-4.4444444439122321E-3"/>
    <n v="0"/>
    <s v="FABRICIO HUGO SOUSA FARIAS"/>
    <m/>
  </r>
  <r>
    <x v="139"/>
    <s v="02571321200"/>
    <n v="36"/>
    <s v="ENFERMEIRO"/>
    <x v="24"/>
    <n v="0"/>
    <n v="0"/>
    <n v="0"/>
    <n v="0"/>
    <n v="0"/>
    <n v="0"/>
    <n v="0"/>
    <s v="FERNANDA DA SILVA LIMA"/>
    <m/>
  </r>
  <r>
    <x v="109"/>
    <s v="96949139268"/>
    <n v="36"/>
    <s v="TEC. ENFERMAGEM"/>
    <x v="24"/>
    <n v="630.48"/>
    <n v="630.48444444444397"/>
    <n v="583.78189300411475"/>
    <n v="46.702551440329181"/>
    <n v="-4.4444444439122321E-3"/>
    <n v="-4.4444444439122321E-3"/>
    <n v="0"/>
    <s v="FERNANDO RODRIGUES DA SILVA"/>
    <m/>
  </r>
  <r>
    <x v="62"/>
    <s v="85754110200"/>
    <n v="36"/>
    <s v="TEC. ENFERMAGEM"/>
    <x v="24"/>
    <n v="630.48"/>
    <n v="630.48444444444397"/>
    <n v="583.78189300411475"/>
    <n v="46.702551440329181"/>
    <n v="-4.4444444439122321E-3"/>
    <n v="-4.4444444439122321E-3"/>
    <n v="0"/>
    <s v="FLAVIA CRISTINA AMORIM RAIOL"/>
    <m/>
  </r>
  <r>
    <x v="108"/>
    <s v="04573489258"/>
    <n v="36"/>
    <s v="TEC. ENFERMAGEM"/>
    <x v="24"/>
    <n v="630.48"/>
    <n v="630.48"/>
    <n v="583.77777777777771"/>
    <n v="46.702222222222218"/>
    <n v="8.5265128291212022E-14"/>
    <n v="8.5265128291212022E-14"/>
    <n v="0"/>
    <s v="FRANCISCO BRUNO OLIVEIRA CAVALCANTE"/>
    <m/>
  </r>
  <r>
    <x v="6"/>
    <s v="73779768291"/>
    <n v="36"/>
    <s v="TEC. ENFERMAGEM"/>
    <x v="24"/>
    <n v="630.48"/>
    <n v="630.48"/>
    <n v="583.77777777777771"/>
    <n v="46.702222222222218"/>
    <n v="8.5265128291212022E-14"/>
    <n v="8.5265128291212022E-14"/>
    <n v="0"/>
    <s v="GEANE DOS SANTOS RODRIGUES"/>
    <m/>
  </r>
  <r>
    <x v="88"/>
    <s v="88808882268"/>
    <n v="36"/>
    <s v="TEC. ENFERMAGEM"/>
    <x v="24"/>
    <n v="630.48"/>
    <n v="630.48"/>
    <n v="583.77777777777771"/>
    <n v="46.702222222222218"/>
    <n v="8.5265128291212022E-14"/>
    <n v="8.5265128291212022E-14"/>
    <n v="0"/>
    <s v="GEOVANIA DE ARAUJO NASCIMENTO"/>
    <m/>
  </r>
  <r>
    <x v="20"/>
    <s v="95570810234"/>
    <n v="36"/>
    <s v="TEC. ENFERMAGEM"/>
    <x v="24"/>
    <n v="630.48"/>
    <n v="630.48"/>
    <n v="583.77777777777771"/>
    <n v="46.702222222222218"/>
    <n v="8.5265128291212022E-14"/>
    <n v="8.5265128291212022E-14"/>
    <n v="0"/>
    <s v="GESIEL SILVA DA SILVA"/>
    <m/>
  </r>
  <r>
    <x v="142"/>
    <s v="02663451231"/>
    <n v="44"/>
    <s v="TEC. ENFERMAGEM"/>
    <x v="24"/>
    <n v="0"/>
    <n v="0"/>
    <n v="0"/>
    <n v="0"/>
    <n v="0"/>
    <n v="0"/>
    <n v="0"/>
    <s v="GISLAINE AMAZONAS CARDOSO COSTA"/>
    <m/>
  </r>
  <r>
    <x v="195"/>
    <s v="02712447204"/>
    <n v="44"/>
    <s v="TEC. ENFERMAGEM"/>
    <x v="24"/>
    <n v="0"/>
    <n v="0"/>
    <n v="0"/>
    <n v="0"/>
    <n v="0"/>
    <n v="0"/>
    <n v="0"/>
    <s v="GISLENE ROCHA DOS SANTOS"/>
    <m/>
  </r>
  <r>
    <x v="196"/>
    <s v="05129959230"/>
    <n v="36"/>
    <s v="TEC. ENFERMAGEM"/>
    <x v="24"/>
    <n v="630.48"/>
    <n v="0"/>
    <n v="0"/>
    <n v="0"/>
    <n v="630.48"/>
    <n v="630.48"/>
    <n v="0"/>
    <s v="HAMANDA MARQUES MOREIRA"/>
    <m/>
  </r>
  <r>
    <x v="143"/>
    <s v="02238948260"/>
    <n v="36"/>
    <s v="ENFERMEIRO"/>
    <x v="24"/>
    <n v="0"/>
    <n v="0"/>
    <n v="0"/>
    <n v="0"/>
    <n v="0"/>
    <n v="0"/>
    <n v="0"/>
    <s v="HAYANNE CHRYSTINA PEREIRA JORGE"/>
    <m/>
  </r>
  <r>
    <x v="33"/>
    <s v="85022381249"/>
    <n v="36"/>
    <s v="TEC. ENFERMAGEM"/>
    <x v="24"/>
    <n v="630.48"/>
    <n v="630.48"/>
    <n v="583.77777777777771"/>
    <n v="46.702222222222218"/>
    <n v="8.5265128291212022E-14"/>
    <n v="8.5265128291212022E-14"/>
    <n v="0"/>
    <s v="HELIANA LIMA DE OLIVEIRA"/>
    <m/>
  </r>
  <r>
    <x v="144"/>
    <s v="00697993264"/>
    <n v="36"/>
    <s v="ENFERMEIRO"/>
    <x v="24"/>
    <n v="0"/>
    <n v="0"/>
    <n v="0"/>
    <n v="0"/>
    <n v="0"/>
    <n v="0"/>
    <n v="0"/>
    <s v="HILDIZEN BRUNA PIEDADE PAIVA"/>
    <m/>
  </r>
  <r>
    <x v="145"/>
    <s v="02347860275"/>
    <n v="36"/>
    <s v="ENFERMEIRO"/>
    <x v="24"/>
    <n v="0"/>
    <n v="0"/>
    <n v="0"/>
    <n v="0"/>
    <n v="0"/>
    <n v="0"/>
    <n v="0"/>
    <s v="HONEAGLESON CHAVES DIAS"/>
    <m/>
  </r>
  <r>
    <x v="146"/>
    <s v="02099222223"/>
    <n v="44"/>
    <s v="ENFERMEIRO/SCIH"/>
    <x v="24"/>
    <n v="0"/>
    <n v="0"/>
    <n v="0"/>
    <n v="0"/>
    <n v="0"/>
    <n v="0"/>
    <n v="0"/>
    <s v="ILDA ELIZANA DE ALMEIDA VASCONCELOS"/>
    <m/>
  </r>
  <r>
    <x v="80"/>
    <s v="11576141675"/>
    <n v="36"/>
    <s v="TEC. ENFERMAGEM"/>
    <x v="24"/>
    <n v="630.48"/>
    <n v="630.48"/>
    <n v="583.77777777777771"/>
    <n v="46.702222222222218"/>
    <n v="8.5265128291212022E-14"/>
    <n v="8.5265128291212022E-14"/>
    <n v="0"/>
    <s v="IORRAN VAZ DE OLIVEIRA"/>
    <m/>
  </r>
  <r>
    <x v="106"/>
    <s v="02957511347"/>
    <n v="36"/>
    <s v="TEC. ENFERMAGEM"/>
    <x v="24"/>
    <n v="630.48"/>
    <n v="630.48"/>
    <n v="583.77777777777771"/>
    <n v="46.702222222222218"/>
    <n v="8.5265128291212022E-14"/>
    <n v="8.5265128291212022E-14"/>
    <n v="0"/>
    <s v="IRACEMA SOARES LIMA"/>
    <m/>
  </r>
  <r>
    <x v="40"/>
    <s v="78679362204"/>
    <n v="36"/>
    <s v="TEC. ENFERMAGEM"/>
    <x v="24"/>
    <n v="630.48"/>
    <n v="630.48"/>
    <n v="583.77777777777771"/>
    <n v="46.702222222222218"/>
    <n v="8.5265128291212022E-14"/>
    <n v="8.5265128291212022E-14"/>
    <n v="0"/>
    <s v="IRANETE LIMA BARBOSA NASCIMENTO"/>
    <m/>
  </r>
  <r>
    <x v="147"/>
    <s v="98517040244"/>
    <n v="36"/>
    <s v="TEC. ENFERMAGEM"/>
    <x v="24"/>
    <n v="630.48"/>
    <n v="630.48444444444397"/>
    <n v="583.78189300411475"/>
    <n v="46.702551440329181"/>
    <n v="-4.4444444439122321E-3"/>
    <n v="-4.4444444439122321E-3"/>
    <n v="0"/>
    <s v="IVONE DO SOCORRO DA CUNHA SOUZA"/>
    <m/>
  </r>
  <r>
    <x v="148"/>
    <s v="96964529268"/>
    <n v="36"/>
    <s v="TEC. ENFERMAGEM"/>
    <x v="24"/>
    <n v="630.48"/>
    <n v="630.48444444444397"/>
    <n v="583.78189300411475"/>
    <n v="46.702551440329181"/>
    <n v="-4.4444444439122321E-3"/>
    <n v="-4.4444444439122321E-3"/>
    <n v="0"/>
    <s v="IZABELA DAVID DA SILVA PORTILHO"/>
    <m/>
  </r>
  <r>
    <x v="149"/>
    <s v="72137959372"/>
    <n v="36"/>
    <s v="ENFERMEIRO"/>
    <x v="24"/>
    <n v="0"/>
    <n v="0"/>
    <n v="0"/>
    <n v="0"/>
    <n v="0"/>
    <n v="0"/>
    <n v="0"/>
    <s v="JANAYNA CHRYSTINA MARTINS BITENCOURT"/>
    <m/>
  </r>
  <r>
    <x v="150"/>
    <s v="82492182215"/>
    <n v="36"/>
    <s v="TEC. ENFERMAGEM"/>
    <x v="24"/>
    <n v="630.48"/>
    <n v="630.48444444444397"/>
    <n v="583.78189300411475"/>
    <n v="46.702551440329181"/>
    <n v="-4.4444444439122321E-3"/>
    <n v="-4.4444444439122321E-3"/>
    <n v="0"/>
    <s v="JEANI SILVA PEREIRA"/>
    <m/>
  </r>
  <r>
    <x v="151"/>
    <s v="79080685291"/>
    <n v="44"/>
    <s v="TEC. ENFERMAGEM"/>
    <x v="24"/>
    <n v="0"/>
    <n v="0"/>
    <n v="0"/>
    <n v="0"/>
    <n v="0"/>
    <n v="0"/>
    <n v="0"/>
    <s v="JENIFER REGINA MAIA RIBEIRO"/>
    <m/>
  </r>
  <r>
    <x v="152"/>
    <s v="01342573242"/>
    <n v="44"/>
    <s v="TEC. ENFERMAGEM"/>
    <x v="24"/>
    <n v="0"/>
    <n v="0"/>
    <n v="0"/>
    <n v="0"/>
    <n v="0"/>
    <n v="0"/>
    <n v="0"/>
    <s v="JESSICA RAIANE OLIVEIRA DA SILVA"/>
    <m/>
  </r>
  <r>
    <x v="57"/>
    <s v="01724194259"/>
    <n v="36"/>
    <s v="TEC. ENFERMAGEM"/>
    <x v="24"/>
    <n v="630.48"/>
    <n v="630.48444444444397"/>
    <n v="583.78189300411475"/>
    <n v="46.702551440329181"/>
    <n v="-4.4444444439122321E-3"/>
    <n v="-4.4444444439122321E-3"/>
    <n v="0"/>
    <s v="JHEMISON CARLOS VIEIRA FELIPE"/>
    <m/>
  </r>
  <r>
    <x v="153"/>
    <s v="05274326285"/>
    <n v="36"/>
    <s v="TEC. ENFERMAGEM"/>
    <x v="24"/>
    <n v="630.48"/>
    <n v="630.48444444444397"/>
    <n v="583.78189300411475"/>
    <n v="46.702551440329181"/>
    <n v="-4.4444444439122321E-3"/>
    <n v="-4.4444444439122321E-3"/>
    <n v="0"/>
    <s v="JOAO VICTOR CARNEIRO DA SILVA"/>
    <m/>
  </r>
  <r>
    <x v="7"/>
    <s v="63594404234"/>
    <n v="36"/>
    <s v="TEC. ENFERMAGEM"/>
    <x v="24"/>
    <n v="630.48"/>
    <n v="630.48444444444397"/>
    <n v="583.78189300411475"/>
    <n v="46.702551440329181"/>
    <n v="-4.4444444439122321E-3"/>
    <n v="-4.4444444439122321E-3"/>
    <n v="0"/>
    <s v="JOELMA GONCALVES ALVES"/>
    <m/>
  </r>
  <r>
    <x v="155"/>
    <s v="44679882204"/>
    <n v="36"/>
    <s v="TEC. ENFERMAGEM"/>
    <x v="24"/>
    <n v="630.48"/>
    <n v="630.48444444444397"/>
    <n v="583.78189300411475"/>
    <n v="46.702551440329181"/>
    <n v="-4.4444444439122321E-3"/>
    <n v="-4.4444444439122321E-3"/>
    <n v="0"/>
    <s v="JONAS VIRGULINO DA CONCEICAO"/>
    <m/>
  </r>
  <r>
    <x v="201"/>
    <s v="03808732229"/>
    <n v="36"/>
    <s v="ENFERMEIRO"/>
    <x v="24"/>
    <n v="0"/>
    <n v="0"/>
    <n v="0"/>
    <n v="0"/>
    <n v="0"/>
    <n v="0"/>
    <n v="0"/>
    <s v="JONATAS QUADRA DE CARVALHO"/>
    <m/>
  </r>
  <r>
    <x v="46"/>
    <s v="70134089219"/>
    <n v="36"/>
    <s v="TEC. ENFERMAGEM"/>
    <x v="24"/>
    <n v="630.48"/>
    <n v="630.48444444444397"/>
    <n v="583.78189300411475"/>
    <n v="46.702551440329181"/>
    <n v="-4.4444444439122321E-3"/>
    <n v="-4.4444444439122321E-3"/>
    <n v="0"/>
    <s v="JONISMA ARAUJO RODRIGUES"/>
    <m/>
  </r>
  <r>
    <x v="156"/>
    <s v="03643216289"/>
    <n v="36"/>
    <s v="TEC. ENFERMAGEM"/>
    <x v="24"/>
    <n v="0"/>
    <n v="0"/>
    <n v="0"/>
    <n v="0"/>
    <n v="0"/>
    <n v="0"/>
    <n v="0"/>
    <s v="JORGE RENATO DE CASTRO HONORATO"/>
    <m/>
  </r>
  <r>
    <x v="158"/>
    <s v="04577783266"/>
    <n v="44"/>
    <s v="TEC. ENFERMAGEM"/>
    <x v="24"/>
    <n v="0"/>
    <n v="0"/>
    <n v="0"/>
    <n v="0"/>
    <n v="0"/>
    <n v="0"/>
    <n v="0"/>
    <s v="JOSE VIEIRA FREIRE"/>
    <m/>
  </r>
  <r>
    <x v="159"/>
    <s v="10727504738"/>
    <n v="44"/>
    <s v="TEC. ENFERMAGEM"/>
    <x v="24"/>
    <n v="0"/>
    <n v="0"/>
    <n v="0"/>
    <n v="0"/>
    <n v="0"/>
    <n v="0"/>
    <n v="0"/>
    <s v="JOSIANE BONONO BRAGA LYRIO"/>
    <m/>
  </r>
  <r>
    <x v="79"/>
    <s v="02884225200"/>
    <n v="36"/>
    <s v="TEC. ENFERMAGEM"/>
    <x v="24"/>
    <n v="630.48"/>
    <n v="630.48444444444397"/>
    <n v="583.78189300411475"/>
    <n v="46.702551440329181"/>
    <n v="-4.4444444439122321E-3"/>
    <n v="-4.4444444439122321E-3"/>
    <n v="0"/>
    <s v="JOSUE OLIVEIRA MENESES"/>
    <m/>
  </r>
  <r>
    <x v="160"/>
    <s v="03028598299"/>
    <n v="44"/>
    <s v="TEC. ENFERMAGEM"/>
    <x v="24"/>
    <n v="0"/>
    <n v="0"/>
    <n v="0"/>
    <n v="0"/>
    <n v="0"/>
    <n v="0"/>
    <n v="0"/>
    <s v="JOYCE SOUZA SILVA"/>
    <m/>
  </r>
  <r>
    <x v="51"/>
    <s v="01616891246"/>
    <n v="36"/>
    <s v="TEC. ENFERMAGEM"/>
    <x v="24"/>
    <n v="630.48"/>
    <n v="630.48444444444397"/>
    <n v="583.78189300411475"/>
    <n v="46.702551440329181"/>
    <n v="-4.4444444439122321E-3"/>
    <n v="-4.4444444439122321E-3"/>
    <n v="0"/>
    <s v="KEILA SANTOS BRITO"/>
    <m/>
  </r>
  <r>
    <x v="75"/>
    <s v="03439131270"/>
    <n v="36"/>
    <s v="TEC. ENFERMAGEM"/>
    <x v="24"/>
    <n v="630.48"/>
    <n v="630.48444444444397"/>
    <n v="583.78189300411475"/>
    <n v="46.702551440329181"/>
    <n v="-4.4444444439122321E-3"/>
    <n v="-4.4444444439122321E-3"/>
    <n v="0"/>
    <s v="KELLEM MARIA SANTOS COSTA"/>
    <m/>
  </r>
  <r>
    <x v="161"/>
    <s v="03974195203"/>
    <n v="36"/>
    <s v="TEC. ENFERMAGEM"/>
    <x v="24"/>
    <n v="630.48"/>
    <n v="630.48444444444397"/>
    <n v="583.78189300411475"/>
    <n v="46.702551440329181"/>
    <n v="-4.4444444439122321E-3"/>
    <n v="-4.4444444439122321E-3"/>
    <n v="0"/>
    <s v="KRISLANE NASCIMENTO DIAS"/>
    <m/>
  </r>
  <r>
    <x v="8"/>
    <s v="85748960206"/>
    <n v="36"/>
    <s v="TEC. ENFERMAGEM"/>
    <x v="24"/>
    <n v="630.48"/>
    <n v="630.48444444444397"/>
    <n v="583.78189300411475"/>
    <n v="46.702551440329181"/>
    <n v="-4.4444444439122321E-3"/>
    <n v="-4.4444444439122321E-3"/>
    <n v="0"/>
    <s v="LAIZA SOUSA SANTOS"/>
    <m/>
  </r>
  <r>
    <x v="162"/>
    <s v="07254227267"/>
    <n v="36"/>
    <s v="TEC. ENFERMAGEM"/>
    <x v="24"/>
    <n v="630.48"/>
    <n v="630.48444444444397"/>
    <n v="583.78189300411475"/>
    <n v="46.702551440329181"/>
    <n v="-4.4444444439122321E-3"/>
    <n v="-4.4444444439122321E-3"/>
    <n v="0"/>
    <s v="LARISSA OLIVEIRA AMARAL"/>
    <m/>
  </r>
  <r>
    <x v="38"/>
    <s v="90114035253"/>
    <n v="36"/>
    <s v="TEC. ENFERMAGEM"/>
    <x v="24"/>
    <n v="630.48"/>
    <n v="630.48444444444397"/>
    <n v="583.78189300411475"/>
    <n v="46.702551440329181"/>
    <n v="-4.4444444439122321E-3"/>
    <n v="-4.4444444439122321E-3"/>
    <n v="0"/>
    <s v="LEONILDO ALVES LIMA"/>
    <m/>
  </r>
  <r>
    <x v="9"/>
    <s v="00607059222"/>
    <n v="36"/>
    <s v="TEC. ENFERMAGEM"/>
    <x v="24"/>
    <n v="630.48"/>
    <n v="630.48444444444397"/>
    <n v="583.78189300411475"/>
    <n v="46.702551440329181"/>
    <n v="-4.4444444439122321E-3"/>
    <n v="-4.4444444439122321E-3"/>
    <n v="0"/>
    <s v="LUANA LEANDRO SARMENTO"/>
    <m/>
  </r>
  <r>
    <x v="27"/>
    <s v="01715937236"/>
    <n v="36"/>
    <s v="TEC. ENFERMAGEM"/>
    <x v="24"/>
    <n v="630.48"/>
    <n v="630.48444444444397"/>
    <n v="583.78189300411475"/>
    <n v="46.702551440329181"/>
    <n v="-4.4444444439122321E-3"/>
    <n v="-4.4444444439122321E-3"/>
    <n v="0"/>
    <s v="LUANNY KETREN SARAIVA RODRIGUES"/>
    <m/>
  </r>
  <r>
    <x v="36"/>
    <s v="00586033289"/>
    <n v="36"/>
    <s v="TEC. ENFERMAGEM"/>
    <x v="24"/>
    <n v="630.48"/>
    <n v="630.48"/>
    <n v="583.77777777777771"/>
    <n v="46.702222222222218"/>
    <n v="8.5265128291212022E-14"/>
    <n v="8.5265128291212022E-14"/>
    <n v="0"/>
    <s v="LUCIENE DIAS DOS SANTOS"/>
    <m/>
  </r>
  <r>
    <x v="165"/>
    <s v="84245603291"/>
    <n v="36"/>
    <s v="TEC. ENFERMAGEM"/>
    <x v="24"/>
    <n v="630.48"/>
    <n v="630.48"/>
    <n v="583.77777777777771"/>
    <n v="46.702222222222218"/>
    <n v="8.5265128291212022E-14"/>
    <n v="8.5265128291212022E-14"/>
    <n v="0"/>
    <s v="LUCINEIA COSTA ALENCAR"/>
    <m/>
  </r>
  <r>
    <x v="166"/>
    <s v="01634960564"/>
    <n v="36"/>
    <s v="TEC. ENFERMAGEM"/>
    <x v="24"/>
    <n v="0"/>
    <n v="0"/>
    <n v="0"/>
    <n v="0"/>
    <n v="0"/>
    <n v="0"/>
    <n v="0"/>
    <s v="LUCIOLLA MOREIRA DA SILVA"/>
    <m/>
  </r>
  <r>
    <x v="98"/>
    <s v="03659449202"/>
    <n v="36"/>
    <s v="TEC. ENFERMAGEM"/>
    <x v="24"/>
    <n v="630.48"/>
    <n v="630.48"/>
    <n v="583.77777777777771"/>
    <n v="46.702222222222218"/>
    <n v="8.5265128291212022E-14"/>
    <n v="8.5265128291212022E-14"/>
    <n v="0"/>
    <s v="LUIS CRUZ AZEVEDO"/>
    <m/>
  </r>
  <r>
    <x v="167"/>
    <s v="04939991326"/>
    <n v="44"/>
    <s v="TEC. ENFERMAGEM"/>
    <x v="24"/>
    <n v="0"/>
    <n v="0"/>
    <n v="0"/>
    <n v="0"/>
    <n v="0"/>
    <n v="0"/>
    <n v="0"/>
    <s v="MARAYZA PINHEIRO NUNES"/>
    <m/>
  </r>
  <r>
    <x v="168"/>
    <s v="70068305249"/>
    <n v="36"/>
    <s v="TEC. ENFERMAGEM"/>
    <x v="24"/>
    <n v="0"/>
    <n v="0"/>
    <n v="0"/>
    <n v="0"/>
    <n v="0"/>
    <n v="0"/>
    <n v="0"/>
    <s v="MARCIA CRISTINA DE LIMA ARAUJO"/>
    <m/>
  </r>
  <r>
    <x v="10"/>
    <s v="74370936268"/>
    <n v="36"/>
    <s v="TEC. ENFERMAGEM"/>
    <x v="24"/>
    <n v="630.48"/>
    <n v="630.48"/>
    <n v="583.77777777777771"/>
    <n v="46.702222222222218"/>
    <n v="8.5265128291212022E-14"/>
    <n v="8.5265128291212022E-14"/>
    <n v="0"/>
    <s v="MARIA APARECIDA DO VALE SILVA"/>
    <m/>
  </r>
  <r>
    <x v="25"/>
    <s v="80823173291"/>
    <n v="36"/>
    <s v="TEC. ENFERMAGEM"/>
    <x v="24"/>
    <n v="630.48"/>
    <n v="630.48444444444397"/>
    <n v="583.78189300411475"/>
    <n v="46.702551440329181"/>
    <n v="-4.4444444439122321E-3"/>
    <n v="-4.4444444439122321E-3"/>
    <n v="0"/>
    <s v="MARIA DE LOURDES HEIENEN"/>
    <m/>
  </r>
  <r>
    <x v="28"/>
    <s v="72282835204"/>
    <n v="36"/>
    <s v="TEC. ENFERMAGEM"/>
    <x v="24"/>
    <n v="630.48"/>
    <n v="630.48444444444397"/>
    <n v="583.78189300411475"/>
    <n v="46.702551440329181"/>
    <n v="-4.4444444439122321E-3"/>
    <n v="-4.4444444439122321E-3"/>
    <n v="0"/>
    <s v="MARIA DO ROSARIO PEREIRA DE SOUSA"/>
    <m/>
  </r>
  <r>
    <x v="47"/>
    <s v="82941238204"/>
    <n v="36"/>
    <s v="TEC. ENFERMAGEM"/>
    <x v="24"/>
    <n v="630.48"/>
    <n v="630.48444444444397"/>
    <n v="583.78189300411475"/>
    <n v="46.702551440329181"/>
    <n v="-4.4444444439122321E-3"/>
    <n v="-4.4444444439122321E-3"/>
    <n v="0"/>
    <s v="MARIA ELIZABETH DA SILVA"/>
    <m/>
  </r>
  <r>
    <x v="52"/>
    <s v="30137284268"/>
    <n v="36"/>
    <s v="TEC. ENFERMAGEM"/>
    <x v="24"/>
    <n v="630.48"/>
    <n v="630.48444444444397"/>
    <n v="583.78189300411475"/>
    <n v="46.702551440329181"/>
    <n v="-4.4444444439122321E-3"/>
    <n v="-4.4444444439122321E-3"/>
    <n v="0"/>
    <s v="MARIA JOSE PAULINO DE SANTANA DAS CHAGAS"/>
    <m/>
  </r>
  <r>
    <x v="91"/>
    <s v="01497762251"/>
    <n v="36"/>
    <s v="TEC. ENFERMAGEM"/>
    <x v="24"/>
    <n v="0"/>
    <n v="0"/>
    <n v="0"/>
    <n v="0"/>
    <n v="0"/>
    <n v="0"/>
    <n v="0"/>
    <s v="MARIA LUIZA OLIVEIRA DE ALMEIDA"/>
    <m/>
  </r>
  <r>
    <x v="14"/>
    <s v="01332625371"/>
    <n v="36"/>
    <s v="TEC. ENFERMAGEM"/>
    <x v="24"/>
    <n v="630.48"/>
    <n v="630.48"/>
    <n v="583.77777777777771"/>
    <n v="46.702222222222218"/>
    <n v="8.5265128291212022E-14"/>
    <n v="8.5265128291212022E-14"/>
    <n v="0"/>
    <s v="MARIA TERESA VIEIRA DA HORA"/>
    <m/>
  </r>
  <r>
    <x v="169"/>
    <s v="00015352269"/>
    <n v="36"/>
    <s v="TEC. ENFERMAGEM"/>
    <x v="24"/>
    <n v="0"/>
    <n v="0"/>
    <n v="0"/>
    <n v="0"/>
    <n v="0"/>
    <n v="0"/>
    <n v="0"/>
    <s v="MARIANA SANTOS DO CARMO"/>
    <m/>
  </r>
  <r>
    <x v="89"/>
    <s v="02598633270"/>
    <n v="36"/>
    <s v="TEC. ENFERMAGEM"/>
    <x v="24"/>
    <n v="630.48"/>
    <n v="630.48"/>
    <n v="583.77777777777771"/>
    <n v="46.702222222222218"/>
    <n v="8.5265128291212022E-14"/>
    <n v="8.5265128291212022E-14"/>
    <n v="0"/>
    <s v="MATHEUS CAMPOS ALVES"/>
    <m/>
  </r>
  <r>
    <x v="67"/>
    <s v="03419017251"/>
    <n v="36"/>
    <s v="TEC. ENFERMAGEM"/>
    <x v="24"/>
    <n v="630.48"/>
    <n v="630.48"/>
    <n v="583.77777777777771"/>
    <n v="46.702222222222218"/>
    <n v="8.5265128291212022E-14"/>
    <n v="8.5265128291212022E-14"/>
    <n v="0"/>
    <s v="MAYCON REIS DOS ANJOS"/>
    <m/>
  </r>
  <r>
    <x v="171"/>
    <s v="11130025730"/>
    <n v="44"/>
    <s v="TEC. ENFERMAGEM"/>
    <x v="24"/>
    <n v="0"/>
    <n v="0"/>
    <n v="0"/>
    <n v="0"/>
    <n v="0"/>
    <n v="0"/>
    <n v="0"/>
    <s v="MILTON PEIXOTO DE OLIVEIRA NETO"/>
    <m/>
  </r>
  <r>
    <x v="172"/>
    <s v="37920574846"/>
    <n v="44"/>
    <s v="TEC. ENFERMAGEM"/>
    <x v="24"/>
    <n v="0"/>
    <n v="0"/>
    <n v="0"/>
    <n v="0"/>
    <n v="0"/>
    <n v="0"/>
    <n v="0"/>
    <s v="MONIQUE ROCHA DOS SANTOS"/>
    <m/>
  </r>
  <r>
    <x v="173"/>
    <s v="96570458272"/>
    <n v="36"/>
    <s v="TEC. ENFERMAGEM"/>
    <x v="24"/>
    <n v="0"/>
    <n v="0"/>
    <n v="0"/>
    <n v="0"/>
    <n v="0"/>
    <n v="0"/>
    <n v="0"/>
    <s v="NATALIA ALVES RIBEIRO"/>
    <m/>
  </r>
  <r>
    <x v="94"/>
    <s v="04263734211"/>
    <n v="44"/>
    <s v="TEC. ENFERMAGEM"/>
    <x v="24"/>
    <n v="0"/>
    <n v="0"/>
    <n v="0"/>
    <n v="0"/>
    <n v="0"/>
    <n v="0"/>
    <n v="0"/>
    <s v="NAYARA FORO FRANCO"/>
    <m/>
  </r>
  <r>
    <x v="174"/>
    <s v="02512029255"/>
    <n v="36"/>
    <s v="TEC. ENFERMAGEM"/>
    <x v="24"/>
    <n v="0"/>
    <n v="0"/>
    <n v="0"/>
    <n v="0"/>
    <n v="0"/>
    <n v="0"/>
    <n v="0"/>
    <s v="NICOLE RAMILLY DE OLIVEIRA LAMEIRA"/>
    <m/>
  </r>
  <r>
    <x v="30"/>
    <s v="03097941452"/>
    <n v="36"/>
    <s v="TEC. ENFERMAGEM"/>
    <x v="24"/>
    <n v="630.48"/>
    <n v="630.48"/>
    <n v="583.77777777777771"/>
    <n v="46.702222222222218"/>
    <n v="8.5265128291212022E-14"/>
    <n v="8.5265128291212022E-14"/>
    <n v="0"/>
    <s v="NIVEATAM DE SOUSA ALVES"/>
    <m/>
  </r>
  <r>
    <x v="68"/>
    <s v="30087767287"/>
    <n v="36"/>
    <s v="TEC. ENFERMAGEM"/>
    <x v="24"/>
    <n v="630.48"/>
    <n v="630.48"/>
    <n v="583.77777777777771"/>
    <n v="46.702222222222218"/>
    <n v="8.5265128291212022E-14"/>
    <n v="8.5265128291212022E-14"/>
    <n v="0"/>
    <s v="OSMARINA LIMA MARQUES"/>
    <m/>
  </r>
  <r>
    <x v="175"/>
    <s v="02872702202"/>
    <n v="36"/>
    <s v="TEC. ENFERMAGEM"/>
    <x v="24"/>
    <n v="0"/>
    <n v="0"/>
    <n v="0"/>
    <n v="0"/>
    <n v="0"/>
    <n v="0"/>
    <n v="0"/>
    <s v="PALOMA SODRE BERGER"/>
    <m/>
  </r>
  <r>
    <x v="176"/>
    <s v="52739740204"/>
    <n v="36"/>
    <s v="TEC. ENFERMAGEM"/>
    <x v="24"/>
    <n v="0"/>
    <n v="0"/>
    <n v="0"/>
    <n v="0"/>
    <n v="0"/>
    <n v="0"/>
    <n v="0"/>
    <s v="PAOLA MARIE VENTURA MAGALHAES"/>
    <m/>
  </r>
  <r>
    <x v="177"/>
    <s v="02614451207"/>
    <n v="36"/>
    <s v="TEC. ENFERMAGEM"/>
    <x v="24"/>
    <n v="0"/>
    <n v="0"/>
    <n v="0"/>
    <n v="0"/>
    <n v="0"/>
    <n v="0"/>
    <n v="0"/>
    <s v="PAULO DIEGO SOARES RAMOS"/>
    <m/>
  </r>
  <r>
    <x v="72"/>
    <s v="04490243260"/>
    <n v="36"/>
    <s v="TEC. ENFERMAGEM"/>
    <x v="24"/>
    <n v="630.48"/>
    <n v="630.48444444444397"/>
    <n v="583.78189300411475"/>
    <n v="46.702551440329181"/>
    <n v="-4.4444444439122321E-3"/>
    <n v="-4.4444444439122321E-3"/>
    <n v="0"/>
    <s v="RAIANE TENORIO DOS SANTOS"/>
    <m/>
  </r>
  <r>
    <x v="53"/>
    <s v="02137140276"/>
    <n v="36"/>
    <s v="TEC. ENFERMAGEM"/>
    <x v="24"/>
    <n v="630.48"/>
    <n v="630.48"/>
    <n v="583.77777777777771"/>
    <n v="46.702222222222218"/>
    <n v="8.5265128291212022E-14"/>
    <n v="8.5265128291212022E-14"/>
    <n v="0"/>
    <s v="RAILSON HUMBERTO DA SILVA MENDONCA"/>
    <m/>
  </r>
  <r>
    <x v="76"/>
    <s v="70143238221"/>
    <n v="36"/>
    <s v="TEC. ENFERMAGEM"/>
    <x v="24"/>
    <n v="630.48"/>
    <n v="630.48"/>
    <n v="583.77777777777771"/>
    <n v="46.702222222222218"/>
    <n v="8.5265128291212022E-14"/>
    <n v="8.5265128291212022E-14"/>
    <n v="0"/>
    <s v="RAISSA SOUZA E SOUZA"/>
    <m/>
  </r>
  <r>
    <x v="59"/>
    <s v="02563935245"/>
    <n v="36"/>
    <s v="TEC. ENFERMAGEM"/>
    <x v="24"/>
    <n v="630.48"/>
    <n v="630.48"/>
    <n v="583.77777777777771"/>
    <n v="46.702222222222218"/>
    <n v="8.5265128291212022E-14"/>
    <n v="8.5265128291212022E-14"/>
    <n v="0"/>
    <s v="RAQUEL DOS SANTOS SOUZA"/>
    <m/>
  </r>
  <r>
    <x v="48"/>
    <s v="02278662236"/>
    <n v="36"/>
    <s v="TEC. ENFERMAGEM"/>
    <x v="24"/>
    <n v="630.48"/>
    <n v="0"/>
    <n v="0"/>
    <n v="0"/>
    <n v="630.48"/>
    <n v="630.48"/>
    <n v="0"/>
    <s v="RAYANE BARRETO LIMA"/>
    <m/>
  </r>
  <r>
    <x v="178"/>
    <s v="06727296286"/>
    <n v="44"/>
    <s v="TEC. ENFERMAGEM"/>
    <x v="24"/>
    <n v="0"/>
    <n v="0"/>
    <n v="0"/>
    <n v="0"/>
    <n v="0"/>
    <n v="0"/>
    <n v="0"/>
    <s v="RAYLAN TIERRY MACIEL DO CARMO"/>
    <m/>
  </r>
  <r>
    <x v="197"/>
    <s v="05961636224"/>
    <n v="36"/>
    <s v="TEC. ENFERMAGEM"/>
    <x v="24"/>
    <n v="630.48"/>
    <n v="630.48"/>
    <n v="583.77777777777771"/>
    <n v="46.702222222222218"/>
    <n v="8.5265128291212022E-14"/>
    <n v="8.5265128291212022E-14"/>
    <n v="0"/>
    <s v="RAYZA MARQUES DANTAS"/>
    <m/>
  </r>
  <r>
    <x v="70"/>
    <s v="02827501260"/>
    <n v="36"/>
    <s v="TEC. ENFERMAGEM"/>
    <x v="24"/>
    <n v="630.48"/>
    <n v="630.48"/>
    <n v="583.77777777777771"/>
    <n v="46.702222222222218"/>
    <n v="8.5265128291212022E-14"/>
    <n v="8.5265128291212022E-14"/>
    <n v="0"/>
    <s v="REGINA CARLA CARNEIRO DA SILVA"/>
    <m/>
  </r>
  <r>
    <x v="179"/>
    <s v="03068607248"/>
    <n v="36"/>
    <s v="TEC. ENFERMAGEM"/>
    <x v="24"/>
    <n v="0"/>
    <n v="0"/>
    <n v="0"/>
    <n v="0"/>
    <n v="0"/>
    <n v="0"/>
    <n v="0"/>
    <s v="RENE PEREIRA DE SOUSA JUNIOR"/>
    <m/>
  </r>
  <r>
    <x v="82"/>
    <s v="01834811279"/>
    <n v="36"/>
    <s v="TEC. ENFERMAGEM"/>
    <x v="24"/>
    <n v="0"/>
    <n v="0"/>
    <n v="0"/>
    <n v="0"/>
    <n v="0"/>
    <n v="0"/>
    <n v="0"/>
    <s v="ROBSON ALMEIDA PONTES"/>
    <m/>
  </r>
  <r>
    <x v="180"/>
    <s v="70684430282"/>
    <n v="36"/>
    <s v="TEC. ENFERMAGEM"/>
    <x v="24"/>
    <n v="0"/>
    <n v="0"/>
    <n v="0"/>
    <n v="0"/>
    <n v="0"/>
    <n v="0"/>
    <n v="0"/>
    <s v="ROGERIO OLIVEIRA BAILAO"/>
    <m/>
  </r>
  <r>
    <x v="37"/>
    <s v="68990405220"/>
    <n v="36"/>
    <s v="TEC. ENFERMAGEM"/>
    <x v="24"/>
    <n v="630.48"/>
    <n v="630.48"/>
    <n v="583.77777777777771"/>
    <n v="46.702222222222218"/>
    <n v="8.5265128291212022E-14"/>
    <n v="8.5265128291212022E-14"/>
    <n v="0"/>
    <s v="ROGERIO REIS DE MOURA"/>
    <m/>
  </r>
  <r>
    <x v="112"/>
    <s v="70143079247"/>
    <n v="36"/>
    <s v="TEC. ENFERMAGEM"/>
    <x v="24"/>
    <n v="630.48"/>
    <n v="630.48"/>
    <n v="583.77777777777771"/>
    <n v="46.702222222222218"/>
    <n v="8.5265128291212022E-14"/>
    <n v="8.5265128291212022E-14"/>
    <n v="0"/>
    <s v="ROMERSON BARROS DUTRA"/>
    <m/>
  </r>
  <r>
    <x v="26"/>
    <s v="88069672234"/>
    <n v="36"/>
    <s v="TEC. ENFERMAGEM"/>
    <x v="24"/>
    <n v="630.48"/>
    <n v="630.48"/>
    <n v="583.77777777777771"/>
    <n v="46.702222222222218"/>
    <n v="8.5265128291212022E-14"/>
    <n v="8.5265128291212022E-14"/>
    <n v="0"/>
    <s v="ROMULO ALVES MATOS"/>
    <m/>
  </r>
  <r>
    <x v="181"/>
    <s v="97747548249"/>
    <n v="44"/>
    <s v="TEC. ENFERMAGEM"/>
    <x v="24"/>
    <n v="0"/>
    <n v="0"/>
    <n v="0"/>
    <n v="0"/>
    <n v="0"/>
    <n v="0"/>
    <n v="0"/>
    <s v="RONALDO BENTES BATISTA"/>
    <m/>
  </r>
  <r>
    <x v="29"/>
    <s v="01197420207"/>
    <n v="36"/>
    <s v="TEC. ENFERMAGEM"/>
    <x v="24"/>
    <n v="630.48"/>
    <n v="630.48"/>
    <n v="583.77777777777771"/>
    <n v="46.702222222222218"/>
    <n v="8.5265128291212022E-14"/>
    <n v="8.5265128291212022E-14"/>
    <n v="0"/>
    <s v="ROSEANE POLVI DE MATOS"/>
    <m/>
  </r>
  <r>
    <x v="11"/>
    <s v="88716961234"/>
    <n v="36"/>
    <s v="TEC. ENFERMAGEM"/>
    <x v="24"/>
    <n v="0"/>
    <n v="0"/>
    <n v="0"/>
    <n v="0"/>
    <n v="0"/>
    <n v="0"/>
    <n v="0"/>
    <s v="ROSELI DE ARAUJO SANTOS"/>
    <m/>
  </r>
  <r>
    <x v="17"/>
    <s v="82834334234"/>
    <n v="36"/>
    <s v="TEC. ENFERMAGEM"/>
    <x v="24"/>
    <n v="630.48"/>
    <n v="630.48"/>
    <n v="583.77777777777771"/>
    <n v="46.702222222222218"/>
    <n v="8.5265128291212022E-14"/>
    <n v="8.5265128291212022E-14"/>
    <n v="0"/>
    <s v="ROSIANE DOS SANTOS LIMA"/>
    <m/>
  </r>
  <r>
    <x v="42"/>
    <s v="85744824200"/>
    <n v="36"/>
    <s v="TEC. ENFERMAGEM"/>
    <x v="24"/>
    <n v="630.48"/>
    <n v="630.48"/>
    <n v="583.77777777777771"/>
    <n v="46.702222222222218"/>
    <n v="8.5265128291212022E-14"/>
    <n v="8.5265128291212022E-14"/>
    <n v="0"/>
    <s v="ROSILENE SOUSA SILVA"/>
    <m/>
  </r>
  <r>
    <x v="66"/>
    <s v="01068691247"/>
    <n v="36"/>
    <s v="TEC. ENFERMAGEM"/>
    <x v="24"/>
    <n v="630.48"/>
    <n v="630.48"/>
    <n v="583.77777777777771"/>
    <n v="46.702222222222218"/>
    <n v="8.5265128291212022E-14"/>
    <n v="8.5265128291212022E-14"/>
    <n v="0"/>
    <s v="ROSINETE SANTOS DA SILVA DE SOUZA"/>
    <m/>
  </r>
  <r>
    <x v="43"/>
    <s v="01064235255"/>
    <n v="36"/>
    <s v="TEC. ENFERMAGEM"/>
    <x v="24"/>
    <n v="630.48"/>
    <n v="630.48"/>
    <n v="583.77777777777771"/>
    <n v="46.702222222222218"/>
    <n v="8.5265128291212022E-14"/>
    <n v="8.5265128291212022E-14"/>
    <n v="0"/>
    <s v="ROSIVAN DA SILVA PINTO"/>
    <m/>
  </r>
  <r>
    <x v="182"/>
    <s v="01100018263"/>
    <n v="44"/>
    <s v="TEC. ENFERMAGEM"/>
    <x v="24"/>
    <n v="0"/>
    <n v="0"/>
    <n v="0"/>
    <n v="0"/>
    <n v="0"/>
    <n v="0"/>
    <n v="0"/>
    <s v="RUTHELENE ABREU DA SILVA"/>
    <m/>
  </r>
  <r>
    <x v="183"/>
    <s v="98887041253"/>
    <n v="36"/>
    <s v="TEC. ENFERMAGEM"/>
    <x v="24"/>
    <n v="0"/>
    <n v="0"/>
    <n v="0"/>
    <n v="0"/>
    <n v="0"/>
    <n v="0"/>
    <n v="0"/>
    <s v="SAMUEL FILIPE SANTOS DE OLIVEIRA"/>
    <m/>
  </r>
  <r>
    <x v="22"/>
    <s v="85752649234"/>
    <n v="44"/>
    <s v="TEC. ENFERMAGEM"/>
    <x v="24"/>
    <n v="0"/>
    <n v="0"/>
    <n v="0"/>
    <n v="0"/>
    <n v="0"/>
    <n v="0"/>
    <n v="0"/>
    <s v="SANDRA ALMEIDA COUTINHO"/>
    <m/>
  </r>
  <r>
    <x v="184"/>
    <s v="68043902291"/>
    <n v="44"/>
    <s v="TEC. ENFERMAGEM"/>
    <x v="24"/>
    <n v="0"/>
    <n v="0"/>
    <n v="0"/>
    <n v="0"/>
    <n v="0"/>
    <n v="0"/>
    <n v="0"/>
    <s v="SANDRA COSTA AGUIAR"/>
    <m/>
  </r>
  <r>
    <x v="13"/>
    <s v="83721541200"/>
    <n v="36"/>
    <s v="TEC. ENFERMAGEM"/>
    <x v="24"/>
    <n v="630.48"/>
    <n v="630.48"/>
    <n v="583.77777777777771"/>
    <n v="46.702222222222218"/>
    <n v="8.5265128291212022E-14"/>
    <n v="8.5265128291212022E-14"/>
    <n v="0"/>
    <s v="SANDRA NERY DA ROCHA"/>
    <m/>
  </r>
  <r>
    <x v="185"/>
    <s v="01205290257"/>
    <n v="36"/>
    <s v="TEC. ENFERMAGEM"/>
    <x v="24"/>
    <n v="0"/>
    <n v="0"/>
    <n v="0"/>
    <n v="0"/>
    <n v="0"/>
    <n v="0"/>
    <n v="0"/>
    <s v="SAYONARA SERAFIM DE BRITO"/>
    <m/>
  </r>
  <r>
    <x v="31"/>
    <s v="01074481224"/>
    <n v="36"/>
    <s v="TEC. ENFERMAGEM"/>
    <x v="24"/>
    <n v="630.48"/>
    <n v="630.48"/>
    <n v="583.77777777777771"/>
    <n v="46.702222222222218"/>
    <n v="8.5265128291212022E-14"/>
    <n v="8.5265128291212022E-14"/>
    <n v="0"/>
    <s v="SERGIO COSTA NEVES"/>
    <m/>
  </r>
  <r>
    <x v="187"/>
    <s v="03134322285"/>
    <n v="36"/>
    <s v="TEC. ENFERMAGEM"/>
    <x v="24"/>
    <n v="0"/>
    <n v="0"/>
    <n v="0"/>
    <n v="0"/>
    <n v="0"/>
    <n v="0"/>
    <n v="0"/>
    <s v="SILMARA NAYRA SILVA ALMEIDA"/>
    <m/>
  </r>
  <r>
    <x v="23"/>
    <s v="87004712249"/>
    <n v="36"/>
    <s v="TEC. ENFERMAGEM"/>
    <x v="24"/>
    <n v="630.48"/>
    <n v="630.48"/>
    <n v="583.77777777777771"/>
    <n v="46.702222222222218"/>
    <n v="8.5265128291212022E-14"/>
    <n v="8.5265128291212022E-14"/>
    <n v="0"/>
    <s v="SIMONE ARAUJO DE PAIVA AGOSTINHO"/>
    <m/>
  </r>
  <r>
    <x v="188"/>
    <s v="00782683207"/>
    <n v="36"/>
    <s v="TEC. ENFERMAGEM"/>
    <x v="24"/>
    <n v="630.48"/>
    <n v="630.48"/>
    <n v="583.77777777777771"/>
    <n v="46.702222222222218"/>
    <n v="8.5265128291212022E-14"/>
    <n v="8.5265128291212022E-14"/>
    <n v="0"/>
    <s v="SIMONE LEANDRO NASCIMENTO"/>
    <m/>
  </r>
  <r>
    <x v="189"/>
    <s v="99228017287"/>
    <n v="36"/>
    <s v="TEC. ENFERMAGEM"/>
    <x v="24"/>
    <n v="0"/>
    <n v="0"/>
    <n v="0"/>
    <n v="0"/>
    <n v="0"/>
    <n v="0"/>
    <n v="0"/>
    <s v="SUELEN FERNANDES MENDES"/>
    <m/>
  </r>
  <r>
    <x v="190"/>
    <s v="02243410303"/>
    <n v="36"/>
    <s v="TEC. ENFERMAGEM"/>
    <x v="24"/>
    <n v="630.48"/>
    <n v="630.48"/>
    <n v="583.77777777777771"/>
    <n v="46.702222222222218"/>
    <n v="8.5265128291212022E-14"/>
    <n v="8.5265128291212022E-14"/>
    <n v="0"/>
    <s v="SWELLENE LIMA DA SILVA SOUSA"/>
    <m/>
  </r>
  <r>
    <x v="198"/>
    <s v="93771207215"/>
    <n v="44"/>
    <s v="TEC. ENFERMAGEM"/>
    <x v="24"/>
    <n v="0"/>
    <n v="0"/>
    <n v="0"/>
    <n v="0"/>
    <n v="0"/>
    <n v="0"/>
    <n v="0"/>
    <s v="TAIANA MAYARA SILVA DE ANDRADE"/>
    <m/>
  </r>
  <r>
    <x v="191"/>
    <s v="05036435214"/>
    <n v="44"/>
    <s v="TEC. ENFERMAGEM"/>
    <x v="24"/>
    <n v="0"/>
    <n v="0"/>
    <n v="0"/>
    <n v="0"/>
    <n v="0"/>
    <n v="0"/>
    <n v="0"/>
    <s v="THIAGO DO NASCIMENTO MESQUITA"/>
    <m/>
  </r>
  <r>
    <x v="99"/>
    <s v="49072145291"/>
    <n v="36"/>
    <s v="TEC. ENFERMAGEM"/>
    <x v="24"/>
    <n v="630.48"/>
    <n v="630.48"/>
    <n v="583.77777777777771"/>
    <n v="46.702222222222218"/>
    <n v="8.5265128291212022E-14"/>
    <n v="8.5265128291212022E-14"/>
    <n v="0"/>
    <s v="THIZ HER FILOMENA DIAS DA SILVA"/>
    <m/>
  </r>
  <r>
    <x v="44"/>
    <s v="01715936264"/>
    <n v="36"/>
    <s v="TEC. ENFERMAGEM"/>
    <x v="24"/>
    <n v="630.48"/>
    <n v="630.48"/>
    <n v="583.77777777777771"/>
    <n v="46.702222222222218"/>
    <n v="8.5265128291212022E-14"/>
    <n v="8.5265128291212022E-14"/>
    <n v="0"/>
    <s v="VANESSA RODRIGUES RABELO"/>
    <m/>
  </r>
  <r>
    <x v="90"/>
    <s v="03468651236"/>
    <n v="36"/>
    <s v="TEC. ENFERMAGEM"/>
    <x v="24"/>
    <n v="630.48"/>
    <n v="630.48"/>
    <n v="583.77777777777771"/>
    <n v="46.702222222222218"/>
    <n v="8.5265128291212022E-14"/>
    <n v="8.5265128291212022E-14"/>
    <n v="0"/>
    <s v="WANDERSON ANDRE ALVES DA COSTA"/>
    <m/>
  </r>
  <r>
    <x v="87"/>
    <s v="02771484218"/>
    <n v="36"/>
    <s v="TEC. ENFERMAGEM"/>
    <x v="24"/>
    <n v="630.48"/>
    <n v="630.48"/>
    <n v="583.77777777777771"/>
    <n v="46.702222222222218"/>
    <n v="8.5265128291212022E-14"/>
    <n v="8.5265128291212022E-14"/>
    <n v="0"/>
    <s v="WATILA ALMEIDA DA COSTA"/>
    <m/>
  </r>
  <r>
    <x v="116"/>
    <s v="04018536240"/>
    <n v="36"/>
    <s v="TEC. ENFERMAGEM"/>
    <x v="24"/>
    <n v="630.48"/>
    <n v="630.48"/>
    <n v="583.77777777777771"/>
    <n v="46.702222222222218"/>
    <n v="8.5265128291212022E-14"/>
    <n v="8.5265128291212022E-14"/>
    <n v="0"/>
    <s v="WENDELL RIBEIRO DE LIRA"/>
    <m/>
  </r>
  <r>
    <x v="102"/>
    <s v="03284143289"/>
    <n v="36"/>
    <s v="TEC. ENFERMAGEM"/>
    <x v="24"/>
    <n v="0"/>
    <n v="630.48"/>
    <n v="583.77777777777771"/>
    <n v="46.702222222222218"/>
    <n v="-630.4799999999999"/>
    <n v="-630.4799999999999"/>
    <n v="0"/>
    <s v="EUNICE GAMA DE SOUZA"/>
    <m/>
  </r>
  <r>
    <x v="65"/>
    <s v="02025421222"/>
    <n v="36"/>
    <s v="ENFERMEIRO"/>
    <x v="25"/>
    <n v="0"/>
    <n v="0"/>
    <n v="0"/>
    <n v="0"/>
    <n v="0"/>
    <n v="0"/>
    <n v="0"/>
    <s v="ADRIANA DA CONCEICAO VIANA"/>
    <m/>
  </r>
  <r>
    <x v="119"/>
    <s v="00773740295"/>
    <n v="36"/>
    <s v="ENFERMEIRO"/>
    <x v="25"/>
    <n v="0"/>
    <n v="0"/>
    <n v="0"/>
    <n v="0"/>
    <n v="0"/>
    <n v="0"/>
    <n v="0"/>
    <s v="ALADMILLA SILVA DE FREITAS"/>
    <m/>
  </r>
  <r>
    <x v="120"/>
    <s v="01531119255"/>
    <n v="36"/>
    <s v="TEC. ENFERMAGEM"/>
    <x v="25"/>
    <n v="630.48"/>
    <n v="630.48444444444397"/>
    <n v="583.78189300411475"/>
    <n v="46.702551440329181"/>
    <n v="-4.4444444439122321E-3"/>
    <n v="-4.4444444439122321E-3"/>
    <n v="0"/>
    <s v="ALESSANDRA SANTOS DA SILVA"/>
    <m/>
  </r>
  <r>
    <x v="192"/>
    <s v="03823439219"/>
    <n v="36"/>
    <s v="ENFERMEIRO"/>
    <x v="25"/>
    <n v="0"/>
    <n v="0"/>
    <n v="0"/>
    <n v="0"/>
    <n v="0"/>
    <n v="0"/>
    <n v="0"/>
    <s v="ALEXANDRE SILVA AZEVEDO"/>
    <m/>
  </r>
  <r>
    <x v="193"/>
    <s v="06868684207"/>
    <n v="36"/>
    <s v="TEC. ENFERMAGEM"/>
    <x v="25"/>
    <n v="630.48"/>
    <n v="630.48444444444397"/>
    <n v="583.78189300411475"/>
    <n v="46.702551440329181"/>
    <n v="-4.4444444439122321E-3"/>
    <n v="-4.4444444439122321E-3"/>
    <n v="0"/>
    <s v="AMANDA DA CRUZ LIMA"/>
    <m/>
  </r>
  <r>
    <x v="194"/>
    <s v="04049075202"/>
    <n v="44"/>
    <s v="TEC. ENFERMAGEM"/>
    <x v="25"/>
    <n v="0"/>
    <n v="0"/>
    <n v="0"/>
    <n v="0"/>
    <n v="0"/>
    <n v="0"/>
    <n v="0"/>
    <s v="AMANDA MARIA BATISTA DA SILVA"/>
    <m/>
  </r>
  <r>
    <x v="122"/>
    <s v="02210842239"/>
    <n v="36"/>
    <s v="ENFERMEIRO"/>
    <x v="25"/>
    <n v="0"/>
    <n v="0"/>
    <n v="0"/>
    <n v="0"/>
    <n v="0"/>
    <n v="0"/>
    <n v="0"/>
    <s v="AMANDA PINHO FERNANDES"/>
    <m/>
  </r>
  <r>
    <x v="202"/>
    <s v="01910339288"/>
    <n v="36"/>
    <s v="TEC. ENFERMAGEM"/>
    <x v="25"/>
    <n v="630.48"/>
    <n v="630.48444444444397"/>
    <n v="583.78189300411475"/>
    <n v="46.702551440329181"/>
    <n v="-4.4444444439122321E-3"/>
    <n v="-4.4444444439122321E-3"/>
    <n v="0"/>
    <s v="ANA CARLA DO NASCIMENTO OLIVEIRA"/>
    <m/>
  </r>
  <r>
    <x v="2"/>
    <s v="26008939204"/>
    <n v="36"/>
    <s v="TEC. ENFERMAGEM"/>
    <x v="25"/>
    <n v="630.48"/>
    <n v="630.48444444444397"/>
    <n v="583.78189300411475"/>
    <n v="46.702551440329181"/>
    <n v="-4.4444444439122321E-3"/>
    <n v="-4.4444444439122321E-3"/>
    <n v="0"/>
    <s v="ANA DE SOUZA VIANA"/>
    <m/>
  </r>
  <r>
    <x v="56"/>
    <s v="01221844245"/>
    <n v="36"/>
    <s v="TEC. ENFERMAGEM"/>
    <x v="25"/>
    <n v="630.48"/>
    <n v="630.48444444444397"/>
    <n v="583.78189300411475"/>
    <n v="46.702551440329181"/>
    <n v="-4.4444444439122321E-3"/>
    <n v="-4.4444444439122321E-3"/>
    <n v="0"/>
    <s v="ANA MARIA LIRA TEIXEIRA"/>
    <m/>
  </r>
  <r>
    <x v="1"/>
    <s v="95885773572"/>
    <n v="36"/>
    <s v="TEC. ENFERMAGEM"/>
    <x v="25"/>
    <n v="630.48"/>
    <n v="630.48444444444397"/>
    <n v="583.78189300411475"/>
    <n v="46.702551440329181"/>
    <n v="-4.4444444439122321E-3"/>
    <n v="-4.4444444439122321E-3"/>
    <n v="0"/>
    <s v="ANA MIRELLA FERREIRA BARBOSA OLIVEIRA"/>
    <m/>
  </r>
  <r>
    <x v="117"/>
    <s v="73533815234"/>
    <n v="36"/>
    <s v="TEC. ENFERMAGEM"/>
    <x v="25"/>
    <n v="630.48"/>
    <n v="630.48444444444397"/>
    <n v="583.78189300411475"/>
    <n v="46.702551440329181"/>
    <n v="-4.4444444439122321E-3"/>
    <n v="-4.4444444439122321E-3"/>
    <n v="0"/>
    <s v="ANDREIA DOS SANTOS COSTA"/>
    <m/>
  </r>
  <r>
    <x v="49"/>
    <s v="73733148215"/>
    <n v="36"/>
    <s v="TEC. ENFERMAGEM"/>
    <x v="25"/>
    <n v="630.48"/>
    <n v="630.48444444444397"/>
    <n v="583.78189300411475"/>
    <n v="46.702551440329181"/>
    <n v="-4.4444444439122321E-3"/>
    <n v="-4.4444444439122321E-3"/>
    <n v="0"/>
    <s v="ANDREZA ALVES FERREIRA"/>
    <m/>
  </r>
  <r>
    <x v="63"/>
    <s v="94273626268"/>
    <n v="36"/>
    <s v="TEC. ENFERMAGEM"/>
    <x v="25"/>
    <n v="630.48"/>
    <n v="630.48444444444397"/>
    <n v="583.78189300411475"/>
    <n v="46.702551440329181"/>
    <n v="-4.4444444439122321E-3"/>
    <n v="-4.4444444439122321E-3"/>
    <n v="0"/>
    <s v="ANGELA MARIA COSTA ROSARIO"/>
    <m/>
  </r>
  <r>
    <x v="64"/>
    <s v="03351903243"/>
    <n v="36"/>
    <s v="TEC. ENFERMAGEM"/>
    <x v="25"/>
    <n v="630.48"/>
    <n v="630.48444444444397"/>
    <n v="583.78189300411475"/>
    <n v="46.702551440329181"/>
    <n v="-4.4444444439122321E-3"/>
    <n v="-4.4444444439122321E-3"/>
    <n v="0"/>
    <s v="ANTONIA FRANCILEIA SANTOS FAUSTINO"/>
    <m/>
  </r>
  <r>
    <x v="123"/>
    <s v="00983396302"/>
    <n v="36"/>
    <s v="ENFERMEIRO"/>
    <x v="25"/>
    <n v="0"/>
    <n v="0"/>
    <n v="0"/>
    <n v="0"/>
    <n v="0"/>
    <n v="0"/>
    <n v="0"/>
    <s v="ARITHANA DE BARROS SILVA"/>
    <m/>
  </r>
  <r>
    <x v="199"/>
    <s v="07284167270"/>
    <n v="36"/>
    <s v="TEC. ENFERMAGEM"/>
    <x v="25"/>
    <n v="630.48"/>
    <n v="630.48444444444397"/>
    <n v="583.78189300411475"/>
    <n v="46.702551440329181"/>
    <n v="-4.4444444439122321E-3"/>
    <n v="-4.4444444439122321E-3"/>
    <n v="0"/>
    <s v="AYSLA VICTORIA CONCEICAO NASCIMENTO"/>
    <m/>
  </r>
  <r>
    <x v="124"/>
    <s v="07303985280"/>
    <n v="44"/>
    <s v="TEC. ENFERMAGEM"/>
    <x v="25"/>
    <n v="0"/>
    <n v="0"/>
    <n v="0"/>
    <n v="0"/>
    <n v="0"/>
    <n v="0"/>
    <n v="0"/>
    <s v="BEATRIZ DOS SANTOS FLORIANO"/>
    <m/>
  </r>
  <r>
    <x v="125"/>
    <s v="02551458293"/>
    <n v="36"/>
    <s v="ENFERMEIRO"/>
    <x v="25"/>
    <n v="0"/>
    <n v="0"/>
    <n v="0"/>
    <n v="0"/>
    <n v="0"/>
    <n v="0"/>
    <n v="0"/>
    <s v="BRENDA DO SOCORRO GOMES DA CUNHA"/>
    <m/>
  </r>
  <r>
    <x v="61"/>
    <s v="01797916211"/>
    <n v="36"/>
    <s v="TEC. ENFERMAGEM"/>
    <x v="25"/>
    <n v="630.48"/>
    <n v="630.48444444444397"/>
    <n v="583.78189300411475"/>
    <n v="46.702551440329181"/>
    <n v="-4.4444444439122321E-3"/>
    <n v="-4.4444444439122321E-3"/>
    <n v="0"/>
    <s v="BRUNA GRAZIELA NOGUEIRA DE LIMA"/>
    <m/>
  </r>
  <r>
    <x v="71"/>
    <s v="02760353214"/>
    <n v="36"/>
    <s v="TEC. ENFERMAGEM"/>
    <x v="25"/>
    <n v="630.48"/>
    <n v="630.48444444444397"/>
    <n v="583.78189300411475"/>
    <n v="46.702551440329181"/>
    <n v="-4.4444444439122321E-3"/>
    <n v="-4.4444444439122321E-3"/>
    <n v="0"/>
    <s v="CARLA BATISTA DA COSTA"/>
    <m/>
  </r>
  <r>
    <x v="84"/>
    <s v="02821318251"/>
    <n v="36"/>
    <s v="TEC. ENFERMAGEM"/>
    <x v="25"/>
    <n v="630.48"/>
    <n v="630.48444444444397"/>
    <n v="583.78189300411475"/>
    <n v="46.702551440329181"/>
    <n v="-4.4444444439122321E-3"/>
    <n v="-4.4444444439122321E-3"/>
    <n v="0"/>
    <s v="CAROLINA SILVA DA VEIGA"/>
    <m/>
  </r>
  <r>
    <x v="19"/>
    <s v="66864771253"/>
    <n v="44"/>
    <s v="ENFERMEIRO"/>
    <x v="25"/>
    <n v="0"/>
    <n v="0"/>
    <n v="0"/>
    <n v="0"/>
    <n v="0"/>
    <n v="0"/>
    <n v="0"/>
    <s v="CIRLENE SILVERIO DE MORAIS"/>
    <m/>
  </r>
  <r>
    <x v="18"/>
    <s v="00330309285"/>
    <n v="36"/>
    <s v="ENFERMEIRO"/>
    <x v="25"/>
    <n v="0"/>
    <n v="0"/>
    <n v="0"/>
    <n v="0"/>
    <n v="0"/>
    <n v="0"/>
    <n v="0"/>
    <s v="CLAUDILENE DA SILVA"/>
    <m/>
  </r>
  <r>
    <x v="128"/>
    <s v="50920049249"/>
    <n v="36"/>
    <s v="ENFERMEIRO"/>
    <x v="25"/>
    <n v="0"/>
    <n v="0"/>
    <n v="0"/>
    <n v="0"/>
    <n v="0"/>
    <n v="0"/>
    <n v="0"/>
    <s v="CLEIDIANE MACHADO BORGES"/>
    <m/>
  </r>
  <r>
    <x v="203"/>
    <s v="07341302283"/>
    <n v="36"/>
    <s v="TEC. ENFERMAGEM"/>
    <x v="25"/>
    <n v="630.48"/>
    <n v="525.4"/>
    <n v="486.48148148148141"/>
    <n v="38.918518518518511"/>
    <n v="105.0800000000001"/>
    <n v="105.0800000000001"/>
    <n v="0"/>
    <s v="CLEIDIANE SANTOS DOS SANTOS"/>
    <m/>
  </r>
  <r>
    <x v="129"/>
    <s v="04246477290"/>
    <n v="36"/>
    <s v="TEC. ENFERMAGEM"/>
    <x v="25"/>
    <n v="630.48"/>
    <n v="630.48444444444397"/>
    <n v="583.78189300411475"/>
    <n v="46.702551440329181"/>
    <n v="-4.4444444439122321E-3"/>
    <n v="-4.4444444439122321E-3"/>
    <n v="0"/>
    <s v="CLEIZIELEM BRITO MORAIS"/>
    <m/>
  </r>
  <r>
    <x v="93"/>
    <s v="00564772283"/>
    <n v="36"/>
    <s v="TEC. ENFERMAGEM"/>
    <x v="25"/>
    <n v="630.48"/>
    <n v="630.48444444444397"/>
    <n v="583.78189300411475"/>
    <n v="46.702551440329181"/>
    <n v="-4.4444444439122321E-3"/>
    <n v="-4.4444444439122321E-3"/>
    <n v="0"/>
    <s v="CRISTIANE MARIA CARDOSO LOBATO"/>
    <m/>
  </r>
  <r>
    <x v="200"/>
    <s v="85143731291"/>
    <n v="36"/>
    <s v="TEC. ENFERMAGEM"/>
    <x v="25"/>
    <n v="630.48"/>
    <n v="630.48444444444397"/>
    <n v="583.78189300411475"/>
    <n v="46.702551440329181"/>
    <n v="-4.4444444439122321E-3"/>
    <n v="-4.4444444439122321E-3"/>
    <n v="0"/>
    <s v="DANIEL CARLOS MORAIS DA SILVA"/>
    <m/>
  </r>
  <r>
    <x v="77"/>
    <s v="02029051284"/>
    <n v="36"/>
    <s v="TEC. ENFERMAGEM"/>
    <x v="25"/>
    <n v="630.48"/>
    <n v="630.48444444444397"/>
    <n v="583.78189300411475"/>
    <n v="46.702551440329181"/>
    <n v="-4.4444444439122321E-3"/>
    <n v="-4.4444444439122321E-3"/>
    <n v="0"/>
    <s v="DANIELA MIRANDA REIS"/>
    <m/>
  </r>
  <r>
    <x v="3"/>
    <s v="01087094267"/>
    <n v="44"/>
    <s v="TEC. ENFERMAGEM"/>
    <x v="25"/>
    <n v="0"/>
    <n v="0"/>
    <n v="0"/>
    <n v="0"/>
    <n v="0"/>
    <n v="0"/>
    <n v="0"/>
    <s v="DANIELE DA SILVA E SILVA"/>
    <m/>
  </r>
  <r>
    <x v="21"/>
    <s v="74239082234"/>
    <n v="36"/>
    <s v="TEC. ENFERMAGEM"/>
    <x v="25"/>
    <n v="630.48"/>
    <n v="630.48444444444397"/>
    <n v="583.78189300411475"/>
    <n v="46.702551440329181"/>
    <n v="-4.4444444439122321E-3"/>
    <n v="-4.4444444439122321E-3"/>
    <n v="0"/>
    <s v="DARLENE DAS NEVES SANTOS"/>
    <m/>
  </r>
  <r>
    <x v="130"/>
    <s v="01542552206"/>
    <n v="36"/>
    <s v="ENFERMEIRO"/>
    <x v="25"/>
    <n v="0"/>
    <n v="0"/>
    <n v="0"/>
    <n v="0"/>
    <n v="0"/>
    <n v="0"/>
    <n v="0"/>
    <s v="DAYANE FARIAS DA COSTA"/>
    <m/>
  </r>
  <r>
    <x v="131"/>
    <s v="03264400200"/>
    <n v="36"/>
    <s v="TEC. ENFERMAGEM"/>
    <x v="25"/>
    <n v="630.48"/>
    <n v="0"/>
    <n v="0"/>
    <n v="0"/>
    <n v="630.48"/>
    <n v="630.48"/>
    <n v="0"/>
    <s v="DEBORA ALVES BARBOSA"/>
    <m/>
  </r>
  <r>
    <x v="132"/>
    <s v="03946186297"/>
    <n v="36"/>
    <s v="ENFERMEIRO"/>
    <x v="25"/>
    <n v="0"/>
    <n v="0"/>
    <n v="0"/>
    <n v="0"/>
    <n v="0"/>
    <n v="0"/>
    <n v="0"/>
    <s v="DEBORA FEITOSA DA SILVA"/>
    <m/>
  </r>
  <r>
    <x v="35"/>
    <s v="69478260200"/>
    <n v="36"/>
    <s v="TEC. ENFERMAGEM"/>
    <x v="25"/>
    <n v="630.48"/>
    <n v="630.48"/>
    <n v="583.77777777777771"/>
    <n v="46.702222222222218"/>
    <n v="8.5265128291212022E-14"/>
    <n v="8.5265128291212022E-14"/>
    <n v="0"/>
    <s v="DILMA MARIA DE SOUSA MOURA"/>
    <m/>
  </r>
  <r>
    <x v="50"/>
    <s v="03402699362"/>
    <n v="44"/>
    <s v="ENFERMEIRO"/>
    <x v="25"/>
    <n v="0"/>
    <n v="0"/>
    <n v="0"/>
    <n v="0"/>
    <n v="0"/>
    <n v="0"/>
    <n v="0"/>
    <s v="DYONES ALVES DA ROCHA SERRA"/>
    <m/>
  </r>
  <r>
    <x v="15"/>
    <s v="76034925215"/>
    <n v="36"/>
    <s v="TEC. ENFERMAGEM"/>
    <x v="25"/>
    <n v="630.48"/>
    <n v="630.48"/>
    <n v="583.77777777777771"/>
    <n v="46.702222222222218"/>
    <n v="8.5265128291212022E-14"/>
    <n v="8.5265128291212022E-14"/>
    <n v="0"/>
    <s v="EDILENE BRAGA SOUZA"/>
    <m/>
  </r>
  <r>
    <x v="105"/>
    <s v="02726631231"/>
    <n v="36"/>
    <s v="TEC. ENFERMAGEM"/>
    <x v="25"/>
    <n v="630.48"/>
    <n v="630.48"/>
    <n v="583.77777777777771"/>
    <n v="46.702222222222218"/>
    <n v="8.5265128291212022E-14"/>
    <n v="8.5265128291212022E-14"/>
    <n v="0"/>
    <s v="EDILZA SOUZA DE AVIZ"/>
    <m/>
  </r>
  <r>
    <x v="81"/>
    <s v="04625535239"/>
    <n v="36"/>
    <s v="TEC. ENFERMAGEM"/>
    <x v="25"/>
    <n v="630.48"/>
    <n v="630.48"/>
    <n v="583.77777777777771"/>
    <n v="46.702222222222218"/>
    <n v="8.5265128291212022E-14"/>
    <n v="8.5265128291212022E-14"/>
    <n v="0"/>
    <s v="EDSON MOURA SILVA"/>
    <m/>
  </r>
  <r>
    <x v="4"/>
    <s v="63727129204"/>
    <n v="36"/>
    <s v="TEC. ENFERMAGEM"/>
    <x v="25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44"/>
    <s v="TEC. ENFERMAGEM"/>
    <x v="25"/>
    <n v="0"/>
    <n v="0"/>
    <n v="0"/>
    <n v="0"/>
    <n v="0"/>
    <n v="0"/>
    <n v="0"/>
    <s v="ELINOAN DA LUZ DE JESUS"/>
    <m/>
  </r>
  <r>
    <x v="55"/>
    <s v="02879742277"/>
    <n v="36"/>
    <s v="TEC. ENFERMAGEM"/>
    <x v="25"/>
    <n v="630.48"/>
    <n v="630.48444444444397"/>
    <n v="583.78189300411475"/>
    <n v="46.702551440329181"/>
    <n v="-4.4444444439122321E-3"/>
    <n v="-4.4444444439122321E-3"/>
    <n v="0"/>
    <s v="ELISANDRA SOARES DA COSTA PINHEIRO"/>
    <m/>
  </r>
  <r>
    <x v="135"/>
    <s v="02498349286"/>
    <n v="36"/>
    <s v="ENFERMEIRO"/>
    <x v="25"/>
    <n v="0"/>
    <n v="0"/>
    <n v="0"/>
    <n v="0"/>
    <n v="0"/>
    <n v="0"/>
    <n v="0"/>
    <s v="ELIZANDRA SILVA DE CARVALHO MEIRELES"/>
    <m/>
  </r>
  <r>
    <x v="138"/>
    <s v="05344317204"/>
    <n v="36"/>
    <s v="TEC. ENFERMAGEM"/>
    <x v="25"/>
    <n v="630.48"/>
    <n v="630.48444444444397"/>
    <n v="583.78189300411475"/>
    <n v="46.702551440329181"/>
    <n v="-4.4444444439122321E-3"/>
    <n v="-4.4444444439122321E-3"/>
    <n v="0"/>
    <s v="ERINEIDE SOUSA PANTOJA"/>
    <m/>
  </r>
  <r>
    <x v="83"/>
    <s v="04716356264"/>
    <n v="36"/>
    <s v="TEC. ENFERMAGEM"/>
    <x v="25"/>
    <n v="630.48"/>
    <n v="630.48444444444397"/>
    <n v="583.78189300411475"/>
    <n v="46.702551440329181"/>
    <n v="-4.4444444439122321E-3"/>
    <n v="-4.4444444439122321E-3"/>
    <n v="0"/>
    <s v="ESTHEFANI ARAUJO LOPES"/>
    <m/>
  </r>
  <r>
    <x v="102"/>
    <s v="03284143289"/>
    <n v="36"/>
    <s v="TEC. ENFERMAGEM"/>
    <x v="25"/>
    <n v="630.48"/>
    <n v="0"/>
    <n v="0"/>
    <n v="0"/>
    <n v="630.48"/>
    <n v="630.48"/>
    <n v="0"/>
    <s v="EUNICE GAMA DE SOUZA"/>
    <m/>
  </r>
  <r>
    <x v="69"/>
    <s v="00954727207"/>
    <n v="36"/>
    <s v="TEC. ENFERMAGEM"/>
    <x v="25"/>
    <n v="630.48"/>
    <n v="630.48444444444397"/>
    <n v="583.78189300411475"/>
    <n v="46.702551440329181"/>
    <n v="-4.4444444439122321E-3"/>
    <n v="-4.4444444439122321E-3"/>
    <n v="0"/>
    <s v="FABRICIA MARINHO MORAES"/>
    <m/>
  </r>
  <r>
    <x v="58"/>
    <s v="70143241281"/>
    <n v="36"/>
    <s v="TEC. ENFERMAGEM"/>
    <x v="25"/>
    <n v="630.48"/>
    <n v="630.48444444444397"/>
    <n v="583.78189300411475"/>
    <n v="46.702551440329181"/>
    <n v="-4.4444444439122321E-3"/>
    <n v="-4.4444444439122321E-3"/>
    <n v="0"/>
    <s v="FABRICIO HUGO SOUSA FARIAS"/>
    <m/>
  </r>
  <r>
    <x v="110"/>
    <s v="01522818278"/>
    <n v="36"/>
    <s v="TEC. ENFERMAGEM"/>
    <x v="25"/>
    <n v="630.48"/>
    <n v="546.41999999999996"/>
    <n v="505.9444444444444"/>
    <n v="40.475555555555552"/>
    <n v="84.060000000000059"/>
    <n v="84.060000000000059"/>
    <n v="0"/>
    <s v="FATIMA PEREIRA DE ALENCAR ALVES"/>
    <m/>
  </r>
  <r>
    <x v="139"/>
    <s v="02571321200"/>
    <n v="36"/>
    <s v="ENFERMEIRO"/>
    <x v="25"/>
    <n v="0"/>
    <n v="0"/>
    <n v="0"/>
    <n v="0"/>
    <n v="0"/>
    <n v="0"/>
    <n v="0"/>
    <s v="FERNANDA DA SILVA LIMA"/>
    <m/>
  </r>
  <r>
    <x v="109"/>
    <s v="96949139268"/>
    <n v="36"/>
    <s v="TEC. ENFERMAGEM"/>
    <x v="25"/>
    <n v="630.48"/>
    <n v="630.48444444444397"/>
    <n v="583.78189300411475"/>
    <n v="46.702551440329181"/>
    <n v="-4.4444444439122321E-3"/>
    <n v="-4.4444444439122321E-3"/>
    <n v="0"/>
    <s v="FERNANDO RODRIGUES DA SILVA"/>
    <m/>
  </r>
  <r>
    <x v="62"/>
    <s v="85754110200"/>
    <n v="36"/>
    <s v="TEC. ENFERMAGEM"/>
    <x v="25"/>
    <n v="630.48"/>
    <n v="630.48444444444397"/>
    <n v="583.78189300411475"/>
    <n v="46.702551440329181"/>
    <n v="-4.4444444439122321E-3"/>
    <n v="-4.4444444439122321E-3"/>
    <n v="0"/>
    <s v="FLAVIA CRISTINA AMORIM RAIOL"/>
    <m/>
  </r>
  <r>
    <x v="108"/>
    <s v="04573489258"/>
    <n v="36"/>
    <s v="TEC. ENFERMAGEM"/>
    <x v="25"/>
    <n v="630.48"/>
    <n v="630.48444444444397"/>
    <n v="583.78189300411475"/>
    <n v="46.702551440329181"/>
    <n v="-4.4444444439122321E-3"/>
    <n v="-4.4444444439122321E-3"/>
    <n v="0"/>
    <s v="FRANCISCO BRUNO OLIVEIRA CAVALCANTE"/>
    <m/>
  </r>
  <r>
    <x v="6"/>
    <s v="73779768291"/>
    <n v="36"/>
    <s v="TEC. ENFERMAGEM"/>
    <x v="25"/>
    <n v="630.48"/>
    <n v="630.48444444444397"/>
    <n v="583.78189300411475"/>
    <n v="46.702551440329181"/>
    <n v="-4.4444444439122321E-3"/>
    <n v="-4.4444444439122321E-3"/>
    <n v="0"/>
    <s v="GEANE DOS SANTOS RODRIGUES"/>
    <m/>
  </r>
  <r>
    <x v="88"/>
    <s v="88808882268"/>
    <n v="36"/>
    <s v="TEC. ENFERMAGEM"/>
    <x v="25"/>
    <n v="630.48"/>
    <n v="630.48444444444397"/>
    <n v="583.78189300411475"/>
    <n v="46.702551440329181"/>
    <n v="-4.4444444439122321E-3"/>
    <n v="-4.4444444439122321E-3"/>
    <n v="0"/>
    <s v="GEOVANIA DE ARAUJO NASCIMENTO"/>
    <m/>
  </r>
  <r>
    <x v="20"/>
    <s v="95570810234"/>
    <n v="36"/>
    <s v="TEC. ENFERMAGEM"/>
    <x v="25"/>
    <n v="630.48"/>
    <n v="630.48444444444397"/>
    <n v="583.78189300411475"/>
    <n v="46.702551440329181"/>
    <n v="-4.4444444439122321E-3"/>
    <n v="-4.4444444439122321E-3"/>
    <n v="0"/>
    <s v="GESIEL SILVA DA SILVA"/>
    <m/>
  </r>
  <r>
    <x v="142"/>
    <s v="02663451231"/>
    <n v="44"/>
    <s v="TEC. ENFERMAGEM"/>
    <x v="25"/>
    <n v="0"/>
    <n v="0"/>
    <n v="0"/>
    <n v="0"/>
    <n v="0"/>
    <n v="0"/>
    <n v="0"/>
    <s v="GISLAINE AMAZONAS CARDOSO COSTA"/>
    <m/>
  </r>
  <r>
    <x v="195"/>
    <s v="02712447204"/>
    <n v="44"/>
    <s v="TEC. ENFERMAGEM"/>
    <x v="25"/>
    <n v="0"/>
    <n v="0"/>
    <n v="0"/>
    <n v="0"/>
    <n v="0"/>
    <n v="0"/>
    <n v="0"/>
    <s v="GISLENE ROCHA DOS SANTOS"/>
    <m/>
  </r>
  <r>
    <x v="143"/>
    <s v="02238948260"/>
    <n v="36"/>
    <s v="ENFERMEIRO"/>
    <x v="25"/>
    <n v="0"/>
    <n v="0"/>
    <n v="0"/>
    <n v="0"/>
    <n v="0"/>
    <n v="0"/>
    <n v="0"/>
    <s v="HAYANNE CHRYSTINA PEREIRA JORGE"/>
    <m/>
  </r>
  <r>
    <x v="33"/>
    <s v="85022381249"/>
    <n v="36"/>
    <s v="TEC. ENFERMAGEM"/>
    <x v="25"/>
    <n v="630.48"/>
    <n v="630.48444444444397"/>
    <n v="583.78189300411475"/>
    <n v="46.702551440329181"/>
    <n v="-4.4444444439122321E-3"/>
    <n v="-4.4444444439122321E-3"/>
    <n v="0"/>
    <s v="HELIANA LIMA DE OLIVEIRA"/>
    <m/>
  </r>
  <r>
    <x v="144"/>
    <s v="00697993264"/>
    <n v="36"/>
    <s v="ENFERMEIRO"/>
    <x v="25"/>
    <n v="0"/>
    <n v="0"/>
    <n v="0"/>
    <n v="0"/>
    <n v="0"/>
    <n v="0"/>
    <n v="0"/>
    <s v="HILDIZEN BRUNA PIEDADE PAIVA"/>
    <m/>
  </r>
  <r>
    <x v="145"/>
    <s v="02347860275"/>
    <n v="36"/>
    <s v="ENFERMEIRO"/>
    <x v="25"/>
    <n v="0"/>
    <n v="0"/>
    <n v="0"/>
    <n v="0"/>
    <n v="0"/>
    <n v="0"/>
    <n v="0"/>
    <s v="HONEAGLESON CHAVES DIAS"/>
    <m/>
  </r>
  <r>
    <x v="146"/>
    <s v="02099222223"/>
    <n v="44"/>
    <s v="ENFERMEIRO/SCIH"/>
    <x v="25"/>
    <n v="0"/>
    <n v="0"/>
    <n v="0"/>
    <n v="0"/>
    <n v="0"/>
    <n v="0"/>
    <n v="0"/>
    <s v="ILDA ELIZANA DE ALMEIDA VASCONCELOS"/>
    <m/>
  </r>
  <r>
    <x v="80"/>
    <s v="11576141675"/>
    <n v="36"/>
    <s v="TEC. ENFERMAGEM"/>
    <x v="25"/>
    <n v="630.48"/>
    <n v="630.48"/>
    <n v="583.77777777777771"/>
    <n v="46.702222222222218"/>
    <n v="8.5265128291212022E-14"/>
    <n v="8.5265128291212022E-14"/>
    <n v="0"/>
    <s v="IORRAN VAZ DE OLIVEIRA"/>
    <m/>
  </r>
  <r>
    <x v="106"/>
    <s v="02957511347"/>
    <n v="36"/>
    <s v="TEC. ENFERMAGEM"/>
    <x v="25"/>
    <n v="630.48"/>
    <n v="630.48444444444397"/>
    <n v="583.78189300411475"/>
    <n v="46.702551440329181"/>
    <n v="-4.4444444439122321E-3"/>
    <n v="-4.4444444439122321E-3"/>
    <n v="0"/>
    <s v="IRACEMA SOARES LIMA"/>
    <m/>
  </r>
  <r>
    <x v="40"/>
    <s v="78679362204"/>
    <n v="36"/>
    <s v="TEC. ENFERMAGEM"/>
    <x v="25"/>
    <n v="630.48"/>
    <n v="630.48444444444397"/>
    <n v="583.78189300411475"/>
    <n v="46.702551440329181"/>
    <n v="-4.4444444439122321E-3"/>
    <n v="-4.4444444439122321E-3"/>
    <n v="0"/>
    <s v="IRANETE LIMA BARBOSA NASCIMENTO"/>
    <m/>
  </r>
  <r>
    <x v="147"/>
    <s v="98517040244"/>
    <n v="36"/>
    <s v="TEC. ENFERMAGEM"/>
    <x v="25"/>
    <n v="630.48"/>
    <n v="630.48444444444397"/>
    <n v="583.78189300411475"/>
    <n v="46.702551440329181"/>
    <n v="-4.4444444439122321E-3"/>
    <n v="-4.4444444439122321E-3"/>
    <n v="0"/>
    <s v="IVONE DO SOCORRO DA CUNHA SOUZA"/>
    <m/>
  </r>
  <r>
    <x v="148"/>
    <s v="96964529268"/>
    <n v="36"/>
    <s v="TEC. ENFERMAGEM"/>
    <x v="25"/>
    <n v="630.48"/>
    <n v="630.48444444444397"/>
    <n v="583.78189300411475"/>
    <n v="46.702551440329181"/>
    <n v="-4.4444444439122321E-3"/>
    <n v="-4.4444444439122321E-3"/>
    <n v="0"/>
    <s v="IZABELA DAVID DA SILVA PORTILHO"/>
    <m/>
  </r>
  <r>
    <x v="149"/>
    <s v="72137959372"/>
    <n v="36"/>
    <s v="ENFERMEIRO"/>
    <x v="25"/>
    <n v="0"/>
    <n v="0"/>
    <n v="0"/>
    <n v="0"/>
    <n v="0"/>
    <n v="0"/>
    <n v="0"/>
    <s v="JANAYNA CHRYSTINA MARTINS BITENCOURT"/>
    <m/>
  </r>
  <r>
    <x v="150"/>
    <s v="82492182215"/>
    <n v="36"/>
    <s v="TEC. ENFERMAGEM"/>
    <x v="25"/>
    <n v="630.48"/>
    <n v="630.48444444444397"/>
    <n v="583.78189300411475"/>
    <n v="46.702551440329181"/>
    <n v="-4.4444444439122321E-3"/>
    <n v="-4.4444444439122321E-3"/>
    <n v="0"/>
    <s v="JEANI SILVA PEREIRA"/>
    <m/>
  </r>
  <r>
    <x v="151"/>
    <s v="79080685291"/>
    <n v="44"/>
    <s v="TEC. ENFERMAGEM"/>
    <x v="25"/>
    <n v="0"/>
    <n v="0"/>
    <n v="0"/>
    <n v="0"/>
    <n v="0"/>
    <n v="0"/>
    <n v="0"/>
    <s v="JENIFER REGINA MAIA RIBEIRO"/>
    <m/>
  </r>
  <r>
    <x v="152"/>
    <s v="01342573242"/>
    <n v="44"/>
    <s v="TEC. ENFERMAGEM"/>
    <x v="25"/>
    <n v="0"/>
    <n v="0"/>
    <n v="0"/>
    <n v="0"/>
    <n v="0"/>
    <n v="0"/>
    <n v="0"/>
    <s v="JESSICA RAIANE OLIVEIRA DA SILVA"/>
    <m/>
  </r>
  <r>
    <x v="57"/>
    <s v="01724194259"/>
    <n v="36"/>
    <s v="TEC. ENFERMAGEM"/>
    <x v="25"/>
    <n v="630.48"/>
    <n v="630.48444444444397"/>
    <n v="583.78189300411475"/>
    <n v="46.702551440329181"/>
    <n v="-4.4444444439122321E-3"/>
    <n v="-4.4444444439122321E-3"/>
    <n v="0"/>
    <s v="JHEMISON CARLOS VIEIRA FELIPE"/>
    <m/>
  </r>
  <r>
    <x v="153"/>
    <s v="05274326285"/>
    <n v="36"/>
    <s v="TEC. ENFERMAGEM"/>
    <x v="25"/>
    <n v="630.48"/>
    <n v="630.48444444444397"/>
    <n v="583.78189300411475"/>
    <n v="46.702551440329181"/>
    <n v="-4.4444444439122321E-3"/>
    <n v="-4.4444444439122321E-3"/>
    <n v="0"/>
    <s v="JOAO VICTOR CARNEIRO DA SILVA"/>
    <m/>
  </r>
  <r>
    <x v="7"/>
    <s v="63594404234"/>
    <n v="36"/>
    <s v="TEC. ENFERMAGEM"/>
    <x v="25"/>
    <n v="630.48"/>
    <n v="630.48444444444397"/>
    <n v="583.78189300411475"/>
    <n v="46.702551440329181"/>
    <n v="-4.4444444439122321E-3"/>
    <n v="-4.4444444439122321E-3"/>
    <n v="0"/>
    <s v="JOELMA GONCALVES ALVES"/>
    <m/>
  </r>
  <r>
    <x v="155"/>
    <s v="44679882204"/>
    <n v="36"/>
    <s v="TEC. ENFERMAGEM"/>
    <x v="25"/>
    <n v="630.48"/>
    <n v="630.48444444444397"/>
    <n v="583.78189300411475"/>
    <n v="46.702551440329181"/>
    <n v="-4.4444444439122321E-3"/>
    <n v="-4.4444444439122321E-3"/>
    <n v="0"/>
    <s v="JONAS VIRGULINO DA CONCEICAO"/>
    <m/>
  </r>
  <r>
    <x v="201"/>
    <s v="03808732229"/>
    <n v="36"/>
    <s v="ENFERMEIRO"/>
    <x v="25"/>
    <n v="0"/>
    <n v="0"/>
    <n v="0"/>
    <n v="0"/>
    <n v="0"/>
    <n v="0"/>
    <n v="0"/>
    <s v="JONATAS QUADRA DE CARVALHO"/>
    <m/>
  </r>
  <r>
    <x v="46"/>
    <s v="70134089219"/>
    <n v="36"/>
    <s v="TEC. ENFERMAGEM"/>
    <x v="25"/>
    <n v="630.48"/>
    <n v="630.48444444444397"/>
    <n v="583.78189300411475"/>
    <n v="46.702551440329181"/>
    <n v="-4.4444444439122321E-3"/>
    <n v="-4.4444444439122321E-3"/>
    <n v="0"/>
    <s v="JONISMA ARAUJO RODRIGUES"/>
    <m/>
  </r>
  <r>
    <x v="156"/>
    <s v="03643216289"/>
    <n v="36"/>
    <s v="TEC. ENFERMAGEM"/>
    <x v="25"/>
    <n v="0"/>
    <n v="0"/>
    <n v="0"/>
    <n v="0"/>
    <n v="0"/>
    <n v="0"/>
    <n v="0"/>
    <s v="JORGE RENATO DE CASTRO HONORATO"/>
    <m/>
  </r>
  <r>
    <x v="158"/>
    <s v="04577783266"/>
    <n v="44"/>
    <s v="TEC. ENFERMAGEM"/>
    <x v="25"/>
    <n v="0"/>
    <n v="0"/>
    <n v="0"/>
    <n v="0"/>
    <n v="0"/>
    <n v="0"/>
    <n v="0"/>
    <s v="JOSE VIEIRA FREIRE"/>
    <m/>
  </r>
  <r>
    <x v="159"/>
    <s v="10727504738"/>
    <n v="44"/>
    <s v="TEC. ENFERMAGEM"/>
    <x v="25"/>
    <n v="0"/>
    <n v="0"/>
    <n v="0"/>
    <n v="0"/>
    <n v="0"/>
    <n v="0"/>
    <n v="0"/>
    <s v="JOSIANE BONONO BRAGA LYRIO"/>
    <m/>
  </r>
  <r>
    <x v="79"/>
    <s v="02884225200"/>
    <n v="36"/>
    <s v="TEC. ENFERMAGEM"/>
    <x v="25"/>
    <n v="630.48"/>
    <n v="630.48444444444397"/>
    <n v="583.78189300411475"/>
    <n v="46.702551440329181"/>
    <n v="-4.4444444439122321E-3"/>
    <n v="-4.4444444439122321E-3"/>
    <n v="0"/>
    <s v="JOSUE OLIVEIRA MENESES"/>
    <m/>
  </r>
  <r>
    <x v="160"/>
    <s v="03028598299"/>
    <n v="44"/>
    <s v="TEC. ENFERMAGEM"/>
    <x v="25"/>
    <n v="0"/>
    <n v="0"/>
    <n v="0"/>
    <n v="0"/>
    <n v="0"/>
    <n v="0"/>
    <n v="0"/>
    <s v="JOYCE SOUZA SILVA"/>
    <m/>
  </r>
  <r>
    <x v="51"/>
    <s v="01616891246"/>
    <n v="36"/>
    <s v="TEC. ENFERMAGEM"/>
    <x v="25"/>
    <n v="630.48"/>
    <n v="630.48444444444397"/>
    <n v="583.78189300411475"/>
    <n v="46.702551440329181"/>
    <n v="-4.4444444439122321E-3"/>
    <n v="-4.4444444439122321E-3"/>
    <n v="0"/>
    <s v="KEILA SANTOS BRITO"/>
    <m/>
  </r>
  <r>
    <x v="75"/>
    <s v="03439131270"/>
    <n v="36"/>
    <s v="TEC. ENFERMAGEM"/>
    <x v="25"/>
    <n v="630.48"/>
    <n v="630.48444444444397"/>
    <n v="583.78189300411475"/>
    <n v="46.702551440329181"/>
    <n v="-4.4444444439122321E-3"/>
    <n v="-4.4444444439122321E-3"/>
    <n v="0"/>
    <s v="KELLEM MARIA SANTOS COSTA"/>
    <m/>
  </r>
  <r>
    <x v="161"/>
    <s v="03974195203"/>
    <n v="36"/>
    <s v="TEC. ENFERMAGEM"/>
    <x v="25"/>
    <n v="630.48"/>
    <n v="630.48"/>
    <n v="583.77777777777771"/>
    <n v="46.702222222222218"/>
    <n v="8.5265128291212022E-14"/>
    <n v="8.5265128291212022E-14"/>
    <n v="0"/>
    <s v="KRISLANE NASCIMENTO DIAS"/>
    <m/>
  </r>
  <r>
    <x v="8"/>
    <s v="85748960206"/>
    <n v="36"/>
    <s v="TEC. ENFERMAGEM"/>
    <x v="25"/>
    <n v="630.48"/>
    <n v="630.48"/>
    <n v="583.77777777777771"/>
    <n v="46.702222222222218"/>
    <n v="8.5265128291212022E-14"/>
    <n v="8.5265128291212022E-14"/>
    <n v="0"/>
    <s v="LAIZA SOUSA SANTOS"/>
    <m/>
  </r>
  <r>
    <x v="162"/>
    <s v="07254227267"/>
    <n v="36"/>
    <s v="TEC. ENFERMAGEM"/>
    <x v="25"/>
    <n v="630.48"/>
    <n v="630.48"/>
    <n v="583.77777777777771"/>
    <n v="46.702222222222218"/>
    <n v="8.5265128291212022E-14"/>
    <n v="8.5265128291212022E-14"/>
    <n v="0"/>
    <s v="LARISSA OLIVEIRA AMARAL"/>
    <m/>
  </r>
  <r>
    <x v="38"/>
    <s v="90114035253"/>
    <n v="36"/>
    <s v="TEC. ENFERMAGEM"/>
    <x v="25"/>
    <n v="630.48"/>
    <n v="630.48"/>
    <n v="583.77777777777771"/>
    <n v="46.702222222222218"/>
    <n v="8.5265128291212022E-14"/>
    <n v="8.5265128291212022E-14"/>
    <n v="0"/>
    <s v="LEONILDO ALVES LIMA"/>
    <m/>
  </r>
  <r>
    <x v="9"/>
    <s v="00607059222"/>
    <n v="36"/>
    <s v="TEC. ENFERMAGEM"/>
    <x v="25"/>
    <n v="630.48"/>
    <n v="630.48"/>
    <n v="583.77777777777771"/>
    <n v="46.702222222222218"/>
    <n v="8.5265128291212022E-14"/>
    <n v="8.5265128291212022E-14"/>
    <n v="0"/>
    <s v="LUANA LEANDRO SARMENTO"/>
    <m/>
  </r>
  <r>
    <x v="27"/>
    <s v="01715937236"/>
    <n v="36"/>
    <s v="TEC. ENFERMAGEM"/>
    <x v="25"/>
    <n v="630.48"/>
    <n v="630.48"/>
    <n v="583.77777777777771"/>
    <n v="46.702222222222218"/>
    <n v="8.5265128291212022E-14"/>
    <n v="8.5265128291212022E-14"/>
    <n v="0"/>
    <s v="LUANNY KETREN SARAIVA RODRIGUES"/>
    <m/>
  </r>
  <r>
    <x v="36"/>
    <s v="00586033289"/>
    <n v="36"/>
    <s v="TEC. ENFERMAGEM"/>
    <x v="25"/>
    <n v="630.48"/>
    <n v="630.48444444444397"/>
    <n v="583.78189300411475"/>
    <n v="46.702551440329181"/>
    <n v="-4.4444444439122321E-3"/>
    <n v="-4.4444444439122321E-3"/>
    <n v="0"/>
    <s v="LUCIENE DIAS DOS SANTOS"/>
    <m/>
  </r>
  <r>
    <x v="165"/>
    <s v="84245603291"/>
    <n v="36"/>
    <s v="TEC. ENFERMAGEM"/>
    <x v="25"/>
    <n v="630.48"/>
    <n v="630.48444444444397"/>
    <n v="583.78189300411475"/>
    <n v="46.702551440329181"/>
    <n v="-4.4444444439122321E-3"/>
    <n v="-4.4444444439122321E-3"/>
    <n v="0"/>
    <s v="LUCINEIA COSTA ALENCAR"/>
    <m/>
  </r>
  <r>
    <x v="166"/>
    <s v="01634960564"/>
    <n v="36"/>
    <s v="TEC. ENFERMAGEM"/>
    <x v="25"/>
    <n v="0"/>
    <n v="0"/>
    <n v="0"/>
    <n v="0"/>
    <n v="0"/>
    <n v="0"/>
    <n v="0"/>
    <s v="LUCIOLLA MOREIRA DA SILVA"/>
    <m/>
  </r>
  <r>
    <x v="98"/>
    <s v="03659449202"/>
    <n v="36"/>
    <s v="TEC. ENFERMAGEM"/>
    <x v="25"/>
    <n v="630.48"/>
    <n v="630.48444444444397"/>
    <n v="583.78189300411475"/>
    <n v="46.702551440329181"/>
    <n v="-4.4444444439122321E-3"/>
    <n v="-4.4444444439122321E-3"/>
    <n v="0"/>
    <s v="LUIS CRUZ AZEVEDO"/>
    <m/>
  </r>
  <r>
    <x v="167"/>
    <s v="04939991326"/>
    <n v="44"/>
    <s v="TEC. ENFERMAGEM"/>
    <x v="25"/>
    <n v="0"/>
    <n v="0"/>
    <n v="0"/>
    <n v="0"/>
    <n v="0"/>
    <n v="0"/>
    <n v="0"/>
    <s v="MARAYZA PINHEIRO NUNES"/>
    <m/>
  </r>
  <r>
    <x v="10"/>
    <s v="74370936268"/>
    <n v="36"/>
    <s v="TEC. ENFERMAGEM"/>
    <x v="25"/>
    <n v="630.48"/>
    <n v="630.48444444444397"/>
    <n v="583.78189300411475"/>
    <n v="46.702551440329181"/>
    <n v="-4.4444444439122321E-3"/>
    <n v="-4.4444444439122321E-3"/>
    <n v="0"/>
    <s v="MARIA APARECIDA DO VALE SILVA"/>
    <m/>
  </r>
  <r>
    <x v="25"/>
    <s v="80823173291"/>
    <n v="36"/>
    <s v="TEC. ENFERMAGEM"/>
    <x v="25"/>
    <n v="630.48"/>
    <n v="630.48"/>
    <n v="583.77777777777771"/>
    <n v="46.702222222222218"/>
    <n v="8.5265128291212022E-14"/>
    <n v="8.5265128291212022E-14"/>
    <n v="0"/>
    <s v="MARIA DE LOURDES HEIENEN"/>
    <m/>
  </r>
  <r>
    <x v="28"/>
    <s v="72282835204"/>
    <n v="36"/>
    <s v="TEC. ENFERMAGEM"/>
    <x v="25"/>
    <n v="630.48"/>
    <n v="630.48"/>
    <n v="583.77777777777771"/>
    <n v="46.702222222222218"/>
    <n v="8.5265128291212022E-14"/>
    <n v="8.5265128291212022E-14"/>
    <n v="0"/>
    <s v="MARIA DO ROSARIO PEREIRA DE SOUSA"/>
    <m/>
  </r>
  <r>
    <x v="47"/>
    <s v="82941238204"/>
    <n v="36"/>
    <s v="TEC. ENFERMAGEM"/>
    <x v="25"/>
    <n v="630.48"/>
    <n v="630.48"/>
    <n v="583.77777777777771"/>
    <n v="46.702222222222218"/>
    <n v="8.5265128291212022E-14"/>
    <n v="8.5265128291212022E-14"/>
    <n v="0"/>
    <s v="MARIA ELIZABETH DA SILVA"/>
    <m/>
  </r>
  <r>
    <x v="52"/>
    <s v="30137284268"/>
    <n v="36"/>
    <s v="TEC. ENFERMAGEM"/>
    <x v="25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91"/>
    <s v="01497762251"/>
    <n v="36"/>
    <s v="TEC. ENFERMAGEM"/>
    <x v="25"/>
    <n v="0"/>
    <n v="0"/>
    <n v="0"/>
    <n v="0"/>
    <n v="0"/>
    <n v="0"/>
    <n v="0"/>
    <s v="MARIA LUIZA OLIVEIRA DE ALMEIDA"/>
    <m/>
  </r>
  <r>
    <x v="14"/>
    <s v="01332625371"/>
    <n v="36"/>
    <s v="TEC. ENFERMAGEM"/>
    <x v="25"/>
    <n v="630.48"/>
    <n v="630.48"/>
    <n v="583.77777777777771"/>
    <n v="46.702222222222218"/>
    <n v="8.5265128291212022E-14"/>
    <n v="8.5265128291212022E-14"/>
    <n v="0"/>
    <s v="MARIA TERESA VIEIRA DA HORA"/>
    <m/>
  </r>
  <r>
    <x v="169"/>
    <s v="00015352269"/>
    <n v="36"/>
    <s v="TEC. ENFERMAGEM"/>
    <x v="25"/>
    <n v="0"/>
    <n v="0"/>
    <n v="0"/>
    <n v="0"/>
    <n v="0"/>
    <n v="0"/>
    <n v="0"/>
    <s v="MARIANA SANTOS DO CARMO"/>
    <m/>
  </r>
  <r>
    <x v="89"/>
    <s v="02598633270"/>
    <n v="36"/>
    <s v="TEC. ENFERMAGEM"/>
    <x v="25"/>
    <n v="630.48"/>
    <n v="630.48"/>
    <n v="583.77777777777771"/>
    <n v="46.702222222222218"/>
    <n v="8.5265128291212022E-14"/>
    <n v="8.5265128291212022E-14"/>
    <n v="0"/>
    <s v="MATHEUS CAMPOS ALVES"/>
    <m/>
  </r>
  <r>
    <x v="67"/>
    <s v="03419017251"/>
    <n v="36"/>
    <s v="TEC. ENFERMAGEM"/>
    <x v="25"/>
    <n v="630.48"/>
    <n v="630.48"/>
    <n v="583.77777777777771"/>
    <n v="46.702222222222218"/>
    <n v="8.5265128291212022E-14"/>
    <n v="8.5265128291212022E-14"/>
    <n v="0"/>
    <s v="MAYCON REIS DOS ANJOS"/>
    <m/>
  </r>
  <r>
    <x v="171"/>
    <s v="11130025730"/>
    <n v="44"/>
    <s v="TEC. ENFERMAGEM"/>
    <x v="25"/>
    <n v="0"/>
    <n v="0"/>
    <n v="0"/>
    <n v="0"/>
    <n v="0"/>
    <n v="0"/>
    <n v="0"/>
    <s v="MILTON PEIXOTO DE OLIVEIRA NETO"/>
    <m/>
  </r>
  <r>
    <x v="172"/>
    <s v="37920574846"/>
    <n v="44"/>
    <s v="TEC. ENFERMAGEM"/>
    <x v="25"/>
    <n v="0"/>
    <n v="0"/>
    <n v="0"/>
    <n v="0"/>
    <n v="0"/>
    <n v="0"/>
    <n v="0"/>
    <s v="MONIQUE ROCHA DOS SANTOS"/>
    <m/>
  </r>
  <r>
    <x v="173"/>
    <s v="96570458272"/>
    <n v="36"/>
    <s v="TEC. ENFERMAGEM"/>
    <x v="25"/>
    <n v="0"/>
    <n v="0"/>
    <n v="0"/>
    <n v="0"/>
    <n v="0"/>
    <n v="0"/>
    <n v="0"/>
    <s v="NATALIA ALVES RIBEIRO"/>
    <m/>
  </r>
  <r>
    <x v="94"/>
    <s v="04263734211"/>
    <n v="44"/>
    <s v="TEC. ENFERMAGEM"/>
    <x v="25"/>
    <n v="0"/>
    <n v="0"/>
    <n v="0"/>
    <n v="0"/>
    <n v="0"/>
    <n v="0"/>
    <n v="0"/>
    <s v="NAYARA FORO FRANCO"/>
    <m/>
  </r>
  <r>
    <x v="174"/>
    <s v="02512029255"/>
    <n v="36"/>
    <s v="TEC. ENFERMAGEM"/>
    <x v="25"/>
    <n v="0"/>
    <n v="0"/>
    <n v="0"/>
    <n v="0"/>
    <n v="0"/>
    <n v="0"/>
    <n v="0"/>
    <s v="NICOLE RAMILLY DE OLIVEIRA LAMEIRA"/>
    <m/>
  </r>
  <r>
    <x v="30"/>
    <s v="03097941452"/>
    <n v="36"/>
    <s v="TEC. ENFERMAGEM"/>
    <x v="25"/>
    <n v="630.48"/>
    <n v="630.48"/>
    <n v="583.77777777777771"/>
    <n v="46.702222222222218"/>
    <n v="8.5265128291212022E-14"/>
    <n v="8.5265128291212022E-14"/>
    <n v="0"/>
    <s v="NIVEATAM DE SOUSA ALVES"/>
    <m/>
  </r>
  <r>
    <x v="68"/>
    <s v="30087767287"/>
    <n v="36"/>
    <s v="TEC. ENFERMAGEM"/>
    <x v="25"/>
    <n v="630.48"/>
    <n v="630.48"/>
    <n v="583.77777777777771"/>
    <n v="46.702222222222218"/>
    <n v="8.5265128291212022E-14"/>
    <n v="8.5265128291212022E-14"/>
    <n v="0"/>
    <s v="OSMARINA LIMA MARQUES"/>
    <m/>
  </r>
  <r>
    <x v="175"/>
    <s v="02872702202"/>
    <n v="36"/>
    <s v="TEC. ENFERMAGEM"/>
    <x v="25"/>
    <n v="0"/>
    <n v="0"/>
    <n v="0"/>
    <n v="0"/>
    <n v="0"/>
    <n v="0"/>
    <n v="0"/>
    <s v="PALOMA SODRE BERGER"/>
    <m/>
  </r>
  <r>
    <x v="176"/>
    <s v="52739740204"/>
    <n v="36"/>
    <s v="TEC. ENFERMAGEM"/>
    <x v="25"/>
    <n v="0"/>
    <n v="0"/>
    <n v="0"/>
    <n v="0"/>
    <n v="0"/>
    <n v="0"/>
    <n v="0"/>
    <s v="PAOLA MARIE VENTURA MAGALHAES"/>
    <m/>
  </r>
  <r>
    <x v="177"/>
    <s v="02614451207"/>
    <n v="36"/>
    <s v="TEC. ENFERMAGEM"/>
    <x v="25"/>
    <n v="0"/>
    <n v="0"/>
    <n v="0"/>
    <n v="0"/>
    <n v="0"/>
    <n v="0"/>
    <n v="0"/>
    <s v="PAULO DIEGO SOARES RAMOS"/>
    <m/>
  </r>
  <r>
    <x v="72"/>
    <s v="04490243260"/>
    <n v="36"/>
    <s v="TEC. ENFERMAGEM"/>
    <x v="25"/>
    <n v="630.48"/>
    <n v="630.48"/>
    <n v="583.77777777777771"/>
    <n v="46.702222222222218"/>
    <n v="8.5265128291212022E-14"/>
    <n v="8.5265128291212022E-14"/>
    <n v="0"/>
    <s v="RAIANE TENORIO DOS SANTOS"/>
    <m/>
  </r>
  <r>
    <x v="53"/>
    <s v="02137140276"/>
    <n v="36"/>
    <s v="TEC. ENFERMAGEM"/>
    <x v="25"/>
    <n v="630.48"/>
    <n v="630.48"/>
    <n v="583.77777777777771"/>
    <n v="46.702222222222218"/>
    <n v="8.5265128291212022E-14"/>
    <n v="8.5265128291212022E-14"/>
    <n v="0"/>
    <s v="RAILSON HUMBERTO DA SILVA MENDONCA"/>
    <m/>
  </r>
  <r>
    <x v="76"/>
    <s v="70143238221"/>
    <n v="36"/>
    <s v="TEC. ENFERMAGEM"/>
    <x v="25"/>
    <n v="630.48"/>
    <n v="630.48"/>
    <n v="583.77777777777771"/>
    <n v="46.702222222222218"/>
    <n v="8.5265128291212022E-14"/>
    <n v="8.5265128291212022E-14"/>
    <n v="0"/>
    <s v="RAISSA SOUZA E SOUZA"/>
    <m/>
  </r>
  <r>
    <x v="59"/>
    <s v="02563935245"/>
    <n v="36"/>
    <s v="TEC. ENFERMAGEM"/>
    <x v="25"/>
    <n v="630.48"/>
    <n v="630.48"/>
    <n v="583.77777777777771"/>
    <n v="46.702222222222218"/>
    <n v="8.5265128291212022E-14"/>
    <n v="8.5265128291212022E-14"/>
    <n v="0"/>
    <s v="RAQUEL DOS SANTOS SOUZA"/>
    <m/>
  </r>
  <r>
    <x v="178"/>
    <s v="06727296286"/>
    <n v="44"/>
    <s v="TEC. ENFERMAGEM"/>
    <x v="25"/>
    <n v="0"/>
    <n v="0"/>
    <n v="0"/>
    <n v="0"/>
    <n v="0"/>
    <n v="0"/>
    <n v="0"/>
    <s v="RAYLAN TIERRY MACIEL DO CARMO"/>
    <m/>
  </r>
  <r>
    <x v="197"/>
    <s v="05961636224"/>
    <n v="36"/>
    <s v="TEC. ENFERMAGEM"/>
    <x v="25"/>
    <n v="630.48"/>
    <n v="630.48"/>
    <n v="583.77777777777771"/>
    <n v="46.702222222222218"/>
    <n v="8.5265128291212022E-14"/>
    <n v="8.5265128291212022E-14"/>
    <n v="0"/>
    <s v="RAYZA MARQUES DANTAS"/>
    <m/>
  </r>
  <r>
    <x v="70"/>
    <s v="02827501260"/>
    <n v="36"/>
    <s v="TEC. ENFERMAGEM"/>
    <x v="25"/>
    <n v="630.48"/>
    <n v="630.48"/>
    <n v="583.77777777777771"/>
    <n v="46.702222222222218"/>
    <n v="8.5265128291212022E-14"/>
    <n v="8.5265128291212022E-14"/>
    <n v="0"/>
    <s v="REGINA CARLA CARNEIRO DA SILVA"/>
    <m/>
  </r>
  <r>
    <x v="179"/>
    <s v="03068607248"/>
    <n v="36"/>
    <s v="TEC. ENFERMAGEM"/>
    <x v="25"/>
    <n v="0"/>
    <n v="0"/>
    <n v="0"/>
    <n v="0"/>
    <n v="0"/>
    <n v="0"/>
    <n v="0"/>
    <s v="RENE PEREIRA DE SOUSA JUNIOR"/>
    <m/>
  </r>
  <r>
    <x v="204"/>
    <s v="06131329206"/>
    <n v="36"/>
    <s v="TEC. ENFERMAGEM"/>
    <x v="25"/>
    <n v="630.48"/>
    <n v="525.4"/>
    <n v="486.48148148148141"/>
    <n v="38.918518518518511"/>
    <n v="105.0800000000001"/>
    <n v="105.0800000000001"/>
    <n v="0"/>
    <s v="RHALYSSON RENAN SANTOS DE SOUZA"/>
    <m/>
  </r>
  <r>
    <x v="82"/>
    <s v="01834811279"/>
    <n v="36"/>
    <s v="TEC. ENFERMAGEM"/>
    <x v="25"/>
    <n v="0"/>
    <n v="0"/>
    <n v="0"/>
    <n v="0"/>
    <n v="0"/>
    <n v="0"/>
    <n v="0"/>
    <s v="ROBSON ALMEIDA PONTES"/>
    <m/>
  </r>
  <r>
    <x v="180"/>
    <s v="70684430282"/>
    <n v="36"/>
    <s v="TEC. ENFERMAGEM"/>
    <x v="25"/>
    <n v="0"/>
    <n v="0"/>
    <n v="0"/>
    <n v="0"/>
    <n v="0"/>
    <n v="0"/>
    <n v="0"/>
    <s v="ROGERIO OLIVEIRA BAILAO"/>
    <m/>
  </r>
  <r>
    <x v="37"/>
    <s v="68990405220"/>
    <n v="36"/>
    <s v="TEC. ENFERMAGEM"/>
    <x v="25"/>
    <n v="630.48"/>
    <n v="630.48"/>
    <n v="583.77777777777771"/>
    <n v="46.702222222222218"/>
    <n v="8.5265128291212022E-14"/>
    <n v="8.5265128291212022E-14"/>
    <n v="0"/>
    <s v="ROGERIO REIS DE MOURA"/>
    <m/>
  </r>
  <r>
    <x v="112"/>
    <s v="70143079247"/>
    <n v="36"/>
    <s v="TEC. ENFERMAGEM"/>
    <x v="25"/>
    <n v="630.48"/>
    <n v="630.48"/>
    <n v="583.77777777777771"/>
    <n v="46.702222222222218"/>
    <n v="8.5265128291212022E-14"/>
    <n v="8.5265128291212022E-14"/>
    <n v="0"/>
    <s v="ROMERSON BARROS DUTRA"/>
    <m/>
  </r>
  <r>
    <x v="26"/>
    <s v="88069672234"/>
    <n v="36"/>
    <s v="TEC. ENFERMAGEM"/>
    <x v="25"/>
    <n v="630.48"/>
    <n v="630.48"/>
    <n v="583.77777777777771"/>
    <n v="46.702222222222218"/>
    <n v="8.5265128291212022E-14"/>
    <n v="8.5265128291212022E-14"/>
    <n v="0"/>
    <s v="ROMULO ALVES MATOS"/>
    <m/>
  </r>
  <r>
    <x v="181"/>
    <s v="97747548249"/>
    <n v="44"/>
    <s v="TEC. ENFERMAGEM"/>
    <x v="25"/>
    <n v="0"/>
    <n v="0"/>
    <n v="0"/>
    <n v="0"/>
    <n v="0"/>
    <n v="0"/>
    <n v="0"/>
    <s v="RONALDO BENTES BATISTA"/>
    <m/>
  </r>
  <r>
    <x v="29"/>
    <s v="01197420207"/>
    <n v="36"/>
    <s v="TEC. ENFERMAGEM"/>
    <x v="25"/>
    <n v="630.48"/>
    <n v="630.48"/>
    <n v="583.77777777777771"/>
    <n v="46.702222222222218"/>
    <n v="8.5265128291212022E-14"/>
    <n v="8.5265128291212022E-14"/>
    <n v="0"/>
    <s v="ROSEANE POLVI DE MATOS"/>
    <m/>
  </r>
  <r>
    <x v="11"/>
    <s v="88716961234"/>
    <n v="36"/>
    <s v="TEC. ENFERMAGEM"/>
    <x v="25"/>
    <n v="0"/>
    <n v="0"/>
    <n v="0"/>
    <n v="0"/>
    <n v="0"/>
    <n v="0"/>
    <n v="0"/>
    <s v="ROSELI DE ARAUJO SANTOS"/>
    <m/>
  </r>
  <r>
    <x v="17"/>
    <s v="82834334234"/>
    <n v="36"/>
    <s v="TEC. ENFERMAGEM"/>
    <x v="25"/>
    <n v="630.48"/>
    <n v="630.48"/>
    <n v="583.77777777777771"/>
    <n v="46.702222222222218"/>
    <n v="8.5265128291212022E-14"/>
    <n v="8.5265128291212022E-14"/>
    <n v="0"/>
    <s v="ROSIANE DOS SANTOS LIMA"/>
    <m/>
  </r>
  <r>
    <x v="42"/>
    <s v="85744824200"/>
    <n v="36"/>
    <s v="TEC. ENFERMAGEM"/>
    <x v="25"/>
    <n v="630.48"/>
    <n v="630.48"/>
    <n v="583.77777777777771"/>
    <n v="46.702222222222218"/>
    <n v="8.5265128291212022E-14"/>
    <n v="8.5265128291212022E-14"/>
    <n v="0"/>
    <s v="ROSILENE SOUSA SILVA"/>
    <m/>
  </r>
  <r>
    <x v="66"/>
    <s v="01068691247"/>
    <n v="36"/>
    <s v="TEC. ENFERMAGEM"/>
    <x v="25"/>
    <n v="630.48"/>
    <n v="630.48"/>
    <n v="583.77777777777771"/>
    <n v="46.702222222222218"/>
    <n v="8.5265128291212022E-14"/>
    <n v="8.5265128291212022E-14"/>
    <n v="0"/>
    <s v="ROSINETE SANTOS DA SILVA DE SOUZA"/>
    <m/>
  </r>
  <r>
    <x v="43"/>
    <s v="01064235255"/>
    <n v="36"/>
    <s v="TEC. ENFERMAGEM"/>
    <x v="25"/>
    <n v="630.48"/>
    <n v="630.48"/>
    <n v="583.77777777777771"/>
    <n v="46.702222222222218"/>
    <n v="8.5265128291212022E-14"/>
    <n v="8.5265128291212022E-14"/>
    <n v="0"/>
    <s v="ROSIVAN DA SILVA PINTO"/>
    <m/>
  </r>
  <r>
    <x v="182"/>
    <s v="01100018263"/>
    <n v="44"/>
    <s v="TEC. ENFERMAGEM"/>
    <x v="25"/>
    <n v="0"/>
    <n v="0"/>
    <n v="0"/>
    <n v="0"/>
    <n v="0"/>
    <n v="0"/>
    <n v="0"/>
    <s v="RUTHELENE ABREU DA SILVA"/>
    <m/>
  </r>
  <r>
    <x v="183"/>
    <s v="98887041253"/>
    <n v="36"/>
    <s v="TEC. ENFERMAGEM"/>
    <x v="25"/>
    <n v="0"/>
    <n v="0"/>
    <n v="0"/>
    <n v="0"/>
    <n v="0"/>
    <n v="0"/>
    <n v="0"/>
    <s v="SAMUEL FILIPE SANTOS DE OLIVEIRA"/>
    <m/>
  </r>
  <r>
    <x v="22"/>
    <s v="85752649234"/>
    <n v="44"/>
    <s v="TEC. ENFERMAGEM"/>
    <x v="25"/>
    <n v="0"/>
    <n v="0"/>
    <n v="0"/>
    <n v="0"/>
    <n v="0"/>
    <n v="0"/>
    <n v="0"/>
    <s v="SANDRA ALMEIDA COUTINHO"/>
    <m/>
  </r>
  <r>
    <x v="184"/>
    <s v="68043902291"/>
    <n v="44"/>
    <s v="TEC. ENFERMAGEM"/>
    <x v="25"/>
    <n v="0"/>
    <n v="0"/>
    <n v="0"/>
    <n v="0"/>
    <n v="0"/>
    <n v="0"/>
    <n v="0"/>
    <s v="SANDRA COSTA AGUIAR"/>
    <m/>
  </r>
  <r>
    <x v="13"/>
    <s v="83721541200"/>
    <n v="36"/>
    <s v="TEC. ENFERMAGEM"/>
    <x v="25"/>
    <n v="630.48"/>
    <n v="630.48"/>
    <n v="583.77777777777771"/>
    <n v="46.702222222222218"/>
    <n v="8.5265128291212022E-14"/>
    <n v="8.5265128291212022E-14"/>
    <n v="0"/>
    <s v="SANDRA NERY DA ROCHA"/>
    <m/>
  </r>
  <r>
    <x v="185"/>
    <s v="01205290257"/>
    <n v="36"/>
    <s v="TEC. ENFERMAGEM"/>
    <x v="25"/>
    <n v="0"/>
    <n v="0"/>
    <n v="0"/>
    <n v="0"/>
    <n v="0"/>
    <n v="0"/>
    <n v="0"/>
    <s v="SAYONARA SERAFIM DE BRITO"/>
    <m/>
  </r>
  <r>
    <x v="31"/>
    <s v="01074481224"/>
    <n v="36"/>
    <s v="TEC. ENFERMAGEM"/>
    <x v="25"/>
    <n v="630.48"/>
    <n v="630.48"/>
    <n v="583.77777777777771"/>
    <n v="46.702222222222218"/>
    <n v="8.5265128291212022E-14"/>
    <n v="8.5265128291212022E-14"/>
    <n v="0"/>
    <s v="SERGIO COSTA NEVES"/>
    <m/>
  </r>
  <r>
    <x v="187"/>
    <s v="03134322285"/>
    <n v="36"/>
    <s v="TEC. ENFERMAGEM"/>
    <x v="25"/>
    <n v="0"/>
    <n v="0"/>
    <n v="0"/>
    <n v="0"/>
    <n v="0"/>
    <n v="0"/>
    <n v="0"/>
    <s v="SILMARA NAYRA SILVA ALMEIDA"/>
    <m/>
  </r>
  <r>
    <x v="23"/>
    <s v="87004712249"/>
    <n v="36"/>
    <s v="TEC. ENFERMAGEM"/>
    <x v="25"/>
    <n v="630.48"/>
    <n v="630.48"/>
    <n v="583.77777777777771"/>
    <n v="46.702222222222218"/>
    <n v="8.5265128291212022E-14"/>
    <n v="8.5265128291212022E-14"/>
    <n v="0"/>
    <s v="SIMONE ARAUJO DE PAIVA AGOSTINHO"/>
    <m/>
  </r>
  <r>
    <x v="188"/>
    <s v="00782683207"/>
    <n v="36"/>
    <s v="TEC. ENFERMAGEM"/>
    <x v="25"/>
    <n v="630.48"/>
    <n v="630.48"/>
    <n v="583.77777777777771"/>
    <n v="46.702222222222218"/>
    <n v="8.5265128291212022E-14"/>
    <n v="8.5265128291212022E-14"/>
    <n v="0"/>
    <s v="SIMONE LEANDRO NASCIMENTO"/>
    <m/>
  </r>
  <r>
    <x v="189"/>
    <s v="99228017287"/>
    <n v="36"/>
    <s v="TEC. ENFERMAGEM"/>
    <x v="25"/>
    <n v="0"/>
    <n v="0"/>
    <n v="0"/>
    <n v="0"/>
    <n v="0"/>
    <n v="0"/>
    <n v="0"/>
    <s v="SUELEN FERNANDES MENDES"/>
    <m/>
  </r>
  <r>
    <x v="190"/>
    <s v="02243410303"/>
    <n v="36"/>
    <s v="TEC. ENFERMAGEM"/>
    <x v="25"/>
    <n v="630.48"/>
    <n v="630.48"/>
    <n v="583.77777777777771"/>
    <n v="46.702222222222218"/>
    <n v="8.5265128291212022E-14"/>
    <n v="8.5265128291212022E-14"/>
    <n v="0"/>
    <s v="SWELLENE LIMA DA SILVA SOUSA"/>
    <m/>
  </r>
  <r>
    <x v="198"/>
    <s v="93771207215"/>
    <n v="44"/>
    <s v="TEC. ENFERMAGEM"/>
    <x v="25"/>
    <n v="0"/>
    <n v="0"/>
    <n v="0"/>
    <n v="0"/>
    <n v="0"/>
    <n v="0"/>
    <n v="0"/>
    <s v="TAIANA MAYARA SILVA DE ANDRADE"/>
    <m/>
  </r>
  <r>
    <x v="205"/>
    <s v="54002745287"/>
    <n v="36"/>
    <s v="TEC. ENFERMAGEM"/>
    <x v="25"/>
    <n v="630.48"/>
    <n v="525.4"/>
    <n v="486.48148148148141"/>
    <n v="38.918518518518511"/>
    <n v="105.0800000000001"/>
    <n v="105.0800000000001"/>
    <n v="0"/>
    <s v="TATIANE DA SILVA PAIXAO"/>
    <m/>
  </r>
  <r>
    <x v="191"/>
    <s v="05036435214"/>
    <n v="44"/>
    <s v="TEC. ENFERMAGEM"/>
    <x v="25"/>
    <n v="0"/>
    <n v="0"/>
    <n v="0"/>
    <n v="0"/>
    <n v="0"/>
    <n v="0"/>
    <n v="0"/>
    <s v="THIAGO DO NASCIMENTO MESQUITA"/>
    <m/>
  </r>
  <r>
    <x v="99"/>
    <s v="49072145291"/>
    <n v="36"/>
    <s v="TEC. ENFERMAGEM"/>
    <x v="25"/>
    <n v="630.48"/>
    <n v="630.48"/>
    <n v="583.77777777777771"/>
    <n v="46.702222222222218"/>
    <n v="8.5265128291212022E-14"/>
    <n v="8.5265128291212022E-14"/>
    <n v="0"/>
    <s v="THIZ HER FILOMENA DIAS DA SILVA"/>
    <m/>
  </r>
  <r>
    <x v="44"/>
    <s v="01715936264"/>
    <n v="36"/>
    <s v="TEC. ENFERMAGEM"/>
    <x v="25"/>
    <n v="630.48"/>
    <n v="630.48"/>
    <n v="583.77777777777771"/>
    <n v="46.702222222222218"/>
    <n v="8.5265128291212022E-14"/>
    <n v="8.5265128291212022E-14"/>
    <n v="0"/>
    <s v="VANESSA RODRIGUES RABELO"/>
    <m/>
  </r>
  <r>
    <x v="206"/>
    <s v="09315791207"/>
    <n v="36"/>
    <s v="TEC. ENFERMAGEM"/>
    <x v="25"/>
    <n v="630.48"/>
    <n v="525.4"/>
    <n v="486.48148148148141"/>
    <n v="38.918518518518511"/>
    <n v="105.0800000000001"/>
    <n v="105.0800000000001"/>
    <n v="0"/>
    <s v="VITORIA ISABELI FERREIRA DE SOUSA SEABRA"/>
    <m/>
  </r>
  <r>
    <x v="90"/>
    <s v="03468651236"/>
    <n v="36"/>
    <s v="TEC. ENFERMAGEM"/>
    <x v="25"/>
    <n v="630.48"/>
    <n v="630.48"/>
    <n v="583.77777777777771"/>
    <n v="46.702222222222218"/>
    <n v="8.5265128291212022E-14"/>
    <n v="8.5265128291212022E-14"/>
    <n v="0"/>
    <s v="WANDERSON ANDRE ALVES DA COSTA"/>
    <m/>
  </r>
  <r>
    <x v="87"/>
    <s v="02771484218"/>
    <n v="36"/>
    <s v="TEC. ENFERMAGEM"/>
    <x v="25"/>
    <n v="630.48"/>
    <n v="630.48"/>
    <n v="583.77777777777771"/>
    <n v="46.702222222222218"/>
    <n v="8.5265128291212022E-14"/>
    <n v="8.5265128291212022E-14"/>
    <n v="0"/>
    <s v="WATILA ALMEIDA DA COSTA"/>
    <m/>
  </r>
  <r>
    <x v="116"/>
    <s v="04018536240"/>
    <n v="36"/>
    <s v="TEC. ENFERMAGEM"/>
    <x v="25"/>
    <n v="630.48"/>
    <n v="630.48"/>
    <n v="583.77777777777771"/>
    <n v="46.702222222222218"/>
    <n v="8.5265128291212022E-14"/>
    <n v="8.5265128291212022E-14"/>
    <n v="0"/>
    <s v="WENDELL RIBEIRO DE LIRA"/>
    <m/>
  </r>
  <r>
    <x v="65"/>
    <s v="02025421222"/>
    <n v="36"/>
    <s v="ENFERMEIRO"/>
    <x v="26"/>
    <n v="0"/>
    <n v="0"/>
    <n v="0"/>
    <n v="0"/>
    <n v="0"/>
    <n v="0"/>
    <n v="0"/>
    <s v="ADRIANA DA CONCEICAO VIANA"/>
    <m/>
  </r>
  <r>
    <x v="119"/>
    <s v="00773740295"/>
    <n v="36"/>
    <s v="ENFERMEIRO"/>
    <x v="26"/>
    <n v="0"/>
    <n v="0"/>
    <n v="0"/>
    <n v="0"/>
    <n v="0"/>
    <n v="0"/>
    <n v="0"/>
    <s v="ALADMILLA SILVA DE FREITAS"/>
    <m/>
  </r>
  <r>
    <x v="120"/>
    <s v="01531119255"/>
    <n v="36"/>
    <s v="TEC. ENFERMAGEM"/>
    <x v="26"/>
    <n v="630.48"/>
    <n v="630.48444444444397"/>
    <n v="583.78189300411475"/>
    <n v="46.702551440329181"/>
    <n v="-4.4444444439122321E-3"/>
    <n v="-4.4444444439122321E-3"/>
    <n v="0"/>
    <s v="ALESSANDRA SANTOS DA SILVA"/>
    <m/>
  </r>
  <r>
    <x v="192"/>
    <s v="03823439219"/>
    <n v="36"/>
    <s v="ENFERMEIRO"/>
    <x v="26"/>
    <n v="0"/>
    <n v="0"/>
    <n v="0"/>
    <n v="0"/>
    <n v="0"/>
    <n v="0"/>
    <n v="0"/>
    <s v="ALEXANDRE SILVA AZEVEDO"/>
    <m/>
  </r>
  <r>
    <x v="193"/>
    <s v="06868684207"/>
    <n v="36"/>
    <s v="TEC. ENFERMAGEM"/>
    <x v="26"/>
    <n v="630.48"/>
    <n v="630.48444444444397"/>
    <n v="583.78189300411475"/>
    <n v="46.702551440329181"/>
    <n v="-4.4444444439122321E-3"/>
    <n v="-4.4444444439122321E-3"/>
    <n v="0"/>
    <s v="AMANDA DA CRUZ LIMA"/>
    <m/>
  </r>
  <r>
    <x v="194"/>
    <s v="04049075202"/>
    <n v="44"/>
    <s v="TEC. ENFERMAGEM"/>
    <x v="26"/>
    <n v="0"/>
    <n v="0"/>
    <n v="0"/>
    <n v="0"/>
    <n v="0"/>
    <n v="0"/>
    <n v="0"/>
    <s v="AMANDA MARIA BATISTA DA SILVA"/>
    <m/>
  </r>
  <r>
    <x v="122"/>
    <s v="02210842239"/>
    <n v="36"/>
    <s v="ENFERMEIRO"/>
    <x v="26"/>
    <n v="0"/>
    <n v="0"/>
    <n v="0"/>
    <n v="0"/>
    <n v="0"/>
    <n v="0"/>
    <n v="0"/>
    <s v="AMANDA PINHO FERNANDES"/>
    <m/>
  </r>
  <r>
    <x v="202"/>
    <s v="01910339288"/>
    <n v="36"/>
    <s v="TEC. ENFERMAGEM"/>
    <x v="26"/>
    <n v="630.48"/>
    <n v="630.48444444444397"/>
    <n v="583.78189300411475"/>
    <n v="46.702551440329181"/>
    <n v="-4.4444444439122321E-3"/>
    <n v="-4.4444444439122321E-3"/>
    <n v="0"/>
    <s v="ANA CARLA DO NASCIMENTO OLIVEIRA"/>
    <m/>
  </r>
  <r>
    <x v="2"/>
    <s v="26008939204"/>
    <n v="36"/>
    <s v="TEC. ENFERMAGEM"/>
    <x v="26"/>
    <n v="630.48"/>
    <n v="630.48444444444397"/>
    <n v="583.78189300411475"/>
    <n v="46.702551440329181"/>
    <n v="-4.4444444439122321E-3"/>
    <n v="-4.4444444439122321E-3"/>
    <n v="0"/>
    <s v="ANA DE SOUZA VIANA"/>
    <m/>
  </r>
  <r>
    <x v="56"/>
    <s v="01221844245"/>
    <n v="36"/>
    <s v="TEC. ENFERMAGEM"/>
    <x v="26"/>
    <n v="630.48"/>
    <n v="630.48444444444397"/>
    <n v="583.78189300411475"/>
    <n v="46.702551440329181"/>
    <n v="-4.4444444439122321E-3"/>
    <n v="-4.4444444439122321E-3"/>
    <n v="0"/>
    <s v="ANA MARIA LIRA TEIXEIRA"/>
    <m/>
  </r>
  <r>
    <x v="1"/>
    <s v="95885773572"/>
    <n v="36"/>
    <s v="TEC. ENFERMAGEM"/>
    <x v="26"/>
    <n v="630.48"/>
    <n v="630.48444444444397"/>
    <n v="583.78189300411475"/>
    <n v="46.702551440329181"/>
    <n v="-4.4444444439122321E-3"/>
    <n v="-4.4444444439122321E-3"/>
    <n v="0"/>
    <s v="ANA MIRELLA FERREIRA BARBOSA OLIVEIRA"/>
    <m/>
  </r>
  <r>
    <x v="117"/>
    <s v="73533815234"/>
    <n v="36"/>
    <s v="TEC. ENFERMAGEM"/>
    <x v="26"/>
    <n v="630.48"/>
    <n v="630.48444444444397"/>
    <n v="583.78189300411475"/>
    <n v="46.702551440329181"/>
    <n v="-4.4444444439122321E-3"/>
    <n v="-4.4444444439122321E-3"/>
    <n v="0"/>
    <s v="ANDREIA DOS SANTOS COSTA"/>
    <m/>
  </r>
  <r>
    <x v="49"/>
    <s v="73733148215"/>
    <n v="36"/>
    <s v="TEC. ENFERMAGEM"/>
    <x v="26"/>
    <n v="630.48"/>
    <n v="630.48444444444397"/>
    <n v="583.78189300411475"/>
    <n v="46.702551440329181"/>
    <n v="-4.4444444439122321E-3"/>
    <n v="-4.4444444439122321E-3"/>
    <n v="0"/>
    <s v="ANDREZA ALVES FERREIRA"/>
    <m/>
  </r>
  <r>
    <x v="63"/>
    <s v="94273626268"/>
    <n v="36"/>
    <s v="TEC. ENFERMAGEM"/>
    <x v="26"/>
    <n v="630.48"/>
    <n v="630.48444444444397"/>
    <n v="583.78189300411475"/>
    <n v="46.702551440329181"/>
    <n v="-4.4444444439122321E-3"/>
    <n v="-4.4444444439122321E-3"/>
    <n v="0"/>
    <s v="ANGELA MARIA COSTA ROSARIO"/>
    <m/>
  </r>
  <r>
    <x v="64"/>
    <s v="03351903243"/>
    <n v="36"/>
    <s v="TEC. ENFERMAGEM"/>
    <x v="26"/>
    <n v="630.48"/>
    <n v="630.48444444444397"/>
    <n v="583.78189300411475"/>
    <n v="46.702551440329181"/>
    <n v="-4.4444444439122321E-3"/>
    <n v="-4.4444444439122321E-3"/>
    <n v="0"/>
    <s v="ANTONIA FRANCILEIA SANTOS FAUSTINO"/>
    <m/>
  </r>
  <r>
    <x v="123"/>
    <s v="00983396302"/>
    <n v="36"/>
    <s v="ENFERMEIRO"/>
    <x v="26"/>
    <n v="0"/>
    <n v="0"/>
    <n v="0"/>
    <n v="0"/>
    <n v="0"/>
    <n v="0"/>
    <n v="0"/>
    <s v="ARITHANA DE BARROS SILVA"/>
    <m/>
  </r>
  <r>
    <x v="207"/>
    <s v="06397576264"/>
    <n v="36"/>
    <s v="TEC. ENFERMAGEM"/>
    <x v="26"/>
    <n v="630.48"/>
    <n v="294.22444444444398"/>
    <n v="272.4300411522629"/>
    <n v="21.794403292181034"/>
    <n v="336.2555555555561"/>
    <n v="336.2555555555561"/>
    <n v="0"/>
    <s v="AUREA REGINA ABREU SOUSA"/>
    <m/>
  </r>
  <r>
    <x v="199"/>
    <s v="07284167270"/>
    <n v="36"/>
    <s v="TEC. ENFERMAGEM"/>
    <x v="26"/>
    <n v="630.48"/>
    <n v="630.48444444444397"/>
    <n v="583.78189300411475"/>
    <n v="46.702551440329181"/>
    <n v="-4.4444444439122321E-3"/>
    <n v="-4.4444444439122321E-3"/>
    <n v="0"/>
    <s v="AYSLA VICTORIA CONCEICAO NASCIMENTO"/>
    <m/>
  </r>
  <r>
    <x v="124"/>
    <s v="07303985280"/>
    <n v="44"/>
    <s v="TEC. ENFERMAGEM"/>
    <x v="26"/>
    <n v="0"/>
    <n v="0"/>
    <n v="0"/>
    <n v="0"/>
    <n v="0"/>
    <n v="0"/>
    <n v="0"/>
    <s v="BEATRIZ DOS SANTOS FLORIANO"/>
    <m/>
  </r>
  <r>
    <x v="125"/>
    <s v="02551458293"/>
    <n v="36"/>
    <s v="ENFERMEIRO"/>
    <x v="26"/>
    <n v="0"/>
    <n v="0"/>
    <n v="0"/>
    <n v="0"/>
    <n v="0"/>
    <n v="0"/>
    <n v="0"/>
    <s v="BRENDA DO SOCORRO GOMES DA CUNHA"/>
    <m/>
  </r>
  <r>
    <x v="61"/>
    <s v="01797916211"/>
    <n v="36"/>
    <s v="TEC. ENFERMAGEM"/>
    <x v="26"/>
    <n v="630.48"/>
    <n v="630.48444444444397"/>
    <n v="583.78189300411475"/>
    <n v="46.702551440329181"/>
    <n v="-4.4444444439122321E-3"/>
    <n v="-4.4444444439122321E-3"/>
    <n v="0"/>
    <s v="BRUNA GRAZIELA NOGUEIRA DE LIMA"/>
    <m/>
  </r>
  <r>
    <x v="71"/>
    <s v="02760353214"/>
    <n v="36"/>
    <s v="TEC. ENFERMAGEM"/>
    <x v="26"/>
    <n v="630.48"/>
    <n v="630.48444444444397"/>
    <n v="583.78189300411475"/>
    <n v="46.702551440329181"/>
    <n v="-4.4444444439122321E-3"/>
    <n v="-4.4444444439122321E-3"/>
    <n v="0"/>
    <s v="CARLA BATISTA DA COSTA"/>
    <m/>
  </r>
  <r>
    <x v="84"/>
    <s v="02821318251"/>
    <n v="36"/>
    <s v="TEC. ENFERMAGEM"/>
    <x v="26"/>
    <n v="630.48"/>
    <n v="630.48444444444397"/>
    <n v="583.78189300411475"/>
    <n v="46.702551440329181"/>
    <n v="-4.4444444439122321E-3"/>
    <n v="-4.4444444439122321E-3"/>
    <n v="0"/>
    <s v="CAROLINA SILVA DA VEIGA"/>
    <m/>
  </r>
  <r>
    <x v="19"/>
    <s v="66864771253"/>
    <n v="44"/>
    <s v="ENFERMEIRO"/>
    <x v="26"/>
    <n v="0"/>
    <n v="0"/>
    <n v="0"/>
    <n v="0"/>
    <n v="0"/>
    <n v="0"/>
    <n v="0"/>
    <s v="CIRLENE SILVERIO DE MORAIS"/>
    <m/>
  </r>
  <r>
    <x v="18"/>
    <s v="00330309285"/>
    <n v="36"/>
    <s v="ENFERMEIRO"/>
    <x v="26"/>
    <n v="0"/>
    <n v="0"/>
    <n v="0"/>
    <n v="0"/>
    <n v="0"/>
    <n v="0"/>
    <n v="0"/>
    <s v="CLAUDILENE DA SILVA"/>
    <m/>
  </r>
  <r>
    <x v="128"/>
    <s v="50920049249"/>
    <n v="36"/>
    <s v="ENFERMEIRO"/>
    <x v="26"/>
    <n v="0"/>
    <n v="0"/>
    <n v="0"/>
    <n v="0"/>
    <n v="0"/>
    <n v="0"/>
    <n v="0"/>
    <s v="CLEIDIANE MACHADO BORGES"/>
    <m/>
  </r>
  <r>
    <x v="203"/>
    <s v="07341302283"/>
    <n v="36"/>
    <s v="TEC. ENFERMAGEM"/>
    <x v="26"/>
    <n v="630.48"/>
    <n v="630.48444444444397"/>
    <n v="583.78189300411475"/>
    <n v="46.702551440329181"/>
    <n v="-4.4444444439122321E-3"/>
    <n v="-4.4444444439122321E-3"/>
    <n v="0"/>
    <s v="CLEIDIANE SANTOS DOS SANTOS"/>
    <m/>
  </r>
  <r>
    <x v="129"/>
    <s v="04246477290"/>
    <n v="36"/>
    <s v="TEC. ENFERMAGEM"/>
    <x v="26"/>
    <n v="630.48"/>
    <n v="630.48444444444397"/>
    <n v="583.78189300411475"/>
    <n v="46.702551440329181"/>
    <n v="-4.4444444439122321E-3"/>
    <n v="-4.4444444439122321E-3"/>
    <n v="0"/>
    <s v="CLEIZIELEM BRITO MORAIS"/>
    <m/>
  </r>
  <r>
    <x v="93"/>
    <s v="00564772283"/>
    <n v="36"/>
    <s v="TEC. ENFERMAGEM"/>
    <x v="26"/>
    <n v="630.48"/>
    <n v="630.48444444444397"/>
    <n v="583.78189300411475"/>
    <n v="46.702551440329181"/>
    <n v="-4.4444444439122321E-3"/>
    <n v="-4.4444444439122321E-3"/>
    <n v="0"/>
    <s v="CRISTIANE MARIA CARDOSO LOBATO"/>
    <m/>
  </r>
  <r>
    <x v="200"/>
    <s v="85143731291"/>
    <n v="36"/>
    <s v="TEC. ENFERMAGEM"/>
    <x v="26"/>
    <n v="630.48"/>
    <n v="630.48444444444397"/>
    <n v="583.78189300411475"/>
    <n v="46.702551440329181"/>
    <n v="-4.4444444439122321E-3"/>
    <n v="-4.4444444439122321E-3"/>
    <n v="0"/>
    <s v="DANIEL CARLOS MORAIS DA SILVA"/>
    <m/>
  </r>
  <r>
    <x v="77"/>
    <s v="02029051284"/>
    <n v="36"/>
    <s v="TEC. ENFERMAGEM"/>
    <x v="26"/>
    <n v="630.48"/>
    <n v="630.48444444444397"/>
    <n v="583.78189300411475"/>
    <n v="46.702551440329181"/>
    <n v="-4.4444444439122321E-3"/>
    <n v="-4.4444444439122321E-3"/>
    <n v="0"/>
    <s v="DANIELA MIRANDA REIS"/>
    <m/>
  </r>
  <r>
    <x v="3"/>
    <s v="01087094267"/>
    <n v="44"/>
    <s v="TEC. ENFERMAGEM"/>
    <x v="26"/>
    <n v="0"/>
    <n v="0"/>
    <n v="0"/>
    <n v="0"/>
    <n v="0"/>
    <n v="0"/>
    <n v="0"/>
    <s v="DANIELE DA SILVA E SILVA"/>
    <m/>
  </r>
  <r>
    <x v="21"/>
    <s v="74239082234"/>
    <n v="36"/>
    <s v="TEC. ENFERMAGEM"/>
    <x v="26"/>
    <n v="630.48"/>
    <n v="630.48444444444397"/>
    <n v="583.78189300411475"/>
    <n v="46.702551440329181"/>
    <n v="-4.4444444439122321E-3"/>
    <n v="-4.4444444439122321E-3"/>
    <n v="0"/>
    <s v="DARLENE DAS NEVES SANTOS"/>
    <m/>
  </r>
  <r>
    <x v="130"/>
    <s v="01542552206"/>
    <n v="36"/>
    <s v="ENFERMEIRO"/>
    <x v="26"/>
    <n v="0"/>
    <n v="0"/>
    <n v="0"/>
    <n v="0"/>
    <n v="0"/>
    <n v="0"/>
    <n v="0"/>
    <s v="DAYANE FARIAS DA COSTA"/>
    <m/>
  </r>
  <r>
    <x v="131"/>
    <s v="03264400200"/>
    <n v="36"/>
    <s v="TEC. ENFERMAGEM"/>
    <x v="26"/>
    <n v="630.48"/>
    <n v="0"/>
    <n v="0"/>
    <n v="0"/>
    <n v="630.48"/>
    <n v="630.48"/>
    <n v="0"/>
    <s v="DEBORA ALVES BARBOSA"/>
    <m/>
  </r>
  <r>
    <x v="132"/>
    <s v="03946186297"/>
    <n v="36"/>
    <s v="ENFERMEIRO"/>
    <x v="26"/>
    <n v="0"/>
    <n v="0"/>
    <n v="0"/>
    <n v="0"/>
    <n v="0"/>
    <n v="0"/>
    <n v="0"/>
    <s v="DEBORA FEITOSA DA SILVA"/>
    <m/>
  </r>
  <r>
    <x v="35"/>
    <s v="69478260200"/>
    <n v="36"/>
    <s v="TEC. ENFERMAGEM"/>
    <x v="26"/>
    <n v="630.48"/>
    <n v="630.48444444444397"/>
    <n v="583.78189300411475"/>
    <n v="46.702551440329181"/>
    <n v="-4.4444444439122321E-3"/>
    <n v="-4.4444444439122321E-3"/>
    <n v="0"/>
    <s v="DILMA MARIA DE SOUSA MOURA"/>
    <m/>
  </r>
  <r>
    <x v="50"/>
    <s v="03402699362"/>
    <n v="44"/>
    <s v="ENFERMEIRO"/>
    <x v="26"/>
    <n v="0"/>
    <n v="0"/>
    <n v="0"/>
    <n v="0"/>
    <n v="0"/>
    <n v="0"/>
    <n v="0"/>
    <s v="DYONES ALVES DA ROCHA SERRA"/>
    <m/>
  </r>
  <r>
    <x v="15"/>
    <s v="76034925215"/>
    <n v="36"/>
    <s v="TEC. ENFERMAGEM"/>
    <x v="26"/>
    <n v="630.48"/>
    <n v="630.48444444444397"/>
    <n v="583.78189300411475"/>
    <n v="46.702551440329181"/>
    <n v="-4.4444444439122321E-3"/>
    <n v="-4.4444444439122321E-3"/>
    <n v="0"/>
    <s v="EDILENE BRAGA SOUZA"/>
    <m/>
  </r>
  <r>
    <x v="105"/>
    <s v="02726631231"/>
    <n v="36"/>
    <s v="TEC. ENFERMAGEM"/>
    <x v="26"/>
    <n v="630.48"/>
    <n v="630.48444444444397"/>
    <n v="583.78189300411475"/>
    <n v="46.702551440329181"/>
    <n v="-4.4444444439122321E-3"/>
    <n v="-4.4444444439122321E-3"/>
    <n v="0"/>
    <s v="EDILZA SOUZA DE AVIZ"/>
    <m/>
  </r>
  <r>
    <x v="81"/>
    <s v="04625535239"/>
    <n v="36"/>
    <s v="TEC. ENFERMAGEM"/>
    <x v="26"/>
    <n v="630.48"/>
    <n v="630.48444444444397"/>
    <n v="583.78189300411475"/>
    <n v="46.702551440329181"/>
    <n v="-4.4444444439122321E-3"/>
    <n v="-4.4444444439122321E-3"/>
    <n v="0"/>
    <s v="EDSON MOURA SILVA"/>
    <m/>
  </r>
  <r>
    <x v="4"/>
    <s v="63727129204"/>
    <n v="36"/>
    <s v="TEC. ENFERMAGEM"/>
    <x v="26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44"/>
    <s v="TEC. ENFERMAGEM"/>
    <x v="26"/>
    <n v="0"/>
    <n v="0"/>
    <n v="0"/>
    <n v="0"/>
    <n v="0"/>
    <n v="0"/>
    <n v="0"/>
    <s v="ELINOAN DA LUZ DE JESUS"/>
    <m/>
  </r>
  <r>
    <x v="55"/>
    <s v="02879742277"/>
    <n v="36"/>
    <s v="TEC. ENFERMAGEM"/>
    <x v="26"/>
    <n v="630.48"/>
    <n v="630.48444444444397"/>
    <n v="583.78189300411475"/>
    <n v="46.702551440329181"/>
    <n v="-4.4444444439122321E-3"/>
    <n v="-4.4444444439122321E-3"/>
    <n v="0"/>
    <s v="ELISANDRA SOARES DA COSTA PINHEIRO"/>
    <m/>
  </r>
  <r>
    <x v="135"/>
    <s v="02498349286"/>
    <n v="36"/>
    <s v="ENFERMEIRO"/>
    <x v="26"/>
    <n v="0"/>
    <n v="0"/>
    <n v="0"/>
    <n v="0"/>
    <n v="0"/>
    <n v="0"/>
    <n v="0"/>
    <s v="ELIZANDRA SILVA DE CARVALHO MEIRELES"/>
    <m/>
  </r>
  <r>
    <x v="138"/>
    <s v="05344317204"/>
    <n v="36"/>
    <s v="TEC. ENFERMAGEM"/>
    <x v="26"/>
    <n v="630.48"/>
    <n v="630.48444444444397"/>
    <n v="583.78189300411475"/>
    <n v="46.702551440329181"/>
    <n v="-4.4444444439122321E-3"/>
    <n v="-4.4444444439122321E-3"/>
    <n v="0"/>
    <s v="ERINEIDE SOUSA PANTOJA"/>
    <m/>
  </r>
  <r>
    <x v="83"/>
    <s v="04716356264"/>
    <n v="36"/>
    <s v="TEC. ENFERMAGEM"/>
    <x v="26"/>
    <n v="630.48"/>
    <n v="630.48444444444397"/>
    <n v="583.78189300411475"/>
    <n v="46.702551440329181"/>
    <n v="-4.4444444439122321E-3"/>
    <n v="-4.4444444439122321E-3"/>
    <n v="0"/>
    <s v="ESTHEFANI ARAUJO LOPES"/>
    <m/>
  </r>
  <r>
    <x v="102"/>
    <s v="03284143289"/>
    <n v="36"/>
    <s v="TEC. ENFERMAGEM"/>
    <x v="26"/>
    <n v="630.48"/>
    <n v="0"/>
    <n v="0"/>
    <n v="0"/>
    <n v="630.48"/>
    <n v="630.48"/>
    <n v="0"/>
    <s v="EUNICE GAMA DE SOUZA"/>
    <m/>
  </r>
  <r>
    <x v="69"/>
    <s v="00954727207"/>
    <n v="36"/>
    <s v="TEC. ENFERMAGEM"/>
    <x v="26"/>
    <n v="630.48"/>
    <n v="630.48444444444397"/>
    <n v="583.78189300411475"/>
    <n v="46.702551440329181"/>
    <n v="-4.4444444439122321E-3"/>
    <n v="-4.4444444439122321E-3"/>
    <n v="0"/>
    <s v="FABRICIA MARINHO MORAES"/>
    <m/>
  </r>
  <r>
    <x v="58"/>
    <s v="70143241281"/>
    <n v="36"/>
    <s v="TEC. ENFERMAGEM"/>
    <x v="26"/>
    <n v="630.48"/>
    <n v="630.48444444444397"/>
    <n v="583.78189300411475"/>
    <n v="46.702551440329181"/>
    <n v="-4.4444444439122321E-3"/>
    <n v="-4.4444444439122321E-3"/>
    <n v="0"/>
    <s v="FABRICIO HUGO SOUSA FARIAS"/>
    <m/>
  </r>
  <r>
    <x v="110"/>
    <s v="01522818278"/>
    <n v="36"/>
    <s v="TEC. ENFERMAGEM"/>
    <x v="26"/>
    <n v="630.48"/>
    <n v="630.48444444444397"/>
    <n v="583.78189300411475"/>
    <n v="46.702551440329181"/>
    <n v="-4.4444444439122321E-3"/>
    <n v="-4.4444444439122321E-3"/>
    <n v="0"/>
    <s v="FATIMA PEREIRA DE ALENCAR ALVES"/>
    <m/>
  </r>
  <r>
    <x v="139"/>
    <s v="02571321200"/>
    <n v="36"/>
    <s v="ENFERMEIRO"/>
    <x v="26"/>
    <n v="0"/>
    <n v="0"/>
    <n v="0"/>
    <n v="0"/>
    <n v="0"/>
    <n v="0"/>
    <n v="0"/>
    <s v="FERNANDA DA SILVA LIMA"/>
    <m/>
  </r>
  <r>
    <x v="109"/>
    <s v="96949139268"/>
    <n v="36"/>
    <s v="TEC. ENFERMAGEM"/>
    <x v="26"/>
    <n v="630.48"/>
    <n v="630.48444444444397"/>
    <n v="583.78189300411475"/>
    <n v="46.702551440329181"/>
    <n v="-4.4444444439122321E-3"/>
    <n v="-4.4444444439122321E-3"/>
    <n v="0"/>
    <s v="FERNANDO RODRIGUES DA SILVA"/>
    <m/>
  </r>
  <r>
    <x v="62"/>
    <s v="85754110200"/>
    <n v="36"/>
    <s v="TEC. ENFERMAGEM"/>
    <x v="26"/>
    <n v="630.48"/>
    <n v="630.48444444444397"/>
    <n v="583.78189300411475"/>
    <n v="46.702551440329181"/>
    <n v="-4.4444444439122321E-3"/>
    <n v="-4.4444444439122321E-3"/>
    <n v="0"/>
    <s v="FLAVIA CRISTINA AMORIM RAIOL"/>
    <m/>
  </r>
  <r>
    <x v="108"/>
    <s v="04573489258"/>
    <n v="36"/>
    <s v="TEC. ENFERMAGEM"/>
    <x v="26"/>
    <n v="630.48"/>
    <n v="630.48444444444397"/>
    <n v="583.78189300411475"/>
    <n v="46.702551440329181"/>
    <n v="-4.4444444439122321E-3"/>
    <n v="-4.4444444439122321E-3"/>
    <n v="0"/>
    <s v="FRANCISCO BRUNO OLIVEIRA CAVALCANTE"/>
    <m/>
  </r>
  <r>
    <x v="6"/>
    <s v="73779768291"/>
    <n v="36"/>
    <s v="TEC. ENFERMAGEM"/>
    <x v="26"/>
    <n v="630.48"/>
    <n v="630.48444444444397"/>
    <n v="583.78189300411475"/>
    <n v="46.702551440329181"/>
    <n v="-4.4444444439122321E-3"/>
    <n v="-4.4444444439122321E-3"/>
    <n v="0"/>
    <s v="GEANE DOS SANTOS RODRIGUES"/>
    <m/>
  </r>
  <r>
    <x v="88"/>
    <s v="88808882268"/>
    <n v="36"/>
    <s v="TEC. ENFERMAGEM"/>
    <x v="26"/>
    <n v="630.48"/>
    <n v="630.48444444444397"/>
    <n v="583.78189300411475"/>
    <n v="46.702551440329181"/>
    <n v="-4.4444444439122321E-3"/>
    <n v="-4.4444444439122321E-3"/>
    <n v="0"/>
    <s v="GEOVANIA DE ARAUJO NASCIMENTO"/>
    <m/>
  </r>
  <r>
    <x v="20"/>
    <s v="95570810234"/>
    <n v="36"/>
    <s v="TEC. ENFERMAGEM"/>
    <x v="26"/>
    <n v="630.48"/>
    <n v="630.48444444444397"/>
    <n v="583.78189300411475"/>
    <n v="46.702551440329181"/>
    <n v="-4.4444444439122321E-3"/>
    <n v="-4.4444444439122321E-3"/>
    <n v="0"/>
    <s v="GESIEL SILVA DA SILVA"/>
    <m/>
  </r>
  <r>
    <x v="142"/>
    <s v="02663451231"/>
    <n v="44"/>
    <s v="TEC. ENFERMAGEM"/>
    <x v="26"/>
    <n v="0"/>
    <n v="0"/>
    <n v="0"/>
    <n v="0"/>
    <n v="0"/>
    <n v="0"/>
    <n v="0"/>
    <s v="GISLAINE AMAZONAS CARDOSO COSTA"/>
    <m/>
  </r>
  <r>
    <x v="195"/>
    <s v="02712447204"/>
    <n v="44"/>
    <s v="TEC. ENFERMAGEM"/>
    <x v="26"/>
    <n v="0"/>
    <n v="0"/>
    <n v="0"/>
    <n v="0"/>
    <n v="0"/>
    <n v="0"/>
    <n v="0"/>
    <s v="GISLENE ROCHA DOS SANTOS"/>
    <m/>
  </r>
  <r>
    <x v="143"/>
    <s v="02238948260"/>
    <n v="36"/>
    <s v="ENFERMEIRO"/>
    <x v="26"/>
    <n v="0"/>
    <n v="0"/>
    <n v="0"/>
    <n v="0"/>
    <n v="0"/>
    <n v="0"/>
    <n v="0"/>
    <s v="HAYANNE CHRYSTINA PEREIRA JORGE"/>
    <m/>
  </r>
  <r>
    <x v="33"/>
    <s v="85022381249"/>
    <n v="36"/>
    <s v="TEC. ENFERMAGEM"/>
    <x v="26"/>
    <n v="630.48"/>
    <n v="630.48444444444397"/>
    <n v="583.78189300411475"/>
    <n v="46.702551440329181"/>
    <n v="-4.4444444439122321E-3"/>
    <n v="-4.4444444439122321E-3"/>
    <n v="0"/>
    <s v="HELIANA LIMA DE OLIVEIRA"/>
    <m/>
  </r>
  <r>
    <x v="144"/>
    <s v="00697993264"/>
    <n v="36"/>
    <s v="ENFERMEIRO"/>
    <x v="26"/>
    <n v="0"/>
    <n v="0"/>
    <n v="0"/>
    <n v="0"/>
    <n v="0"/>
    <n v="0"/>
    <n v="0"/>
    <s v="HILDIZEN BRUNA PIEDADE PAIVA"/>
    <m/>
  </r>
  <r>
    <x v="145"/>
    <s v="02347860275"/>
    <n v="36"/>
    <s v="ENFERMEIRO"/>
    <x v="26"/>
    <n v="0"/>
    <n v="0"/>
    <n v="0"/>
    <n v="0"/>
    <n v="0"/>
    <n v="0"/>
    <n v="0"/>
    <s v="HONEAGLESON CHAVES DIAS"/>
    <m/>
  </r>
  <r>
    <x v="146"/>
    <s v="02099222223"/>
    <n v="44"/>
    <s v="ENFERMEIRO/SCIH"/>
    <x v="26"/>
    <n v="0"/>
    <n v="0"/>
    <n v="0"/>
    <n v="0"/>
    <n v="0"/>
    <n v="0"/>
    <n v="0"/>
    <s v="ILDA ELIZANA DE ALMEIDA VASCONCELOS"/>
    <m/>
  </r>
  <r>
    <x v="80"/>
    <s v="11576141675"/>
    <n v="36"/>
    <s v="TEC. ENFERMAGEM"/>
    <x v="26"/>
    <n v="630.48"/>
    <n v="630.48444444444397"/>
    <n v="583.78189300411475"/>
    <n v="46.702551440329181"/>
    <n v="-4.4444444439122321E-3"/>
    <n v="-4.4444444439122321E-3"/>
    <n v="0"/>
    <s v="IORRAN VAZ DE OLIVEIRA"/>
    <m/>
  </r>
  <r>
    <x v="106"/>
    <s v="02957511347"/>
    <n v="36"/>
    <s v="TEC. ENFERMAGEM"/>
    <x v="26"/>
    <n v="630.48"/>
    <n v="630.48444444444397"/>
    <n v="583.78189300411475"/>
    <n v="46.702551440329181"/>
    <n v="-4.4444444439122321E-3"/>
    <n v="-4.4444444439122321E-3"/>
    <n v="0"/>
    <s v="IRACEMA SOARES LIMA"/>
    <m/>
  </r>
  <r>
    <x v="40"/>
    <s v="78679362204"/>
    <n v="36"/>
    <s v="TEC. ENFERMAGEM"/>
    <x v="26"/>
    <n v="630.48"/>
    <n v="630.48444444444397"/>
    <n v="583.78189300411475"/>
    <n v="46.702551440329181"/>
    <n v="-4.4444444439122321E-3"/>
    <n v="-4.4444444439122321E-3"/>
    <n v="0"/>
    <s v="IRANETE LIMA BARBOSA NASCIMENTO"/>
    <m/>
  </r>
  <r>
    <x v="147"/>
    <s v="98517040244"/>
    <n v="36"/>
    <s v="TEC. ENFERMAGEM"/>
    <x v="26"/>
    <n v="630.48"/>
    <n v="630.48444444444397"/>
    <n v="583.78189300411475"/>
    <n v="46.702551440329181"/>
    <n v="-4.4444444439122321E-3"/>
    <n v="-4.4444444439122321E-3"/>
    <n v="0"/>
    <s v="IVONE DO SOCORRO DA CUNHA SOUZA"/>
    <m/>
  </r>
  <r>
    <x v="148"/>
    <s v="96964529268"/>
    <n v="36"/>
    <s v="TEC. ENFERMAGEM"/>
    <x v="26"/>
    <n v="630.48"/>
    <n v="630.48444444444397"/>
    <n v="583.78189300411475"/>
    <n v="46.702551440329181"/>
    <n v="-4.4444444439122321E-3"/>
    <n v="-4.4444444439122321E-3"/>
    <n v="0"/>
    <s v="IZABELA DAVID DA SILVA PORTILHO"/>
    <m/>
  </r>
  <r>
    <x v="149"/>
    <s v="72137959372"/>
    <n v="36"/>
    <s v="ENFERMEIRO"/>
    <x v="26"/>
    <n v="0"/>
    <n v="0"/>
    <n v="0"/>
    <n v="0"/>
    <n v="0"/>
    <n v="0"/>
    <n v="0"/>
    <s v="JANAYNA CHRYSTINA MARTINS BITENCOURT"/>
    <m/>
  </r>
  <r>
    <x v="150"/>
    <s v="82492182215"/>
    <n v="36"/>
    <s v="TEC. ENFERMAGEM"/>
    <x v="26"/>
    <n v="630.48"/>
    <n v="630.48444444444397"/>
    <n v="583.78189300411475"/>
    <n v="46.702551440329181"/>
    <n v="-4.4444444439122321E-3"/>
    <n v="-4.4444444439122321E-3"/>
    <n v="0"/>
    <s v="JEANI SILVA PEREIRA"/>
    <m/>
  </r>
  <r>
    <x v="151"/>
    <s v="79080685291"/>
    <n v="44"/>
    <s v="TEC. ENFERMAGEM"/>
    <x v="26"/>
    <n v="0"/>
    <n v="0"/>
    <n v="0"/>
    <n v="0"/>
    <n v="0"/>
    <n v="0"/>
    <n v="0"/>
    <s v="JENIFER REGINA MAIA RIBEIRO"/>
    <m/>
  </r>
  <r>
    <x v="152"/>
    <s v="01342573242"/>
    <n v="44"/>
    <s v="TEC. ENFERMAGEM"/>
    <x v="26"/>
    <n v="0"/>
    <n v="0"/>
    <n v="0"/>
    <n v="0"/>
    <n v="0"/>
    <n v="0"/>
    <n v="0"/>
    <s v="JESSICA RAIANE OLIVEIRA DA SILVA"/>
    <m/>
  </r>
  <r>
    <x v="57"/>
    <s v="01724194259"/>
    <n v="36"/>
    <s v="TEC. ENFERMAGEM"/>
    <x v="26"/>
    <n v="630.48"/>
    <n v="630.48444444444397"/>
    <n v="583.78189300411475"/>
    <n v="46.702551440329181"/>
    <n v="-4.4444444439122321E-3"/>
    <n v="-4.4444444439122321E-3"/>
    <n v="0"/>
    <s v="JHEMISON CARLOS VIEIRA FELIPE"/>
    <m/>
  </r>
  <r>
    <x v="153"/>
    <s v="05274326285"/>
    <n v="36"/>
    <s v="TEC. ENFERMAGEM"/>
    <x v="26"/>
    <n v="630.48"/>
    <n v="0"/>
    <n v="0"/>
    <n v="0"/>
    <n v="630.48"/>
    <n v="630.48"/>
    <n v="0"/>
    <s v="JOAO VICTOR CARNEIRO DA SILVA"/>
    <m/>
  </r>
  <r>
    <x v="7"/>
    <s v="63594404234"/>
    <n v="36"/>
    <s v="TEC. ENFERMAGEM"/>
    <x v="26"/>
    <n v="630.48"/>
    <n v="630.48444444444397"/>
    <n v="583.78189300411475"/>
    <n v="46.702551440329181"/>
    <n v="-4.4444444439122321E-3"/>
    <n v="-4.4444444439122321E-3"/>
    <n v="0"/>
    <s v="JOELMA GONCALVES ALVES"/>
    <m/>
  </r>
  <r>
    <x v="155"/>
    <s v="44679882204"/>
    <n v="36"/>
    <s v="TEC. ENFERMAGEM"/>
    <x v="26"/>
    <n v="630.48"/>
    <n v="630.48444444444397"/>
    <n v="583.78189300411475"/>
    <n v="46.702551440329181"/>
    <n v="-4.4444444439122321E-3"/>
    <n v="-4.4444444439122321E-3"/>
    <n v="0"/>
    <s v="JONAS VIRGULINO DA CONCEICAO"/>
    <m/>
  </r>
  <r>
    <x v="201"/>
    <s v="03808732229"/>
    <n v="36"/>
    <s v="ENFERMEIRO"/>
    <x v="26"/>
    <n v="0"/>
    <n v="0"/>
    <n v="0"/>
    <n v="0"/>
    <n v="0"/>
    <n v="0"/>
    <n v="0"/>
    <s v="JONATAS QUADRA DE CARVALHO"/>
    <m/>
  </r>
  <r>
    <x v="46"/>
    <s v="70134089219"/>
    <n v="36"/>
    <s v="TEC. ENFERMAGEM"/>
    <x v="26"/>
    <n v="630.48"/>
    <n v="630.48"/>
    <n v="583.77777777777771"/>
    <n v="46.702222222222218"/>
    <n v="8.5265128291212022E-14"/>
    <n v="8.5265128291212022E-14"/>
    <n v="0"/>
    <s v="JONISMA ARAUJO RODRIGUES"/>
    <m/>
  </r>
  <r>
    <x v="156"/>
    <s v="03643216289"/>
    <n v="36"/>
    <s v="TEC. ENFERMAGEM"/>
    <x v="26"/>
    <n v="0"/>
    <n v="0"/>
    <n v="0"/>
    <n v="0"/>
    <n v="0"/>
    <n v="0"/>
    <n v="0"/>
    <s v="JORGE RENATO DE CASTRO HONORATO"/>
    <m/>
  </r>
  <r>
    <x v="158"/>
    <s v="04577783266"/>
    <n v="44"/>
    <s v="TEC. ENFERMAGEM"/>
    <x v="26"/>
    <n v="0"/>
    <n v="0"/>
    <n v="0"/>
    <n v="0"/>
    <n v="0"/>
    <n v="0"/>
    <n v="0"/>
    <s v="JOSE VIEIRA FREIRE"/>
    <m/>
  </r>
  <r>
    <x v="159"/>
    <s v="10727504738"/>
    <n v="44"/>
    <s v="TEC. ENFERMAGEM"/>
    <x v="26"/>
    <n v="0"/>
    <n v="0"/>
    <n v="0"/>
    <n v="0"/>
    <n v="0"/>
    <n v="0"/>
    <n v="0"/>
    <s v="JOSIANE BONONO BRAGA LYRIO"/>
    <m/>
  </r>
  <r>
    <x v="79"/>
    <s v="02884225200"/>
    <n v="36"/>
    <s v="TEC. ENFERMAGEM"/>
    <x v="26"/>
    <n v="630.48"/>
    <n v="630.48444444444397"/>
    <n v="583.78189300411475"/>
    <n v="46.702551440329181"/>
    <n v="-4.4444444439122321E-3"/>
    <n v="-4.4444444439122321E-3"/>
    <n v="0"/>
    <s v="JOSUE OLIVEIRA MENESES"/>
    <m/>
  </r>
  <r>
    <x v="160"/>
    <s v="03028598299"/>
    <n v="44"/>
    <s v="TEC. ENFERMAGEM"/>
    <x v="26"/>
    <n v="0"/>
    <n v="0"/>
    <n v="0"/>
    <n v="0"/>
    <n v="0"/>
    <n v="0"/>
    <n v="0"/>
    <s v="JOYCE SOUZA SILVA"/>
    <m/>
  </r>
  <r>
    <x v="208"/>
    <s v="08797996254"/>
    <n v="36"/>
    <s v="TEC. ENFERMAGEM"/>
    <x v="26"/>
    <n v="630.48"/>
    <n v="630.48444444444397"/>
    <n v="583.78189300411475"/>
    <n v="46.702551440329181"/>
    <n v="-4.4444444439122321E-3"/>
    <n v="-4.4444444439122321E-3"/>
    <n v="0"/>
    <s v="KAMILLIN MONIQUE MARTINS DE OLIVEIRA"/>
    <m/>
  </r>
  <r>
    <x v="51"/>
    <s v="01616891246"/>
    <n v="36"/>
    <s v="TEC. ENFERMAGEM"/>
    <x v="26"/>
    <n v="630.48"/>
    <n v="630.48444444444397"/>
    <n v="583.78189300411475"/>
    <n v="46.702551440329181"/>
    <n v="-4.4444444439122321E-3"/>
    <n v="-4.4444444439122321E-3"/>
    <n v="0"/>
    <s v="KEILA SANTOS BRITO"/>
    <m/>
  </r>
  <r>
    <x v="75"/>
    <s v="03439131270"/>
    <n v="36"/>
    <s v="TEC. ENFERMAGEM"/>
    <x v="26"/>
    <n v="630.48"/>
    <n v="630.48444444444397"/>
    <n v="583.78189300411475"/>
    <n v="46.702551440329181"/>
    <n v="-4.4444444439122321E-3"/>
    <n v="-4.4444444439122321E-3"/>
    <n v="0"/>
    <s v="KELLEM MARIA SANTOS COSTA"/>
    <m/>
  </r>
  <r>
    <x v="161"/>
    <s v="03974195203"/>
    <n v="36"/>
    <s v="TEC. ENFERMAGEM"/>
    <x v="26"/>
    <n v="630.48"/>
    <n v="630.48444444444397"/>
    <n v="583.78189300411475"/>
    <n v="46.702551440329181"/>
    <n v="-4.4444444439122321E-3"/>
    <n v="-4.4444444439122321E-3"/>
    <n v="0"/>
    <s v="KRISLANE NASCIMENTO DIAS"/>
    <m/>
  </r>
  <r>
    <x v="8"/>
    <s v="85748960206"/>
    <n v="36"/>
    <s v="TEC. ENFERMAGEM"/>
    <x v="26"/>
    <n v="630.48"/>
    <n v="630.48444444444397"/>
    <n v="583.78189300411475"/>
    <n v="46.702551440329181"/>
    <n v="-4.4444444439122321E-3"/>
    <n v="-4.4444444439122321E-3"/>
    <n v="0"/>
    <s v="LAIZA SOUSA SANTOS"/>
    <m/>
  </r>
  <r>
    <x v="162"/>
    <s v="07254227267"/>
    <n v="36"/>
    <s v="TEC. ENFERMAGEM"/>
    <x v="26"/>
    <n v="630.48"/>
    <n v="630.48"/>
    <n v="583.77777777777771"/>
    <n v="46.702222222222218"/>
    <n v="8.5265128291212022E-14"/>
    <n v="8.5265128291212022E-14"/>
    <n v="0"/>
    <s v="LARISSA OLIVEIRA AMARAL"/>
    <m/>
  </r>
  <r>
    <x v="38"/>
    <s v="90114035253"/>
    <n v="36"/>
    <s v="TEC. ENFERMAGEM"/>
    <x v="26"/>
    <n v="630.48"/>
    <n v="630.48"/>
    <n v="583.77777777777771"/>
    <n v="46.702222222222218"/>
    <n v="8.5265128291212022E-14"/>
    <n v="8.5265128291212022E-14"/>
    <n v="0"/>
    <s v="LEONILDO ALVES LIMA"/>
    <m/>
  </r>
  <r>
    <x v="9"/>
    <s v="00607059222"/>
    <n v="36"/>
    <s v="TEC. ENFERMAGEM"/>
    <x v="26"/>
    <n v="630.48"/>
    <n v="630.48"/>
    <n v="583.77777777777771"/>
    <n v="46.702222222222218"/>
    <n v="8.5265128291212022E-14"/>
    <n v="8.5265128291212022E-14"/>
    <n v="0"/>
    <s v="LUANA LEANDRO SARMENTO"/>
    <m/>
  </r>
  <r>
    <x v="27"/>
    <s v="01715937236"/>
    <n v="36"/>
    <s v="TEC. ENFERMAGEM"/>
    <x v="26"/>
    <n v="630.48"/>
    <n v="630.48"/>
    <n v="583.77777777777771"/>
    <n v="46.702222222222218"/>
    <n v="8.5265128291212022E-14"/>
    <n v="8.5265128291212022E-14"/>
    <n v="0"/>
    <s v="LUANNY KETREN SARAIVA RODRIGUES"/>
    <m/>
  </r>
  <r>
    <x v="36"/>
    <s v="00586033289"/>
    <n v="36"/>
    <s v="TEC. ENFERMAGEM"/>
    <x v="26"/>
    <n v="630.48"/>
    <n v="630.48"/>
    <n v="583.77777777777771"/>
    <n v="46.702222222222218"/>
    <n v="8.5265128291212022E-14"/>
    <n v="8.5265128291212022E-14"/>
    <n v="0"/>
    <s v="LUCIENE DIAS DOS SANTOS"/>
    <m/>
  </r>
  <r>
    <x v="165"/>
    <s v="84245603291"/>
    <n v="36"/>
    <s v="TEC. ENFERMAGEM"/>
    <x v="26"/>
    <n v="630.48"/>
    <n v="630.48"/>
    <n v="583.77777777777771"/>
    <n v="46.702222222222218"/>
    <n v="8.5265128291212022E-14"/>
    <n v="8.5265128291212022E-14"/>
    <n v="0"/>
    <s v="LUCINEIA COSTA ALENCAR"/>
    <m/>
  </r>
  <r>
    <x v="166"/>
    <s v="01634960564"/>
    <n v="36"/>
    <s v="TEC. ENFERMAGEM"/>
    <x v="26"/>
    <n v="0"/>
    <n v="0"/>
    <n v="0"/>
    <n v="0"/>
    <n v="0"/>
    <n v="0"/>
    <n v="0"/>
    <s v="LUCIOLLA MOREIRA DA SILVA"/>
    <m/>
  </r>
  <r>
    <x v="98"/>
    <s v="03659449202"/>
    <n v="36"/>
    <s v="TEC. ENFERMAGEM"/>
    <x v="26"/>
    <n v="630.48"/>
    <n v="630.48"/>
    <n v="583.77777777777771"/>
    <n v="46.702222222222218"/>
    <n v="8.5265128291212022E-14"/>
    <n v="8.5265128291212022E-14"/>
    <n v="0"/>
    <s v="LUIS CRUZ AZEVEDO"/>
    <m/>
  </r>
  <r>
    <x v="167"/>
    <s v="04939991326"/>
    <n v="44"/>
    <s v="TEC. ENFERMAGEM"/>
    <x v="26"/>
    <n v="0"/>
    <n v="0"/>
    <n v="0"/>
    <n v="0"/>
    <n v="0"/>
    <n v="0"/>
    <n v="0"/>
    <s v="MARAYZA PINHEIRO NUNES"/>
    <m/>
  </r>
  <r>
    <x v="10"/>
    <s v="74370936268"/>
    <n v="36"/>
    <s v="TEC. ENFERMAGEM"/>
    <x v="26"/>
    <n v="630.48"/>
    <n v="630.48"/>
    <n v="583.77777777777771"/>
    <n v="46.702222222222218"/>
    <n v="8.5265128291212022E-14"/>
    <n v="8.5265128291212022E-14"/>
    <n v="0"/>
    <s v="MARIA APARECIDA DO VALE SILVA"/>
    <m/>
  </r>
  <r>
    <x v="25"/>
    <s v="80823173291"/>
    <n v="36"/>
    <s v="TEC. ENFERMAGEM"/>
    <x v="26"/>
    <n v="630.48"/>
    <n v="630.48"/>
    <n v="583.77777777777771"/>
    <n v="46.702222222222218"/>
    <n v="8.5265128291212022E-14"/>
    <n v="8.5265128291212022E-14"/>
    <n v="0"/>
    <s v="MARIA DE LOURDES HEIENEN"/>
    <m/>
  </r>
  <r>
    <x v="28"/>
    <s v="72282835204"/>
    <n v="36"/>
    <s v="TEC. ENFERMAGEM"/>
    <x v="26"/>
    <n v="630.48"/>
    <n v="630.48"/>
    <n v="583.77777777777771"/>
    <n v="46.702222222222218"/>
    <n v="8.5265128291212022E-14"/>
    <n v="8.5265128291212022E-14"/>
    <n v="0"/>
    <s v="MARIA DO ROSARIO PEREIRA DE SOUSA"/>
    <m/>
  </r>
  <r>
    <x v="47"/>
    <s v="82941238204"/>
    <n v="36"/>
    <s v="TEC. ENFERMAGEM"/>
    <x v="26"/>
    <n v="630.48"/>
    <n v="630.48"/>
    <n v="583.77777777777771"/>
    <n v="46.702222222222218"/>
    <n v="8.5265128291212022E-14"/>
    <n v="8.5265128291212022E-14"/>
    <n v="0"/>
    <s v="MARIA ELIZABETH DA SILVA"/>
    <m/>
  </r>
  <r>
    <x v="52"/>
    <s v="30137284268"/>
    <n v="36"/>
    <s v="TEC. ENFERMAGEM"/>
    <x v="26"/>
    <n v="630.48"/>
    <n v="630.48"/>
    <n v="583.77777777777771"/>
    <n v="46.702222222222218"/>
    <n v="8.5265128291212022E-14"/>
    <n v="8.5265128291212022E-14"/>
    <n v="0"/>
    <s v="MARIA JOSE PAULINO DE SANTANA DAS CHAGAS"/>
    <m/>
  </r>
  <r>
    <x v="91"/>
    <s v="01497762251"/>
    <n v="36"/>
    <s v="TEC. ENFERMAGEM"/>
    <x v="26"/>
    <n v="0"/>
    <n v="0"/>
    <n v="0"/>
    <n v="0"/>
    <n v="0"/>
    <n v="0"/>
    <n v="0"/>
    <s v="MARIA LUIZA OLIVEIRA DE ALMEIDA"/>
    <m/>
  </r>
  <r>
    <x v="209"/>
    <s v="03400448290"/>
    <n v="36"/>
    <s v="ENFERMEIRO"/>
    <x v="26"/>
    <n v="0"/>
    <n v="0"/>
    <n v="0"/>
    <n v="0"/>
    <n v="0"/>
    <n v="0"/>
    <n v="0"/>
    <s v="MARIA SUZANE SILVA E SILVA"/>
    <m/>
  </r>
  <r>
    <x v="14"/>
    <s v="01332625371"/>
    <n v="36"/>
    <s v="TEC. ENFERMAGEM"/>
    <x v="26"/>
    <n v="630.48"/>
    <n v="630.48"/>
    <n v="583.77777777777771"/>
    <n v="46.702222222222218"/>
    <n v="8.5265128291212022E-14"/>
    <n v="8.5265128291212022E-14"/>
    <n v="0"/>
    <s v="MARIA TERESA VIEIRA DA HORA"/>
    <m/>
  </r>
  <r>
    <x v="169"/>
    <s v="00015352269"/>
    <n v="36"/>
    <s v="TEC. ENFERMAGEM"/>
    <x v="26"/>
    <n v="0"/>
    <n v="0"/>
    <n v="0"/>
    <n v="0"/>
    <n v="0"/>
    <n v="0"/>
    <n v="0"/>
    <s v="MARIANA SANTOS DO CARMO"/>
    <m/>
  </r>
  <r>
    <x v="89"/>
    <s v="02598633270"/>
    <n v="36"/>
    <s v="TEC. ENFERMAGEM"/>
    <x v="26"/>
    <n v="630.48"/>
    <n v="630.48"/>
    <n v="583.77777777777771"/>
    <n v="46.702222222222218"/>
    <n v="8.5265128291212022E-14"/>
    <n v="8.5265128291212022E-14"/>
    <n v="0"/>
    <s v="MATHEUS CAMPOS ALVES"/>
    <m/>
  </r>
  <r>
    <x v="67"/>
    <s v="03419017251"/>
    <n v="36"/>
    <s v="TEC. ENFERMAGEM"/>
    <x v="26"/>
    <n v="630.48"/>
    <n v="630.48"/>
    <n v="583.77777777777771"/>
    <n v="46.702222222222218"/>
    <n v="8.5265128291212022E-14"/>
    <n v="8.5265128291212022E-14"/>
    <n v="0"/>
    <s v="MAYCON REIS DOS ANJOS"/>
    <m/>
  </r>
  <r>
    <x v="171"/>
    <s v="11130025730"/>
    <n v="44"/>
    <s v="TEC. ENFERMAGEM"/>
    <x v="26"/>
    <n v="0"/>
    <n v="0"/>
    <n v="0"/>
    <n v="0"/>
    <n v="0"/>
    <n v="0"/>
    <n v="0"/>
    <s v="MILTON PEIXOTO DE OLIVEIRA NETO"/>
    <m/>
  </r>
  <r>
    <x v="172"/>
    <s v="37920574846"/>
    <n v="44"/>
    <s v="TEC. ENFERMAGEM"/>
    <x v="26"/>
    <n v="0"/>
    <n v="0"/>
    <n v="0"/>
    <n v="0"/>
    <n v="0"/>
    <n v="0"/>
    <n v="0"/>
    <s v="MONIQUE ROCHA DOS SANTOS"/>
    <m/>
  </r>
  <r>
    <x v="173"/>
    <s v="96570458272"/>
    <n v="36"/>
    <s v="TEC. ENFERMAGEM"/>
    <x v="26"/>
    <n v="0"/>
    <n v="0"/>
    <n v="0"/>
    <n v="0"/>
    <n v="0"/>
    <n v="0"/>
    <n v="0"/>
    <s v="NATALIA ALVES RIBEIRO"/>
    <m/>
  </r>
  <r>
    <x v="94"/>
    <s v="04263734211"/>
    <n v="44"/>
    <s v="TEC. ENFERMAGEM"/>
    <x v="26"/>
    <n v="0"/>
    <n v="0"/>
    <n v="0"/>
    <n v="0"/>
    <n v="0"/>
    <n v="0"/>
    <n v="0"/>
    <s v="NAYARA FORO FRANCO"/>
    <m/>
  </r>
  <r>
    <x v="174"/>
    <s v="02512029255"/>
    <n v="36"/>
    <s v="TEC. ENFERMAGEM"/>
    <x v="26"/>
    <n v="0"/>
    <n v="0"/>
    <n v="0"/>
    <n v="0"/>
    <n v="0"/>
    <n v="0"/>
    <n v="0"/>
    <s v="NICOLE RAMILLY DE OLIVEIRA LAMEIRA"/>
    <m/>
  </r>
  <r>
    <x v="30"/>
    <s v="03097941452"/>
    <n v="36"/>
    <s v="TEC. ENFERMAGEM"/>
    <x v="26"/>
    <n v="630.48"/>
    <n v="630.48"/>
    <n v="583.77777777777771"/>
    <n v="46.702222222222218"/>
    <n v="8.5265128291212022E-14"/>
    <n v="8.5265128291212022E-14"/>
    <n v="0"/>
    <s v="NIVEATAM DE SOUSA ALVES"/>
    <m/>
  </r>
  <r>
    <x v="68"/>
    <s v="30087767287"/>
    <n v="36"/>
    <s v="TEC. ENFERMAGEM"/>
    <x v="26"/>
    <n v="630.48"/>
    <n v="630.48"/>
    <n v="583.77777777777771"/>
    <n v="46.702222222222218"/>
    <n v="8.5265128291212022E-14"/>
    <n v="8.5265128291212022E-14"/>
    <n v="0"/>
    <s v="OSMARINA LIMA MARQUES"/>
    <m/>
  </r>
  <r>
    <x v="175"/>
    <s v="02872702202"/>
    <n v="36"/>
    <s v="TEC. ENFERMAGEM"/>
    <x v="26"/>
    <n v="0"/>
    <n v="0"/>
    <n v="0"/>
    <n v="0"/>
    <n v="0"/>
    <n v="0"/>
    <n v="0"/>
    <s v="PALOMA SODRE BERGER"/>
    <m/>
  </r>
  <r>
    <x v="176"/>
    <s v="52739740204"/>
    <n v="36"/>
    <s v="TEC. ENFERMAGEM"/>
    <x v="26"/>
    <n v="0"/>
    <n v="0"/>
    <n v="0"/>
    <n v="0"/>
    <n v="0"/>
    <n v="0"/>
    <n v="0"/>
    <s v="PAOLA MARIE VENTURA MAGALHAES"/>
    <m/>
  </r>
  <r>
    <x v="177"/>
    <s v="02614451207"/>
    <n v="36"/>
    <s v="TEC. ENFERMAGEM"/>
    <x v="26"/>
    <n v="0"/>
    <n v="0"/>
    <n v="0"/>
    <n v="0"/>
    <n v="0"/>
    <n v="0"/>
    <n v="0"/>
    <s v="PAULO DIEGO SOARES RAMOS"/>
    <m/>
  </r>
  <r>
    <x v="72"/>
    <s v="04490243260"/>
    <n v="36"/>
    <s v="TEC. ENFERMAGEM"/>
    <x v="26"/>
    <n v="630.48"/>
    <n v="630.48"/>
    <n v="583.77777777777771"/>
    <n v="46.702222222222218"/>
    <n v="8.5265128291212022E-14"/>
    <n v="8.5265128291212022E-14"/>
    <n v="0"/>
    <s v="RAIANE TENORIO DOS SANTOS"/>
    <m/>
  </r>
  <r>
    <x v="53"/>
    <s v="02137140276"/>
    <n v="36"/>
    <s v="TEC. ENFERMAGEM"/>
    <x v="26"/>
    <n v="630.48"/>
    <n v="630.48"/>
    <n v="583.77777777777771"/>
    <n v="46.702222222222218"/>
    <n v="8.5265128291212022E-14"/>
    <n v="8.5265128291212022E-14"/>
    <n v="0"/>
    <s v="RAILSON HUMBERTO DA SILVA MENDONCA"/>
    <m/>
  </r>
  <r>
    <x v="76"/>
    <s v="70143238221"/>
    <n v="36"/>
    <s v="TEC. ENFERMAGEM"/>
    <x v="26"/>
    <n v="630.48"/>
    <n v="630.48"/>
    <n v="583.77777777777771"/>
    <n v="46.702222222222218"/>
    <n v="8.5265128291212022E-14"/>
    <n v="8.5265128291212022E-14"/>
    <n v="0"/>
    <s v="RAISSA SOUZA E SOUZA"/>
    <m/>
  </r>
  <r>
    <x v="59"/>
    <s v="02563935245"/>
    <n v="36"/>
    <s v="TEC. ENFERMAGEM"/>
    <x v="26"/>
    <n v="630.48"/>
    <n v="630.48"/>
    <n v="583.77777777777771"/>
    <n v="46.702222222222218"/>
    <n v="8.5265128291212022E-14"/>
    <n v="8.5265128291212022E-14"/>
    <n v="0"/>
    <s v="RAQUEL DOS SANTOS SOUZA"/>
    <m/>
  </r>
  <r>
    <x v="178"/>
    <s v="06727296286"/>
    <n v="44"/>
    <s v="TEC. ENFERMAGEM"/>
    <x v="26"/>
    <n v="0"/>
    <n v="0"/>
    <n v="0"/>
    <n v="0"/>
    <n v="0"/>
    <n v="0"/>
    <n v="0"/>
    <s v="RAYLAN TIERRY MACIEL DO CARMO"/>
    <m/>
  </r>
  <r>
    <x v="197"/>
    <s v="05961636224"/>
    <n v="36"/>
    <s v="TEC. ENFERMAGEM"/>
    <x v="26"/>
    <n v="630.48"/>
    <n v="630.48"/>
    <n v="583.77777777777771"/>
    <n v="46.702222222222218"/>
    <n v="8.5265128291212022E-14"/>
    <n v="8.5265128291212022E-14"/>
    <n v="0"/>
    <s v="RAYZA MARQUES DANTAS"/>
    <m/>
  </r>
  <r>
    <x v="70"/>
    <s v="02827501260"/>
    <n v="36"/>
    <s v="TEC. ENFERMAGEM"/>
    <x v="26"/>
    <n v="630.48"/>
    <n v="630.48"/>
    <n v="583.77777777777771"/>
    <n v="46.702222222222218"/>
    <n v="8.5265128291212022E-14"/>
    <n v="8.5265128291212022E-14"/>
    <n v="0"/>
    <s v="REGINA CARLA CARNEIRO DA SILVA"/>
    <m/>
  </r>
  <r>
    <x v="179"/>
    <s v="03068607248"/>
    <n v="36"/>
    <s v="TEC. ENFERMAGEM"/>
    <x v="26"/>
    <n v="0"/>
    <n v="0"/>
    <n v="0"/>
    <n v="0"/>
    <n v="0"/>
    <n v="0"/>
    <n v="0"/>
    <s v="RENE PEREIRA DE SOUSA JUNIOR"/>
    <m/>
  </r>
  <r>
    <x v="204"/>
    <s v="06131329206"/>
    <n v="36"/>
    <s v="TEC. ENFERMAGEM"/>
    <x v="26"/>
    <n v="630.48"/>
    <n v="630.48"/>
    <n v="583.77777777777771"/>
    <n v="46.702222222222218"/>
    <n v="8.5265128291212022E-14"/>
    <n v="8.5265128291212022E-14"/>
    <n v="0"/>
    <s v="RHALYSSON RENAN SANTOS DE SOUZA"/>
    <m/>
  </r>
  <r>
    <x v="82"/>
    <s v="01834811279"/>
    <n v="36"/>
    <s v="TEC. ENFERMAGEM"/>
    <x v="26"/>
    <n v="0"/>
    <n v="0"/>
    <n v="0"/>
    <n v="0"/>
    <n v="0"/>
    <n v="0"/>
    <n v="0"/>
    <s v="ROBSON ALMEIDA PONTES"/>
    <m/>
  </r>
  <r>
    <x v="180"/>
    <s v="70684430282"/>
    <n v="36"/>
    <s v="TEC. ENFERMAGEM"/>
    <x v="26"/>
    <n v="0"/>
    <n v="0"/>
    <n v="0"/>
    <n v="0"/>
    <n v="0"/>
    <n v="0"/>
    <n v="0"/>
    <s v="ROGERIO OLIVEIRA BAILAO"/>
    <m/>
  </r>
  <r>
    <x v="37"/>
    <s v="68990405220"/>
    <n v="36"/>
    <s v="TEC. ENFERMAGEM"/>
    <x v="26"/>
    <n v="630.48"/>
    <n v="630.48"/>
    <n v="583.77777777777771"/>
    <n v="46.702222222222218"/>
    <n v="8.5265128291212022E-14"/>
    <n v="8.5265128291212022E-14"/>
    <n v="0"/>
    <s v="ROGERIO REIS DE MOURA"/>
    <m/>
  </r>
  <r>
    <x v="112"/>
    <s v="70143079247"/>
    <n v="36"/>
    <s v="TEC. ENFERMAGEM"/>
    <x v="26"/>
    <n v="630.48"/>
    <n v="630.48"/>
    <n v="583.77777777777771"/>
    <n v="46.702222222222218"/>
    <n v="8.5265128291212022E-14"/>
    <n v="8.5265128291212022E-14"/>
    <n v="0"/>
    <s v="ROMERSON BARROS DUTRA"/>
    <m/>
  </r>
  <r>
    <x v="26"/>
    <s v="88069672234"/>
    <n v="36"/>
    <s v="TEC. ENFERMAGEM"/>
    <x v="26"/>
    <n v="630.48"/>
    <n v="630.48"/>
    <n v="583.77777777777771"/>
    <n v="46.702222222222218"/>
    <n v="8.5265128291212022E-14"/>
    <n v="8.5265128291212022E-14"/>
    <n v="0"/>
    <s v="ROMULO ALVES MATOS"/>
    <m/>
  </r>
  <r>
    <x v="181"/>
    <s v="97747548249"/>
    <n v="44"/>
    <s v="TEC. ENFERMAGEM"/>
    <x v="26"/>
    <n v="0"/>
    <n v="0"/>
    <n v="0"/>
    <n v="0"/>
    <n v="0"/>
    <n v="0"/>
    <n v="0"/>
    <s v="RONALDO BENTES BATISTA"/>
    <m/>
  </r>
  <r>
    <x v="29"/>
    <s v="01197420207"/>
    <n v="36"/>
    <s v="TEC. ENFERMAGEM"/>
    <x v="26"/>
    <n v="630.48"/>
    <n v="630.48"/>
    <n v="583.77777777777771"/>
    <n v="46.702222222222218"/>
    <n v="8.5265128291212022E-14"/>
    <n v="8.5265128291212022E-14"/>
    <n v="0"/>
    <s v="ROSEANE POLVI DE MATOS"/>
    <m/>
  </r>
  <r>
    <x v="11"/>
    <s v="88716961234"/>
    <n v="36"/>
    <s v="TEC. ENFERMAGEM"/>
    <x v="26"/>
    <n v="0"/>
    <n v="0"/>
    <n v="0"/>
    <n v="0"/>
    <n v="0"/>
    <n v="0"/>
    <n v="0"/>
    <s v="ROSELI DE ARAUJO SANTOS"/>
    <m/>
  </r>
  <r>
    <x v="17"/>
    <s v="82834334234"/>
    <n v="36"/>
    <s v="TEC. ENFERMAGEM"/>
    <x v="26"/>
    <n v="630.48"/>
    <n v="630.48"/>
    <n v="583.77777777777771"/>
    <n v="46.702222222222218"/>
    <n v="8.5265128291212022E-14"/>
    <n v="8.5265128291212022E-14"/>
    <n v="0"/>
    <s v="ROSIANE DOS SANTOS LIMA"/>
    <m/>
  </r>
  <r>
    <x v="42"/>
    <s v="85744824200"/>
    <n v="36"/>
    <s v="TEC. ENFERMAGEM"/>
    <x v="26"/>
    <n v="630.48"/>
    <n v="630.48"/>
    <n v="583.77777777777771"/>
    <n v="46.702222222222218"/>
    <n v="8.5265128291212022E-14"/>
    <n v="8.5265128291212022E-14"/>
    <n v="0"/>
    <s v="ROSILENE SOUSA SILVA"/>
    <m/>
  </r>
  <r>
    <x v="66"/>
    <s v="01068691247"/>
    <n v="36"/>
    <s v="TEC. ENFERMAGEM"/>
    <x v="26"/>
    <n v="630.48"/>
    <n v="630.48"/>
    <n v="583.77777777777771"/>
    <n v="46.702222222222218"/>
    <n v="8.5265128291212022E-14"/>
    <n v="8.5265128291212022E-14"/>
    <n v="0"/>
    <s v="ROSINETE SANTOS DA SILVA DE SOUZA"/>
    <m/>
  </r>
  <r>
    <x v="43"/>
    <s v="01064235255"/>
    <n v="36"/>
    <s v="TEC. ENFERMAGEM"/>
    <x v="26"/>
    <n v="630.48"/>
    <n v="630.48"/>
    <n v="583.77777777777771"/>
    <n v="46.702222222222218"/>
    <n v="8.5265128291212022E-14"/>
    <n v="8.5265128291212022E-14"/>
    <n v="0"/>
    <s v="ROSIVAN DA SILVA PINTO"/>
    <m/>
  </r>
  <r>
    <x v="182"/>
    <s v="01100018263"/>
    <n v="44"/>
    <s v="TEC. ENFERMAGEM"/>
    <x v="26"/>
    <n v="0"/>
    <n v="0"/>
    <n v="0"/>
    <n v="0"/>
    <n v="0"/>
    <n v="0"/>
    <n v="0"/>
    <s v="RUTHELENE ABREU DA SILVA"/>
    <m/>
  </r>
  <r>
    <x v="183"/>
    <s v="98887041253"/>
    <n v="36"/>
    <s v="TEC. ENFERMAGEM"/>
    <x v="26"/>
    <n v="0"/>
    <n v="0"/>
    <n v="0"/>
    <n v="0"/>
    <n v="0"/>
    <n v="0"/>
    <n v="0"/>
    <s v="SAMUEL FILIPE SANTOS DE OLIVEIRA"/>
    <m/>
  </r>
  <r>
    <x v="22"/>
    <s v="85752649234"/>
    <n v="44"/>
    <s v="TEC. ENFERMAGEM"/>
    <x v="26"/>
    <n v="0"/>
    <n v="0"/>
    <n v="0"/>
    <n v="0"/>
    <n v="0"/>
    <n v="0"/>
    <n v="0"/>
    <s v="SANDRA ALMEIDA COUTINHO"/>
    <m/>
  </r>
  <r>
    <x v="184"/>
    <s v="68043902291"/>
    <n v="44"/>
    <s v="TEC. ENFERMAGEM"/>
    <x v="26"/>
    <n v="0"/>
    <n v="0"/>
    <n v="0"/>
    <n v="0"/>
    <n v="0"/>
    <n v="0"/>
    <n v="0"/>
    <s v="SANDRA COSTA AGUIAR"/>
    <m/>
  </r>
  <r>
    <x v="13"/>
    <s v="83721541200"/>
    <n v="36"/>
    <s v="TEC. ENFERMAGEM"/>
    <x v="26"/>
    <n v="630.48"/>
    <n v="630.48"/>
    <n v="583.77777777777771"/>
    <n v="46.702222222222218"/>
    <n v="8.5265128291212022E-14"/>
    <n v="8.5265128291212022E-14"/>
    <n v="0"/>
    <s v="SANDRA NERY DA ROCHA"/>
    <m/>
  </r>
  <r>
    <x v="185"/>
    <s v="01205290257"/>
    <n v="36"/>
    <s v="TEC. ENFERMAGEM"/>
    <x v="26"/>
    <n v="0"/>
    <n v="0"/>
    <n v="0"/>
    <n v="0"/>
    <n v="0"/>
    <n v="0"/>
    <n v="0"/>
    <s v="SAYONARA SERAFIM DE BRITO"/>
    <m/>
  </r>
  <r>
    <x v="31"/>
    <s v="01074481224"/>
    <n v="36"/>
    <s v="TEC. ENFERMAGEM"/>
    <x v="26"/>
    <n v="630.48"/>
    <n v="630.48"/>
    <n v="583.77777777777771"/>
    <n v="46.702222222222218"/>
    <n v="8.5265128291212022E-14"/>
    <n v="8.5265128291212022E-14"/>
    <n v="0"/>
    <s v="SERGIO COSTA NEVES"/>
    <m/>
  </r>
  <r>
    <x v="187"/>
    <s v="03134322285"/>
    <n v="36"/>
    <s v="TEC. ENFERMAGEM"/>
    <x v="26"/>
    <n v="0"/>
    <n v="0"/>
    <n v="0"/>
    <n v="0"/>
    <n v="0"/>
    <n v="0"/>
    <n v="0"/>
    <s v="SILMARA NAYRA SILVA ALMEIDA"/>
    <m/>
  </r>
  <r>
    <x v="23"/>
    <s v="87004712249"/>
    <n v="36"/>
    <s v="TEC. ENFERMAGEM"/>
    <x v="26"/>
    <n v="630.48"/>
    <n v="0"/>
    <n v="0"/>
    <n v="0"/>
    <n v="630.48"/>
    <n v="630.48"/>
    <n v="0"/>
    <s v="SIMONE ARAUJO DE PAIVA AGOSTINHO"/>
    <m/>
  </r>
  <r>
    <x v="188"/>
    <s v="00782683207"/>
    <n v="36"/>
    <s v="TEC. ENFERMAGEM"/>
    <x v="26"/>
    <n v="630.48"/>
    <n v="630.48"/>
    <n v="583.77777777777771"/>
    <n v="46.702222222222218"/>
    <n v="8.5265128291212022E-14"/>
    <n v="8.5265128291212022E-14"/>
    <n v="0"/>
    <s v="SIMONE LEANDRO NASCIMENTO"/>
    <m/>
  </r>
  <r>
    <x v="189"/>
    <s v="99228017287"/>
    <n v="36"/>
    <s v="TEC. ENFERMAGEM"/>
    <x v="26"/>
    <n v="0"/>
    <n v="0"/>
    <n v="0"/>
    <n v="0"/>
    <n v="0"/>
    <n v="0"/>
    <n v="0"/>
    <s v="SUELEN FERNANDES MENDES"/>
    <m/>
  </r>
  <r>
    <x v="190"/>
    <s v="02243410303"/>
    <n v="36"/>
    <s v="TEC. ENFERMAGEM"/>
    <x v="26"/>
    <n v="630.48"/>
    <n v="630.48"/>
    <n v="583.77777777777771"/>
    <n v="46.702222222222218"/>
    <n v="8.5265128291212022E-14"/>
    <n v="8.5265128291212022E-14"/>
    <n v="0"/>
    <s v="SWELLENE LIMA DA SILVA SOUSA"/>
    <m/>
  </r>
  <r>
    <x v="198"/>
    <s v="93771207215"/>
    <n v="44"/>
    <s v="TEC. ENFERMAGEM"/>
    <x v="26"/>
    <n v="0"/>
    <n v="0"/>
    <n v="0"/>
    <n v="0"/>
    <n v="0"/>
    <n v="0"/>
    <n v="0"/>
    <s v="TAIANA MAYARA SILVA DE ANDRADE"/>
    <m/>
  </r>
  <r>
    <x v="205"/>
    <s v="54002745287"/>
    <n v="36"/>
    <s v="TEC. ENFERMAGEM"/>
    <x v="26"/>
    <n v="630.48"/>
    <n v="630.48"/>
    <n v="583.77777777777771"/>
    <n v="46.702222222222218"/>
    <n v="8.5265128291212022E-14"/>
    <n v="8.5265128291212022E-14"/>
    <n v="0"/>
    <s v="TATIANE DA SILVA PAIXAO"/>
    <m/>
  </r>
  <r>
    <x v="191"/>
    <s v="05036435214"/>
    <n v="44"/>
    <s v="TEC. ENFERMAGEM"/>
    <x v="26"/>
    <n v="0"/>
    <n v="0"/>
    <n v="0"/>
    <n v="0"/>
    <n v="0"/>
    <n v="0"/>
    <n v="0"/>
    <s v="THIAGO DO NASCIMENTO MESQUITA"/>
    <m/>
  </r>
  <r>
    <x v="99"/>
    <s v="49072145291"/>
    <n v="36"/>
    <s v="TEC. ENFERMAGEM"/>
    <x v="26"/>
    <n v="630.48"/>
    <n v="630.48"/>
    <n v="583.77777777777771"/>
    <n v="46.702222222222218"/>
    <n v="8.5265128291212022E-14"/>
    <n v="8.5265128291212022E-14"/>
    <n v="0"/>
    <s v="THIZ HER FILOMENA DIAS DA SILVA"/>
    <m/>
  </r>
  <r>
    <x v="44"/>
    <s v="01715936264"/>
    <n v="36"/>
    <s v="TEC. ENFERMAGEM"/>
    <x v="26"/>
    <n v="630.48"/>
    <n v="630.48"/>
    <n v="583.77777777777771"/>
    <n v="46.702222222222218"/>
    <n v="8.5265128291212022E-14"/>
    <n v="8.5265128291212022E-14"/>
    <n v="0"/>
    <s v="VANESSA RODRIGUES RABELO"/>
    <m/>
  </r>
  <r>
    <x v="210"/>
    <s v="04970011281"/>
    <n v="36"/>
    <s v="ENFERMEIRO"/>
    <x v="26"/>
    <n v="0"/>
    <n v="0"/>
    <n v="0"/>
    <n v="0"/>
    <n v="0"/>
    <n v="0"/>
    <n v="0"/>
    <s v="VANESSA VALENTINA GOMES CRUZ"/>
    <m/>
  </r>
  <r>
    <x v="206"/>
    <s v="09315791207"/>
    <n v="36"/>
    <s v="TEC. ENFERMAGEM"/>
    <x v="26"/>
    <n v="630.48"/>
    <n v="630.48"/>
    <n v="583.77777777777771"/>
    <n v="46.702222222222218"/>
    <n v="8.5265128291212022E-14"/>
    <n v="8.5265128291212022E-14"/>
    <n v="0"/>
    <s v="VITORIA ISABELI FERREIRA DE SOUSA SEABRA"/>
    <m/>
  </r>
  <r>
    <x v="90"/>
    <s v="03468651236"/>
    <n v="36"/>
    <s v="TEC. ENFERMAGEM"/>
    <x v="26"/>
    <n v="630.48"/>
    <n v="630.48"/>
    <n v="583.77777777777771"/>
    <n v="46.702222222222218"/>
    <n v="8.5265128291212022E-14"/>
    <n v="8.5265128291212022E-14"/>
    <n v="0"/>
    <s v="WANDERSON ANDRE ALVES DA COSTA"/>
    <m/>
  </r>
  <r>
    <x v="87"/>
    <s v="02771484218"/>
    <n v="36"/>
    <s v="TEC. ENFERMAGEM"/>
    <x v="26"/>
    <n v="630.48"/>
    <n v="630.48"/>
    <n v="583.77777777777771"/>
    <n v="46.702222222222218"/>
    <n v="8.5265128291212022E-14"/>
    <n v="8.5265128291212022E-14"/>
    <n v="0"/>
    <s v="WATILA ALMEIDA DA COSTA"/>
    <m/>
  </r>
  <r>
    <x v="116"/>
    <s v="04018536240"/>
    <n v="36"/>
    <s v="TEC. ENFERMAGEM"/>
    <x v="26"/>
    <n v="630.48"/>
    <n v="630.48"/>
    <n v="583.77777777777771"/>
    <n v="46.702222222222218"/>
    <n v="8.5265128291212022E-14"/>
    <n v="8.5265128291212022E-14"/>
    <n v="0"/>
    <s v="WENDELL RIBEIRO DE LIRA"/>
    <m/>
  </r>
  <r>
    <x v="120"/>
    <s v="01531119255"/>
    <n v="36"/>
    <s v="TEC. ENFERMAGEM"/>
    <x v="27"/>
    <n v="630.48"/>
    <n v="630.48444444444397"/>
    <n v="583.78189300411475"/>
    <n v="46.702551440329181"/>
    <n v="-4.4444444439122321E-3"/>
    <n v="0"/>
    <n v="-4.4444444439122321E-3"/>
    <s v="ALESSANDRA SANTOS DA SILVA"/>
    <m/>
  </r>
  <r>
    <x v="193"/>
    <s v="06868684207"/>
    <n v="36"/>
    <s v="TEC. ENFERMAGEM"/>
    <x v="27"/>
    <n v="630.48"/>
    <n v="630.48444444444397"/>
    <n v="583.78189300411475"/>
    <n v="46.702551440329181"/>
    <n v="-4.4444444439122321E-3"/>
    <n v="0"/>
    <n v="-4.4444444439122321E-3"/>
    <s v="AMANDA DA CRUZ LIMA"/>
    <m/>
  </r>
  <r>
    <x v="202"/>
    <s v="01910339288"/>
    <n v="36"/>
    <s v="TEC. ENFERMAGEM"/>
    <x v="27"/>
    <n v="630.48"/>
    <n v="630.48444444444397"/>
    <n v="583.78189300411475"/>
    <n v="46.702551440329181"/>
    <n v="-4.4444444439122321E-3"/>
    <n v="0"/>
    <n v="-4.4444444439122321E-3"/>
    <s v="ANA CARLA DO NASCIMENTO OLIVEIRA"/>
    <m/>
  </r>
  <r>
    <x v="2"/>
    <s v="26008939204"/>
    <n v="36"/>
    <s v="TEC. ENFERMAGEM"/>
    <x v="27"/>
    <n v="630.48"/>
    <n v="630.48444444444397"/>
    <n v="583.78189300411475"/>
    <n v="46.702551440329181"/>
    <n v="-4.4444444439122321E-3"/>
    <n v="0"/>
    <n v="-4.4444444439122321E-3"/>
    <s v="ANA DE SOUZA VIANA"/>
    <m/>
  </r>
  <r>
    <x v="56"/>
    <s v="01221844245"/>
    <n v="36"/>
    <s v="TEC. ENFERMAGEM"/>
    <x v="27"/>
    <n v="630.48"/>
    <n v="630.48444444444397"/>
    <n v="583.78189300411475"/>
    <n v="46.702551440329181"/>
    <n v="-4.4444444439122321E-3"/>
    <n v="0"/>
    <n v="-4.4444444439122321E-3"/>
    <s v="ANA MARIA LIRA TEIXEIRA"/>
    <m/>
  </r>
  <r>
    <x v="1"/>
    <s v="95885773572"/>
    <n v="36"/>
    <s v="TEC. ENFERMAGEM"/>
    <x v="27"/>
    <n v="630.48"/>
    <n v="630.48"/>
    <n v="583.77777777777771"/>
    <n v="46.702222222222218"/>
    <n v="8.5265128291212022E-14"/>
    <n v="0"/>
    <n v="8.5265128291212022E-14"/>
    <s v="ANA MIRELLA FERREIRA BARBOSA OLIVEIRA"/>
    <m/>
  </r>
  <r>
    <x v="117"/>
    <s v="73533815234"/>
    <n v="36"/>
    <s v="TEC. ENFERMAGEM"/>
    <x v="27"/>
    <n v="630.48"/>
    <n v="630.48444444444397"/>
    <n v="583.78189300411475"/>
    <n v="46.702551440329181"/>
    <n v="-4.4444444439122321E-3"/>
    <n v="0"/>
    <n v="-4.4444444439122321E-3"/>
    <s v="ANDREIA DOS SANTOS COSTA"/>
    <m/>
  </r>
  <r>
    <x v="49"/>
    <s v="73733148215"/>
    <n v="36"/>
    <s v="TEC. ENFERMAGEM"/>
    <x v="27"/>
    <n v="630.48"/>
    <n v="630.48444444444397"/>
    <n v="583.78189300411475"/>
    <n v="46.702551440329181"/>
    <n v="-4.4444444439122321E-3"/>
    <n v="0"/>
    <n v="-4.4444444439122321E-3"/>
    <s v="ANDREZA ALVES FERREIRA"/>
    <m/>
  </r>
  <r>
    <x v="63"/>
    <s v="94273626268"/>
    <n v="36"/>
    <s v="TEC. ENFERMAGEM"/>
    <x v="27"/>
    <n v="630.48"/>
    <n v="630.48444444444397"/>
    <n v="583.78189300411475"/>
    <n v="46.702551440329181"/>
    <n v="-4.4444444439122321E-3"/>
    <n v="0"/>
    <n v="-4.4444444439122321E-3"/>
    <s v="ANGELA MARIA COSTA ROSARIO"/>
    <m/>
  </r>
  <r>
    <x v="64"/>
    <s v="03351903243"/>
    <n v="36"/>
    <s v="TEC. ENFERMAGEM"/>
    <x v="27"/>
    <n v="630.48"/>
    <n v="630.48444444444397"/>
    <n v="583.78189300411475"/>
    <n v="46.702551440329181"/>
    <n v="-4.4444444439122321E-3"/>
    <n v="0"/>
    <n v="-4.4444444439122321E-3"/>
    <s v="ANTONIA FRANCILEIA SANTOS FAUSTINO"/>
    <m/>
  </r>
  <r>
    <x v="207"/>
    <s v="06397576264"/>
    <n v="36"/>
    <s v="TEC. ENFERMAGEM"/>
    <x v="27"/>
    <n v="630.48"/>
    <n v="630.48444444444397"/>
    <n v="583.78189300411475"/>
    <n v="46.702551440329181"/>
    <n v="-4.4444444439122321E-3"/>
    <n v="0"/>
    <n v="-4.4444444439122321E-3"/>
    <s v="AUREA REGINA ABREU SOUSA"/>
    <m/>
  </r>
  <r>
    <x v="199"/>
    <s v="07284167270"/>
    <n v="36"/>
    <s v="TEC. ENFERMAGEM"/>
    <x v="27"/>
    <n v="630.48"/>
    <n v="630.48444444444397"/>
    <n v="583.78189300411475"/>
    <n v="46.702551440329181"/>
    <n v="-4.4444444439122321E-3"/>
    <n v="0"/>
    <n v="-4.4444444439122321E-3"/>
    <s v="AYSLA VICTORIA CONCEICAO NASCIMENTO"/>
    <m/>
  </r>
  <r>
    <x v="61"/>
    <s v="01797916211"/>
    <n v="36"/>
    <s v="TEC. ENFERMAGEM"/>
    <x v="27"/>
    <n v="630.48"/>
    <n v="630.48444444444397"/>
    <n v="583.78189300411475"/>
    <n v="46.702551440329181"/>
    <n v="-4.4444444439122321E-3"/>
    <n v="0"/>
    <n v="-4.4444444439122321E-3"/>
    <s v="BRUNA GRAZIELA NOGUEIRA DE LIMA"/>
    <m/>
  </r>
  <r>
    <x v="211"/>
    <s v="06285652244"/>
    <n v="36"/>
    <s v="TEC. ENFERMAGEM"/>
    <x v="27"/>
    <n v="630.48"/>
    <n v="336.26"/>
    <n v="311.35185185185185"/>
    <n v="24.908148148148147"/>
    <n v="294.22000000000003"/>
    <n v="0"/>
    <n v="294.22000000000003"/>
    <s v="CAMILI FARIAS ROCHA"/>
    <m/>
  </r>
  <r>
    <x v="71"/>
    <s v="02760353214"/>
    <n v="36"/>
    <s v="TEC. ENFERMAGEM"/>
    <x v="27"/>
    <n v="630.48"/>
    <n v="630.48444444444397"/>
    <n v="583.78189300411475"/>
    <n v="46.702551440329181"/>
    <n v="-4.4444444439122321E-3"/>
    <n v="0"/>
    <n v="-4.4444444439122321E-3"/>
    <s v="CARLA BATISTA DA COSTA"/>
    <m/>
  </r>
  <r>
    <x v="84"/>
    <s v="02821318251"/>
    <n v="36"/>
    <s v="TEC. ENFERMAGEM"/>
    <x v="27"/>
    <n v="630.48"/>
    <n v="630.48444444444397"/>
    <n v="583.78189300411475"/>
    <n v="46.702551440329181"/>
    <n v="-4.4444444439122321E-3"/>
    <n v="0"/>
    <n v="-4.4444444439122321E-3"/>
    <s v="CAROLINA SILVA DA VEIGA"/>
    <m/>
  </r>
  <r>
    <x v="212"/>
    <s v="04971177205"/>
    <n v="36"/>
    <s v="TEC. ENFERMAGEM"/>
    <x v="27"/>
    <n v="630.48"/>
    <n v="336.26"/>
    <n v="311.35185185185185"/>
    <n v="24.908148148148147"/>
    <n v="294.22000000000003"/>
    <n v="0"/>
    <n v="294.22000000000003"/>
    <s v="CLEIA BARROS DE ARAUJO"/>
    <m/>
  </r>
  <r>
    <x v="203"/>
    <s v="07341302283"/>
    <n v="36"/>
    <s v="TEC. ENFERMAGEM"/>
    <x v="27"/>
    <n v="630.48"/>
    <n v="630.48444444444397"/>
    <n v="583.78189300411475"/>
    <n v="46.702551440329181"/>
    <n v="-4.4444444439122321E-3"/>
    <n v="0"/>
    <n v="-4.4444444439122321E-3"/>
    <s v="CLEIDIANE SANTOS DOS SANTOS"/>
    <m/>
  </r>
  <r>
    <x v="129"/>
    <s v="04246477290"/>
    <n v="36"/>
    <s v="TEC. ENFERMAGEM"/>
    <x v="27"/>
    <n v="630.48"/>
    <n v="630.48444444444397"/>
    <n v="583.78189300411475"/>
    <n v="46.702551440329181"/>
    <n v="-4.4444444439122321E-3"/>
    <n v="0"/>
    <n v="-4.4444444439122321E-3"/>
    <s v="CLEIZIELEM BRITO MORAIS"/>
    <m/>
  </r>
  <r>
    <x v="93"/>
    <s v="00564772283"/>
    <n v="36"/>
    <s v="TEC. ENFERMAGEM"/>
    <x v="27"/>
    <n v="630.48"/>
    <n v="630.48444444444397"/>
    <n v="583.78189300411475"/>
    <n v="46.702551440329181"/>
    <n v="-4.4444444439122321E-3"/>
    <n v="0"/>
    <n v="-4.4444444439122321E-3"/>
    <s v="CRISTIANE MARIA CARDOSO LOBATO"/>
    <m/>
  </r>
  <r>
    <x v="200"/>
    <s v="85143731291"/>
    <n v="36"/>
    <s v="TEC. ENFERMAGEM"/>
    <x v="27"/>
    <n v="630.48"/>
    <n v="630.48444444444397"/>
    <n v="583.78189300411475"/>
    <n v="46.702551440329181"/>
    <n v="-4.4444444439122321E-3"/>
    <n v="0"/>
    <n v="-4.4444444439122321E-3"/>
    <s v="DANIEL CARLOS MORAIS DA SILVA"/>
    <m/>
  </r>
  <r>
    <x v="77"/>
    <s v="02029051284"/>
    <n v="36"/>
    <s v="TEC. ENFERMAGEM"/>
    <x v="27"/>
    <n v="630.48"/>
    <n v="630.48444444444397"/>
    <n v="583.78189300411475"/>
    <n v="46.702551440329181"/>
    <n v="-4.4444444439122321E-3"/>
    <n v="0"/>
    <n v="-4.4444444439122321E-3"/>
    <s v="DANIELA MIRANDA REIS"/>
    <m/>
  </r>
  <r>
    <x v="21"/>
    <s v="74239082234"/>
    <n v="36"/>
    <s v="TEC. ENFERMAGEM"/>
    <x v="27"/>
    <n v="630.48"/>
    <n v="630.48444444444397"/>
    <n v="583.78189300411475"/>
    <n v="46.702551440329181"/>
    <n v="-4.4444444439122321E-3"/>
    <n v="0"/>
    <n v="-4.4444444439122321E-3"/>
    <s v="DARLENE DAS NEVES SANTOS"/>
    <m/>
  </r>
  <r>
    <x v="35"/>
    <s v="69478260200"/>
    <n v="36"/>
    <s v="TEC. ENFERMAGEM"/>
    <x v="27"/>
    <n v="630.48"/>
    <n v="630.48444444444397"/>
    <n v="583.78189300411475"/>
    <n v="46.702551440329181"/>
    <n v="-4.4444444439122321E-3"/>
    <n v="0"/>
    <n v="-4.4444444439122321E-3"/>
    <s v="DILMA MARIA DE SOUSA MOURA"/>
    <m/>
  </r>
  <r>
    <x v="15"/>
    <s v="76034925215"/>
    <n v="36"/>
    <s v="TEC. ENFERMAGEM"/>
    <x v="27"/>
    <n v="630.48"/>
    <n v="630.48"/>
    <n v="583.77777777777771"/>
    <n v="46.702222222222218"/>
    <n v="8.5265128291212022E-14"/>
    <n v="0"/>
    <n v="8.5265128291212022E-14"/>
    <s v="EDILENE BRAGA SOUZA"/>
    <m/>
  </r>
  <r>
    <x v="105"/>
    <s v="02726631231"/>
    <n v="36"/>
    <s v="TEC. ENFERMAGEM"/>
    <x v="27"/>
    <n v="630.48"/>
    <n v="630.48"/>
    <n v="583.77777777777771"/>
    <n v="46.702222222222218"/>
    <n v="8.5265128291212022E-14"/>
    <n v="0"/>
    <n v="8.5265128291212022E-14"/>
    <s v="EDILZA SOUZA DE AVIZ"/>
    <m/>
  </r>
  <r>
    <x v="81"/>
    <s v="04625535239"/>
    <n v="36"/>
    <s v="TEC. ENFERMAGEM"/>
    <x v="27"/>
    <n v="630.48"/>
    <n v="630.48444444444397"/>
    <n v="583.78189300411475"/>
    <n v="46.702551440329181"/>
    <n v="-4.4444444439122321E-3"/>
    <n v="0"/>
    <n v="-4.4444444439122321E-3"/>
    <s v="EDSON MOURA SILVA"/>
    <m/>
  </r>
  <r>
    <x v="4"/>
    <s v="63727129204"/>
    <n v="36"/>
    <s v="TEC. ENFERMAGEM"/>
    <x v="27"/>
    <n v="310.77999999999997"/>
    <n v="310.77999999999997"/>
    <n v="287.75925925925924"/>
    <n v="23.020740740740738"/>
    <n v="0"/>
    <n v="0"/>
    <n v="0"/>
    <s v="ELCIONE DE OLIVEIRA SILVA"/>
    <m/>
  </r>
  <r>
    <x v="55"/>
    <s v="02879742277"/>
    <n v="36"/>
    <s v="TEC. ENFERMAGEM"/>
    <x v="27"/>
    <n v="630.48"/>
    <n v="630.48444444444397"/>
    <n v="583.78189300411475"/>
    <n v="46.702551440329181"/>
    <n v="-4.4444444439122321E-3"/>
    <n v="0"/>
    <n v="-4.4444444439122321E-3"/>
    <s v="ELISANDRA SOARES DA COSTA PINHEIRO"/>
    <m/>
  </r>
  <r>
    <x v="138"/>
    <s v="05344317204"/>
    <n v="36"/>
    <s v="TEC. ENFERMAGEM"/>
    <x v="27"/>
    <n v="630.48"/>
    <n v="630.48444444444397"/>
    <n v="583.78189300411475"/>
    <n v="46.702551440329181"/>
    <n v="-4.4444444439122321E-3"/>
    <n v="0"/>
    <n v="-4.4444444439122321E-3"/>
    <s v="ERINEIDE SOUSA PANTOJA"/>
    <m/>
  </r>
  <r>
    <x v="83"/>
    <s v="04716356264"/>
    <n v="36"/>
    <s v="TEC. ENFERMAGEM"/>
    <x v="27"/>
    <n v="630.48"/>
    <n v="630.48444444444397"/>
    <n v="583.78189300411475"/>
    <n v="46.702551440329181"/>
    <n v="-4.4444444439122321E-3"/>
    <n v="0"/>
    <n v="-4.4444444439122321E-3"/>
    <s v="ESTHEFANI ARAUJO LOPES"/>
    <m/>
  </r>
  <r>
    <x v="69"/>
    <s v="00954727207"/>
    <n v="36"/>
    <s v="TEC. ENFERMAGEM"/>
    <x v="27"/>
    <n v="630.48"/>
    <n v="630.48444444444397"/>
    <n v="583.78189300411475"/>
    <n v="46.702551440329181"/>
    <n v="-4.4444444439122321E-3"/>
    <n v="0"/>
    <n v="-4.4444444439122321E-3"/>
    <s v="FABRICIA MARINHO MORAES"/>
    <m/>
  </r>
  <r>
    <x v="58"/>
    <s v="70143241281"/>
    <n v="36"/>
    <s v="TEC. ENFERMAGEM"/>
    <x v="27"/>
    <n v="630.48"/>
    <n v="630.48444444444397"/>
    <n v="583.78189300411475"/>
    <n v="46.702551440329181"/>
    <n v="-4.4444444439122321E-3"/>
    <n v="0"/>
    <n v="-4.4444444439122321E-3"/>
    <s v="FABRICIO HUGO SOUSA FARIAS"/>
    <m/>
  </r>
  <r>
    <x v="110"/>
    <s v="01522818278"/>
    <n v="36"/>
    <s v="TEC. ENFERMAGEM"/>
    <x v="27"/>
    <n v="630.48"/>
    <n v="630.48444444444397"/>
    <n v="583.78189300411475"/>
    <n v="46.702551440329181"/>
    <n v="-4.4444444439122321E-3"/>
    <n v="0"/>
    <n v="-4.4444444439122321E-3"/>
    <s v="FATIMA PEREIRA DE ALENCAR ALVES"/>
    <m/>
  </r>
  <r>
    <x v="62"/>
    <s v="85754110200"/>
    <n v="36"/>
    <s v="TEC. ENFERMAGEM"/>
    <x v="27"/>
    <n v="630.48"/>
    <n v="630.48444444444397"/>
    <n v="583.78189300411475"/>
    <n v="46.702551440329181"/>
    <n v="-4.4444444439122321E-3"/>
    <n v="0"/>
    <n v="-4.4444444439122321E-3"/>
    <s v="FLAVIA CRISTINA AMORIM RAIOL"/>
    <m/>
  </r>
  <r>
    <x v="108"/>
    <s v="04573489258"/>
    <n v="36"/>
    <s v="TEC. ENFERMAGEM"/>
    <x v="27"/>
    <n v="630.48"/>
    <n v="630.48444444444397"/>
    <n v="583.78189300411475"/>
    <n v="46.702551440329181"/>
    <n v="-4.4444444439122321E-3"/>
    <n v="0"/>
    <n v="-4.4444444439122321E-3"/>
    <s v="FRANCISCO BRUNO OLIVEIRA CAVALCANTE"/>
    <m/>
  </r>
  <r>
    <x v="6"/>
    <s v="73779768291"/>
    <n v="36"/>
    <s v="TEC. ENFERMAGEM"/>
    <x v="27"/>
    <n v="630.48"/>
    <n v="630.48444444444397"/>
    <n v="583.78189300411475"/>
    <n v="46.702551440329181"/>
    <n v="-4.4444444439122321E-3"/>
    <n v="0"/>
    <n v="-4.4444444439122321E-3"/>
    <s v="GEANE DOS SANTOS RODRIGUES"/>
    <m/>
  </r>
  <r>
    <x v="88"/>
    <s v="88808882268"/>
    <n v="36"/>
    <s v="TEC. ENFERMAGEM"/>
    <x v="27"/>
    <n v="630.48"/>
    <n v="630.48444444444397"/>
    <n v="583.78189300411475"/>
    <n v="46.702551440329181"/>
    <n v="-4.4444444439122321E-3"/>
    <n v="0"/>
    <n v="-4.4444444439122321E-3"/>
    <s v="GEOVANIA DE ARAUJO NASCIMENTO"/>
    <m/>
  </r>
  <r>
    <x v="20"/>
    <s v="95570810234"/>
    <n v="36"/>
    <s v="TEC. ENFERMAGEM"/>
    <x v="27"/>
    <n v="630.48"/>
    <n v="630.48444444444397"/>
    <n v="583.78189300411475"/>
    <n v="46.702551440329181"/>
    <n v="-4.4444444439122321E-3"/>
    <n v="0"/>
    <n v="-4.4444444439122321E-3"/>
    <s v="GESIEL SILVA DA SILVA"/>
    <m/>
  </r>
  <r>
    <x v="33"/>
    <s v="85022381249"/>
    <n v="36"/>
    <s v="TEC. ENFERMAGEM"/>
    <x v="27"/>
    <n v="630.48"/>
    <n v="630.48444444444397"/>
    <n v="583.78189300411475"/>
    <n v="46.702551440329181"/>
    <n v="-4.4444444439122321E-3"/>
    <n v="0"/>
    <n v="-4.4444444439122321E-3"/>
    <s v="HELIANA LIMA DE OLIVEIRA"/>
    <m/>
  </r>
  <r>
    <x v="80"/>
    <s v="11576141675"/>
    <n v="36"/>
    <s v="TEC. ENFERMAGEM"/>
    <x v="27"/>
    <n v="630.48"/>
    <n v="630.48444444444397"/>
    <n v="583.78189300411475"/>
    <n v="46.702551440329181"/>
    <n v="-4.4444444439122321E-3"/>
    <n v="0"/>
    <n v="-4.4444444439122321E-3"/>
    <s v="IORRAN VAZ DE OLIVEIRA"/>
    <m/>
  </r>
  <r>
    <x v="106"/>
    <s v="02957511347"/>
    <n v="36"/>
    <s v="TEC. ENFERMAGEM"/>
    <x v="27"/>
    <n v="630.48"/>
    <n v="630.48444444444397"/>
    <n v="583.78189300411475"/>
    <n v="46.702551440329181"/>
    <n v="-4.4444444439122321E-3"/>
    <n v="0"/>
    <n v="-4.4444444439122321E-3"/>
    <s v="IRACEMA SOARES LIMA"/>
    <m/>
  </r>
  <r>
    <x v="40"/>
    <s v="78679362204"/>
    <n v="36"/>
    <s v="TEC. ENFERMAGEM"/>
    <x v="27"/>
    <n v="630.48"/>
    <n v="630.48444444444397"/>
    <n v="583.78189300411475"/>
    <n v="46.702551440329181"/>
    <n v="-4.4444444439122321E-3"/>
    <n v="0"/>
    <n v="-4.4444444439122321E-3"/>
    <s v="IRANETE LIMA BARBOSA NASCIMENTO"/>
    <m/>
  </r>
  <r>
    <x v="147"/>
    <s v="98517040244"/>
    <n v="36"/>
    <s v="TEC. ENFERMAGEM"/>
    <x v="27"/>
    <n v="630.48"/>
    <n v="630.48"/>
    <n v="583.77777777777771"/>
    <n v="46.702222222222218"/>
    <n v="8.5265128291212022E-14"/>
    <n v="0"/>
    <n v="8.5265128291212022E-14"/>
    <s v="IVONE DO SOCORRO DA CUNHA SOUZA"/>
    <m/>
  </r>
  <r>
    <x v="148"/>
    <s v="96964529268"/>
    <n v="36"/>
    <s v="TEC. ENFERMAGEM"/>
    <x v="27"/>
    <n v="630.48"/>
    <n v="630.48444444444397"/>
    <n v="583.78189300411475"/>
    <n v="46.702551440329181"/>
    <n v="-4.4444444439122321E-3"/>
    <n v="0"/>
    <n v="-4.4444444439122321E-3"/>
    <s v="IZABELA DAVID DA SILVA PORTILHO"/>
    <m/>
  </r>
  <r>
    <x v="150"/>
    <s v="82492182215"/>
    <n v="36"/>
    <s v="TEC. ENFERMAGEM"/>
    <x v="27"/>
    <n v="630.48"/>
    <n v="630.48444444444397"/>
    <n v="583.78189300411475"/>
    <n v="46.702551440329181"/>
    <n v="-4.4444444439122321E-3"/>
    <n v="0"/>
    <n v="-4.4444444439122321E-3"/>
    <s v="JEANI SILVA PEREIRA"/>
    <m/>
  </r>
  <r>
    <x v="57"/>
    <s v="01724194259"/>
    <n v="36"/>
    <s v="TEC. ENFERMAGEM"/>
    <x v="27"/>
    <n v="630.48"/>
    <n v="630.48444444444397"/>
    <n v="583.78189300411475"/>
    <n v="46.702551440329181"/>
    <n v="-4.4444444439122321E-3"/>
    <n v="0"/>
    <n v="-4.4444444439122321E-3"/>
    <s v="JHEMISON CARLOS VIEIRA FELIPE"/>
    <m/>
  </r>
  <r>
    <x v="153"/>
    <s v="05274326285"/>
    <n v="36"/>
    <s v="TEC. ENFERMAGEM"/>
    <x v="27"/>
    <n v="630.48"/>
    <n v="0"/>
    <n v="0"/>
    <n v="0"/>
    <n v="630.48"/>
    <n v="0"/>
    <n v="630.48"/>
    <s v="JOAO VICTOR CARNEIRO DA SILVA"/>
    <m/>
  </r>
  <r>
    <x v="7"/>
    <s v="63594404234"/>
    <n v="36"/>
    <s v="TEC. ENFERMAGEM"/>
    <x v="27"/>
    <n v="630.48"/>
    <n v="630.48444444444397"/>
    <n v="583.78189300411475"/>
    <n v="46.702551440329181"/>
    <n v="-4.4444444439122321E-3"/>
    <n v="0"/>
    <n v="-4.4444444439122321E-3"/>
    <s v="JOELMA GONCALVES ALVES"/>
    <m/>
  </r>
  <r>
    <x v="155"/>
    <s v="44679882204"/>
    <n v="36"/>
    <s v="TEC. ENFERMAGEM"/>
    <x v="27"/>
    <n v="630.48"/>
    <n v="630.48444444444397"/>
    <n v="583.78189300411475"/>
    <n v="46.702551440329181"/>
    <n v="-4.4444444439122321E-3"/>
    <n v="0"/>
    <n v="-4.4444444439122321E-3"/>
    <s v="JONAS VIRGULINO DA CONCEICAO"/>
    <m/>
  </r>
  <r>
    <x v="46"/>
    <s v="70134089219"/>
    <n v="36"/>
    <s v="TEC. ENFERMAGEM"/>
    <x v="27"/>
    <n v="630.48"/>
    <n v="630.48444444444397"/>
    <n v="583.78189300411475"/>
    <n v="46.702551440329181"/>
    <n v="-4.4444444439122321E-3"/>
    <n v="0"/>
    <n v="-4.4444444439122321E-3"/>
    <s v="JONISMA ARAUJO RODRIGUES"/>
    <m/>
  </r>
  <r>
    <x v="79"/>
    <s v="02884225200"/>
    <n v="36"/>
    <s v="TEC. ENFERMAGEM"/>
    <x v="27"/>
    <n v="630.48"/>
    <n v="630.48444444444397"/>
    <n v="583.78189300411475"/>
    <n v="46.702551440329181"/>
    <n v="-4.4444444439122321E-3"/>
    <n v="0"/>
    <n v="-4.4444444439122321E-3"/>
    <s v="JOSUE OLIVEIRA MENESES"/>
    <m/>
  </r>
  <r>
    <x v="208"/>
    <s v="08797996254"/>
    <n v="36"/>
    <s v="TEC. ENFERMAGEM"/>
    <x v="27"/>
    <n v="630.48"/>
    <n v="630.48444444444397"/>
    <n v="583.78189300411475"/>
    <n v="46.702551440329181"/>
    <n v="-4.4444444439122321E-3"/>
    <n v="0"/>
    <n v="-4.4444444439122321E-3"/>
    <s v="KAMILLIN MONIQUE MARTINS DE OLIVEIRA"/>
    <m/>
  </r>
  <r>
    <x v="51"/>
    <s v="01616891246"/>
    <n v="36"/>
    <s v="TEC. ENFERMAGEM"/>
    <x v="27"/>
    <n v="630.48"/>
    <n v="630.48444444444397"/>
    <n v="583.78189300411475"/>
    <n v="46.702551440329181"/>
    <n v="-4.4444444439122321E-3"/>
    <n v="0"/>
    <n v="-4.4444444439122321E-3"/>
    <s v="KEILA SANTOS BRITO"/>
    <m/>
  </r>
  <r>
    <x v="75"/>
    <s v="03439131270"/>
    <n v="36"/>
    <s v="TEC. ENFERMAGEM"/>
    <x v="27"/>
    <n v="630.48"/>
    <n v="630.48444444444397"/>
    <n v="583.78189300411475"/>
    <n v="46.702551440329181"/>
    <n v="-4.4444444439122321E-3"/>
    <n v="0"/>
    <n v="-4.4444444439122321E-3"/>
    <s v="KELLEM MARIA SANTOS COSTA"/>
    <m/>
  </r>
  <r>
    <x v="161"/>
    <s v="03974195203"/>
    <n v="36"/>
    <s v="TEC. ENFERMAGEM"/>
    <x v="27"/>
    <n v="630.48"/>
    <n v="630.48444444444397"/>
    <n v="583.78189300411475"/>
    <n v="46.702551440329181"/>
    <n v="-4.4444444439122321E-3"/>
    <n v="0"/>
    <n v="-4.4444444439122321E-3"/>
    <s v="KRISLANE NASCIMENTO DIAS"/>
    <m/>
  </r>
  <r>
    <x v="8"/>
    <s v="85748960206"/>
    <n v="36"/>
    <s v="TEC. ENFERMAGEM"/>
    <x v="27"/>
    <n v="630.48"/>
    <n v="630.48444444444397"/>
    <n v="583.78189300411475"/>
    <n v="46.702551440329181"/>
    <n v="-4.4444444439122321E-3"/>
    <n v="0"/>
    <n v="-4.4444444439122321E-3"/>
    <s v="LAIZA SOUSA SANTOS"/>
    <m/>
  </r>
  <r>
    <x v="162"/>
    <s v="07254227267"/>
    <n v="36"/>
    <s v="TEC. ENFERMAGEM"/>
    <x v="27"/>
    <n v="630.48"/>
    <n v="630.48444444444397"/>
    <n v="583.78189300411475"/>
    <n v="46.702551440329181"/>
    <n v="-4.4444444439122321E-3"/>
    <n v="0"/>
    <n v="-4.4444444439122321E-3"/>
    <s v="LARISSA OLIVEIRA AMARAL"/>
    <m/>
  </r>
  <r>
    <x v="38"/>
    <s v="90114035253"/>
    <n v="36"/>
    <s v="TEC. ENFERMAGEM"/>
    <x v="27"/>
    <n v="630.48"/>
    <n v="630.48"/>
    <n v="583.77777777777771"/>
    <n v="46.702222222222218"/>
    <n v="8.5265128291212022E-14"/>
    <n v="0"/>
    <n v="8.5265128291212022E-14"/>
    <s v="LEONILDO ALVES LIMA"/>
    <m/>
  </r>
  <r>
    <x v="9"/>
    <s v="00607059222"/>
    <n v="36"/>
    <s v="TEC. ENFERMAGEM"/>
    <x v="27"/>
    <n v="630.48"/>
    <n v="630.48"/>
    <n v="583.77777777777771"/>
    <n v="46.702222222222218"/>
    <n v="8.5265128291212022E-14"/>
    <n v="0"/>
    <n v="8.5265128291212022E-14"/>
    <s v="LUANA LEANDRO SARMENTO"/>
    <m/>
  </r>
  <r>
    <x v="27"/>
    <s v="01715937236"/>
    <n v="36"/>
    <s v="TEC. ENFERMAGEM"/>
    <x v="27"/>
    <n v="630.48"/>
    <n v="630.48"/>
    <n v="583.77777777777771"/>
    <n v="46.702222222222218"/>
    <n v="8.5265128291212022E-14"/>
    <n v="0"/>
    <n v="8.5265128291212022E-14"/>
    <s v="LUANNY KETREN SARAIVA RODRIGUES"/>
    <m/>
  </r>
  <r>
    <x v="36"/>
    <s v="00586033289"/>
    <n v="36"/>
    <s v="TEC. ENFERMAGEM"/>
    <x v="27"/>
    <n v="630.48"/>
    <n v="630.48"/>
    <n v="583.77777777777771"/>
    <n v="46.702222222222218"/>
    <n v="8.5265128291212022E-14"/>
    <n v="0"/>
    <n v="8.5265128291212022E-14"/>
    <s v="LUCIENE DIAS DOS SANTOS"/>
    <m/>
  </r>
  <r>
    <x v="165"/>
    <s v="84245603291"/>
    <n v="36"/>
    <s v="TEC. ENFERMAGEM"/>
    <x v="27"/>
    <n v="630.48"/>
    <n v="630.48"/>
    <n v="583.77777777777771"/>
    <n v="46.702222222222218"/>
    <n v="8.5265128291212022E-14"/>
    <n v="0"/>
    <n v="8.5265128291212022E-14"/>
    <s v="LUCINEIA COSTA ALENCAR"/>
    <m/>
  </r>
  <r>
    <x v="98"/>
    <s v="03659449202"/>
    <n v="36"/>
    <s v="TEC. ENFERMAGEM"/>
    <x v="27"/>
    <n v="630.48"/>
    <n v="630.48"/>
    <n v="583.77777777777771"/>
    <n v="46.702222222222218"/>
    <n v="8.5265128291212022E-14"/>
    <n v="0"/>
    <n v="8.5265128291212022E-14"/>
    <s v="LUIS CRUZ AZEVEDO"/>
    <m/>
  </r>
  <r>
    <x v="10"/>
    <s v="74370936268"/>
    <n v="36"/>
    <s v="TEC. ENFERMAGEM"/>
    <x v="27"/>
    <n v="630.48"/>
    <n v="630.48"/>
    <n v="583.77777777777771"/>
    <n v="46.702222222222218"/>
    <n v="8.5265128291212022E-14"/>
    <n v="0"/>
    <n v="8.5265128291212022E-14"/>
    <s v="MARIA APARECIDA DO VALE SILVA"/>
    <m/>
  </r>
  <r>
    <x v="25"/>
    <s v="80823173291"/>
    <n v="36"/>
    <s v="TEC. ENFERMAGEM"/>
    <x v="27"/>
    <n v="630.48"/>
    <n v="630.48"/>
    <n v="583.77777777777771"/>
    <n v="46.702222222222218"/>
    <n v="8.5265128291212022E-14"/>
    <n v="0"/>
    <n v="8.5265128291212022E-14"/>
    <s v="MARIA DE LOURDES HEIENEN"/>
    <m/>
  </r>
  <r>
    <x v="28"/>
    <s v="72282835204"/>
    <n v="36"/>
    <s v="TEC. ENFERMAGEM"/>
    <x v="27"/>
    <n v="630.48"/>
    <n v="630.48"/>
    <n v="583.77777777777771"/>
    <n v="46.702222222222218"/>
    <n v="8.5265128291212022E-14"/>
    <n v="0"/>
    <n v="8.5265128291212022E-14"/>
    <s v="MARIA DO ROSARIO PEREIRA DE SOUSA"/>
    <m/>
  </r>
  <r>
    <x v="47"/>
    <s v="82941238204"/>
    <n v="36"/>
    <s v="TEC. ENFERMAGEM"/>
    <x v="27"/>
    <n v="630.48"/>
    <n v="630.48"/>
    <n v="583.77777777777771"/>
    <n v="46.702222222222218"/>
    <n v="8.5265128291212022E-14"/>
    <n v="0"/>
    <n v="8.5265128291212022E-14"/>
    <s v="MARIA ELIZABETH DA SILVA"/>
    <m/>
  </r>
  <r>
    <x v="52"/>
    <s v="30137284268"/>
    <n v="36"/>
    <s v="TEC. ENFERMAGEM"/>
    <x v="27"/>
    <n v="630.48"/>
    <n v="630.48"/>
    <n v="583.77777777777771"/>
    <n v="46.702222222222218"/>
    <n v="8.5265128291212022E-14"/>
    <n v="0"/>
    <n v="8.5265128291212022E-14"/>
    <s v="MARIA JOSE PAULINO DE SANTANA DAS CHAGAS"/>
    <m/>
  </r>
  <r>
    <x v="14"/>
    <s v="01332625371"/>
    <n v="36"/>
    <s v="TEC. ENFERMAGEM"/>
    <x v="27"/>
    <n v="630.48"/>
    <n v="630.48"/>
    <n v="583.77777777777771"/>
    <n v="46.702222222222218"/>
    <n v="8.5265128291212022E-14"/>
    <n v="0"/>
    <n v="8.5265128291212022E-14"/>
    <s v="MARIA TERESA VIEIRA DA HORA"/>
    <m/>
  </r>
  <r>
    <x v="89"/>
    <s v="02598633270"/>
    <n v="36"/>
    <s v="TEC. ENFERMAGEM"/>
    <x v="27"/>
    <n v="630.48"/>
    <n v="630.48"/>
    <n v="583.77777777777771"/>
    <n v="46.702222222222218"/>
    <n v="8.5265128291212022E-14"/>
    <n v="0"/>
    <n v="8.5265128291212022E-14"/>
    <s v="MATHEUS CAMPOS ALVES"/>
    <m/>
  </r>
  <r>
    <x v="67"/>
    <s v="03419017251"/>
    <n v="36"/>
    <s v="TEC. ENFERMAGEM"/>
    <x v="27"/>
    <n v="630.48"/>
    <n v="630.48"/>
    <n v="583.77777777777771"/>
    <n v="46.702222222222218"/>
    <n v="8.5265128291212022E-14"/>
    <n v="0"/>
    <n v="8.5265128291212022E-14"/>
    <s v="MAYCON REIS DOS ANJOS"/>
    <m/>
  </r>
  <r>
    <x v="30"/>
    <s v="03097941452"/>
    <n v="36"/>
    <s v="TEC. ENFERMAGEM"/>
    <x v="27"/>
    <n v="630.48"/>
    <n v="630.48"/>
    <n v="583.77777777777771"/>
    <n v="46.702222222222218"/>
    <n v="8.5265128291212022E-14"/>
    <n v="0"/>
    <n v="8.5265128291212022E-14"/>
    <s v="NIVEATAM DE SOUSA ALVES"/>
    <m/>
  </r>
  <r>
    <x v="68"/>
    <s v="30087767287"/>
    <n v="36"/>
    <s v="TEC. ENFERMAGEM"/>
    <x v="27"/>
    <n v="630.48"/>
    <n v="630.48"/>
    <n v="583.77777777777771"/>
    <n v="46.702222222222218"/>
    <n v="8.5265128291212022E-14"/>
    <n v="0"/>
    <n v="8.5265128291212022E-14"/>
    <s v="OSMARINA LIMA MARQUES"/>
    <m/>
  </r>
  <r>
    <x v="72"/>
    <s v="04490243260"/>
    <n v="36"/>
    <s v="TEC. ENFERMAGEM"/>
    <x v="27"/>
    <n v="630.48"/>
    <n v="630.48"/>
    <n v="583.77777777777771"/>
    <n v="46.702222222222218"/>
    <n v="8.5265128291212022E-14"/>
    <n v="0"/>
    <n v="8.5265128291212022E-14"/>
    <s v="RAIANE TENORIO DOS SANTOS"/>
    <m/>
  </r>
  <r>
    <x v="53"/>
    <s v="02137140276"/>
    <n v="36"/>
    <s v="TEC. ENFERMAGEM"/>
    <x v="27"/>
    <n v="630.48"/>
    <n v="630.48"/>
    <n v="583.77777777777771"/>
    <n v="46.702222222222218"/>
    <n v="8.5265128291212022E-14"/>
    <n v="0"/>
    <n v="8.5265128291212022E-14"/>
    <s v="RAILSON HUMBERTO DA SILVA MENDONCA"/>
    <m/>
  </r>
  <r>
    <x v="76"/>
    <s v="70143238221"/>
    <n v="36"/>
    <s v="TEC. ENFERMAGEM"/>
    <x v="27"/>
    <n v="630.48"/>
    <n v="630.48"/>
    <n v="583.77777777777771"/>
    <n v="46.702222222222218"/>
    <n v="8.5265128291212022E-14"/>
    <n v="0"/>
    <n v="8.5265128291212022E-14"/>
    <s v="RAISSA SOUZA E SOUZA"/>
    <m/>
  </r>
  <r>
    <x v="59"/>
    <s v="02563935245"/>
    <n v="36"/>
    <s v="TEC. ENFERMAGEM"/>
    <x v="27"/>
    <n v="630.48"/>
    <n v="630.48"/>
    <n v="583.77777777777771"/>
    <n v="46.702222222222218"/>
    <n v="8.5265128291212022E-14"/>
    <n v="0"/>
    <n v="8.5265128291212022E-14"/>
    <s v="RAQUEL DOS SANTOS SOUZA"/>
    <m/>
  </r>
  <r>
    <x v="197"/>
    <s v="05961636224"/>
    <n v="36"/>
    <s v="TEC. ENFERMAGEM"/>
    <x v="27"/>
    <n v="630.48"/>
    <n v="630.48"/>
    <n v="583.77777777777771"/>
    <n v="46.702222222222218"/>
    <n v="8.5265128291212022E-14"/>
    <n v="0"/>
    <n v="8.5265128291212022E-14"/>
    <s v="RAYZA MARQUES DANTAS"/>
    <m/>
  </r>
  <r>
    <x v="70"/>
    <s v="02827501260"/>
    <n v="36"/>
    <s v="TEC. ENFERMAGEM"/>
    <x v="27"/>
    <n v="630.48"/>
    <n v="630.48"/>
    <n v="583.77777777777771"/>
    <n v="46.702222222222218"/>
    <n v="8.5265128291212022E-14"/>
    <n v="0"/>
    <n v="8.5265128291212022E-14"/>
    <s v="REGINA CARLA CARNEIRO DA SILVA"/>
    <m/>
  </r>
  <r>
    <x v="204"/>
    <s v="06131329206"/>
    <n v="36"/>
    <s v="TEC. ENFERMAGEM"/>
    <x v="27"/>
    <n v="630.48"/>
    <n v="630.48"/>
    <n v="583.77777777777771"/>
    <n v="46.702222222222218"/>
    <n v="8.5265128291212022E-14"/>
    <n v="0"/>
    <n v="8.5265128291212022E-14"/>
    <s v="RHALYSSON RENAN SANTOS DE SOUZA"/>
    <m/>
  </r>
  <r>
    <x v="37"/>
    <s v="68990405220"/>
    <n v="36"/>
    <s v="TEC. ENFERMAGEM"/>
    <x v="27"/>
    <n v="630.48"/>
    <n v="630.48"/>
    <n v="583.77777777777771"/>
    <n v="46.702222222222218"/>
    <n v="8.5265128291212022E-14"/>
    <n v="0"/>
    <n v="8.5265128291212022E-14"/>
    <s v="ROGERIO REIS DE MOURA"/>
    <m/>
  </r>
  <r>
    <x v="112"/>
    <s v="70143079247"/>
    <n v="36"/>
    <s v="TEC. ENFERMAGEM"/>
    <x v="27"/>
    <n v="630.48"/>
    <n v="630.48444444444397"/>
    <n v="583.78189300411475"/>
    <n v="46.702551440329181"/>
    <n v="-4.4444444439122321E-3"/>
    <n v="0"/>
    <n v="-4.4444444439122321E-3"/>
    <s v="ROMERSON BARROS DUTRA"/>
    <m/>
  </r>
  <r>
    <x v="26"/>
    <s v="88069672234"/>
    <n v="36"/>
    <s v="TEC. ENFERMAGEM"/>
    <x v="27"/>
    <n v="630.48"/>
    <n v="630.48444444444397"/>
    <n v="583.78189300411475"/>
    <n v="46.702551440329181"/>
    <n v="-4.4444444439122321E-3"/>
    <n v="0"/>
    <n v="-4.4444444439122321E-3"/>
    <s v="ROMULO ALVES MATOS"/>
    <m/>
  </r>
  <r>
    <x v="29"/>
    <s v="01197420207"/>
    <n v="36"/>
    <s v="TEC. ENFERMAGEM"/>
    <x v="27"/>
    <n v="630.48"/>
    <n v="630.48444444444397"/>
    <n v="583.78189300411475"/>
    <n v="46.702551440329181"/>
    <n v="-4.4444444439122321E-3"/>
    <n v="0"/>
    <n v="-4.4444444439122321E-3"/>
    <s v="ROSEANE POLVI DE MATOS"/>
    <m/>
  </r>
  <r>
    <x v="17"/>
    <s v="82834334234"/>
    <n v="36"/>
    <s v="TEC. ENFERMAGEM"/>
    <x v="27"/>
    <n v="630.48"/>
    <n v="630.48444444444397"/>
    <n v="583.78189300411475"/>
    <n v="46.702551440329181"/>
    <n v="-4.4444444439122321E-3"/>
    <n v="0"/>
    <n v="-4.4444444439122321E-3"/>
    <s v="ROSIANE DOS SANTOS LIMA"/>
    <m/>
  </r>
  <r>
    <x v="42"/>
    <s v="85744824200"/>
    <n v="36"/>
    <s v="TEC. ENFERMAGEM"/>
    <x v="27"/>
    <n v="630.48"/>
    <n v="630.48444444444397"/>
    <n v="583.78189300411475"/>
    <n v="46.702551440329181"/>
    <n v="-4.4444444439122321E-3"/>
    <n v="0"/>
    <n v="-4.4444444439122321E-3"/>
    <s v="ROSILENE SOUSA SILVA"/>
    <m/>
  </r>
  <r>
    <x v="66"/>
    <s v="01068691247"/>
    <n v="36"/>
    <s v="TEC. ENFERMAGEM"/>
    <x v="27"/>
    <n v="630.48"/>
    <n v="630.48"/>
    <n v="583.77777777777771"/>
    <n v="46.702222222222218"/>
    <n v="8.5265128291212022E-14"/>
    <n v="0"/>
    <n v="8.5265128291212022E-14"/>
    <s v="ROSINETE SANTOS DA SILVA DE SOUZA"/>
    <m/>
  </r>
  <r>
    <x v="43"/>
    <s v="01064235255"/>
    <n v="36"/>
    <s v="TEC. ENFERMAGEM"/>
    <x v="27"/>
    <n v="630.48"/>
    <n v="630.48"/>
    <n v="583.77777777777771"/>
    <n v="46.702222222222218"/>
    <n v="8.5265128291212022E-14"/>
    <n v="0"/>
    <n v="8.5265128291212022E-14"/>
    <s v="ROSIVAN DA SILVA PINTO"/>
    <m/>
  </r>
  <r>
    <x v="13"/>
    <s v="83721541200"/>
    <n v="36"/>
    <s v="TEC. ENFERMAGEM"/>
    <x v="27"/>
    <n v="630.48"/>
    <n v="630.48"/>
    <n v="583.77777777777771"/>
    <n v="46.702222222222218"/>
    <n v="8.5265128291212022E-14"/>
    <n v="0"/>
    <n v="8.5265128291212022E-14"/>
    <s v="SANDRA NERY DA ROCHA"/>
    <m/>
  </r>
  <r>
    <x v="31"/>
    <s v="01074481224"/>
    <n v="36"/>
    <s v="TEC. ENFERMAGEM"/>
    <x v="27"/>
    <n v="630.48"/>
    <n v="630.48"/>
    <n v="583.77777777777771"/>
    <n v="46.702222222222218"/>
    <n v="8.5265128291212022E-14"/>
    <n v="0"/>
    <n v="8.5265128291212022E-14"/>
    <s v="SERGIO COSTA NEVES"/>
    <m/>
  </r>
  <r>
    <x v="188"/>
    <s v="00782683207"/>
    <n v="36"/>
    <s v="TEC. ENFERMAGEM"/>
    <x v="27"/>
    <n v="630.48"/>
    <n v="630.48"/>
    <n v="583.77777777777771"/>
    <n v="46.702222222222218"/>
    <n v="8.5265128291212022E-14"/>
    <n v="0"/>
    <n v="8.5265128291212022E-14"/>
    <s v="SIMONE LEANDRO NASCIMENTO"/>
    <m/>
  </r>
  <r>
    <x v="190"/>
    <s v="02243410303"/>
    <n v="36"/>
    <s v="TEC. ENFERMAGEM"/>
    <x v="27"/>
    <n v="630.48"/>
    <n v="630.48"/>
    <n v="583.77777777777771"/>
    <n v="46.702222222222218"/>
    <n v="8.5265128291212022E-14"/>
    <n v="0"/>
    <n v="8.5265128291212022E-14"/>
    <s v="SWELLENE LIMA DA SILVA SOUSA"/>
    <m/>
  </r>
  <r>
    <x v="205"/>
    <s v="54002745287"/>
    <n v="36"/>
    <s v="TEC. ENFERMAGEM"/>
    <x v="27"/>
    <n v="630.48"/>
    <n v="630.48"/>
    <n v="583.77777777777771"/>
    <n v="46.702222222222218"/>
    <n v="8.5265128291212022E-14"/>
    <n v="0"/>
    <n v="8.5265128291212022E-14"/>
    <s v="TATIANE DA SILVA PAIXAO"/>
    <m/>
  </r>
  <r>
    <x v="99"/>
    <s v="49072145291"/>
    <n v="36"/>
    <s v="TEC. ENFERMAGEM"/>
    <x v="27"/>
    <n v="630.48"/>
    <n v="630.48"/>
    <n v="583.77777777777771"/>
    <n v="46.702222222222218"/>
    <n v="8.5265128291212022E-14"/>
    <n v="0"/>
    <n v="8.5265128291212022E-14"/>
    <s v="THIZ HER FILOMENA DIAS DA SILVA"/>
    <m/>
  </r>
  <r>
    <x v="44"/>
    <s v="01715936264"/>
    <n v="36"/>
    <s v="TEC. ENFERMAGEM"/>
    <x v="27"/>
    <n v="630.48"/>
    <n v="630.48"/>
    <n v="583.77777777777771"/>
    <n v="46.702222222222218"/>
    <n v="8.5265128291212022E-14"/>
    <n v="0"/>
    <n v="8.5265128291212022E-14"/>
    <s v="VANESSA RODRIGUES RABELO"/>
    <m/>
  </r>
  <r>
    <x v="206"/>
    <s v="09315791207"/>
    <n v="36"/>
    <s v="TEC. ENFERMAGEM"/>
    <x v="27"/>
    <n v="630.48"/>
    <n v="630.48"/>
    <n v="583.77777777777771"/>
    <n v="46.702222222222218"/>
    <n v="8.5265128291212022E-14"/>
    <n v="0"/>
    <n v="8.5265128291212022E-14"/>
    <s v="VITORIA ISABELI FERREIRA DE SOUSA SEABRA"/>
    <m/>
  </r>
  <r>
    <x v="90"/>
    <s v="03468651236"/>
    <n v="36"/>
    <s v="TEC. ENFERMAGEM"/>
    <x v="27"/>
    <n v="630.48"/>
    <n v="630.48"/>
    <n v="583.77777777777771"/>
    <n v="46.702222222222218"/>
    <n v="8.5265128291212022E-14"/>
    <n v="0"/>
    <n v="8.5265128291212022E-14"/>
    <s v="WANDERSON ANDRE ALVES DA COSTA"/>
    <m/>
  </r>
  <r>
    <x v="87"/>
    <s v="02771484218"/>
    <n v="36"/>
    <s v="TEC. ENFERMAGEM"/>
    <x v="27"/>
    <n v="630.48"/>
    <n v="630.48"/>
    <n v="583.77777777777771"/>
    <n v="46.702222222222218"/>
    <n v="8.5265128291212022E-14"/>
    <n v="0"/>
    <n v="8.5265128291212022E-14"/>
    <s v="WATILA ALMEIDA DA COSTA"/>
    <m/>
  </r>
  <r>
    <x v="116"/>
    <s v="04018536240"/>
    <n v="36"/>
    <s v="TEC. ENFERMAGEM"/>
    <x v="27"/>
    <n v="630.48"/>
    <n v="630.48"/>
    <n v="583.77777777777771"/>
    <n v="46.702222222222218"/>
    <n v="8.5265128291212022E-14"/>
    <n v="0"/>
    <n v="8.5265128291212022E-14"/>
    <s v="WENDELL RIBEIRO DE LIRA"/>
    <m/>
  </r>
  <r>
    <x v="80"/>
    <s v="11576141675"/>
    <n v="36"/>
    <s v="TEC. ENFERMAGEM"/>
    <x v="27"/>
    <n v="0"/>
    <n v="504.38"/>
    <n v="467.01851851851848"/>
    <n v="37.361481481481476"/>
    <n v="-504.37999999999994"/>
    <n v="0"/>
    <n v="-504.37999999999994"/>
    <s v="IORRAN VAZ DE OLIVEIRA"/>
    <m/>
  </r>
  <r>
    <x v="84"/>
    <s v="02821318251"/>
    <n v="36"/>
    <s v="TEC. ENFERMAGEM"/>
    <x v="27"/>
    <n v="0"/>
    <n v="483.36"/>
    <n v="447.55555555555554"/>
    <n v="35.804444444444442"/>
    <n v="-483.36"/>
    <n v="0"/>
    <n v="-483.36"/>
    <s v="CAROLINA SILVA DA VEIGA"/>
    <m/>
  </r>
  <r>
    <x v="204"/>
    <s v="06131329206"/>
    <n v="36"/>
    <s v="TEC. ENFERMAGEM"/>
    <x v="27"/>
    <n v="0"/>
    <n v="90.78"/>
    <n v="84.055555555555557"/>
    <n v="6.7244444444444449"/>
    <n v="-90.78"/>
    <n v="0"/>
    <n v="-90.78"/>
    <s v="RHALYSSON RENAN SANTOS DE SOUZA"/>
    <m/>
  </r>
  <r>
    <x v="213"/>
    <s v="03594932206"/>
    <n v="36"/>
    <s v="TEC. ENFERMAGEM"/>
    <x v="27"/>
    <n v="0"/>
    <n v="168.13"/>
    <n v="155.67592592592592"/>
    <n v="12.454074074074073"/>
    <n v="-168.13"/>
    <n v="0"/>
    <n v="-168.13"/>
    <s v="BRUNA NAYARA DOS SANTOS SILVA"/>
    <m/>
  </r>
  <r>
    <x v="120"/>
    <s v="01531119255"/>
    <n v="36"/>
    <s v="TEC. ENFERMAGEM"/>
    <x v="28"/>
    <n v="630.48"/>
    <n v="630.48444444444397"/>
    <n v="583.78189300411475"/>
    <n v="46.702551440329181"/>
    <n v="-4.4444444439122321E-3"/>
    <n v="0"/>
    <n v="-4.4444444439122321E-3"/>
    <s v="ALESSANDRA SANTOS DA SILVA"/>
    <m/>
  </r>
  <r>
    <x v="193"/>
    <s v="06868684207"/>
    <n v="36"/>
    <s v="TEC. ENFERMAGEM"/>
    <x v="28"/>
    <n v="630.48"/>
    <n v="630.48444444444397"/>
    <n v="583.78189300411475"/>
    <n v="46.702551440329181"/>
    <n v="-4.4444444439122321E-3"/>
    <n v="0"/>
    <n v="-4.4444444439122321E-3"/>
    <s v="AMANDA DA CRUZ LIMA"/>
    <m/>
  </r>
  <r>
    <x v="202"/>
    <s v="01910339288"/>
    <n v="36"/>
    <s v="TEC. ENFERMAGEM"/>
    <x v="28"/>
    <n v="630.48"/>
    <n v="630.48444444444397"/>
    <n v="583.78189300411475"/>
    <n v="46.702551440329181"/>
    <n v="-4.4444444439122321E-3"/>
    <n v="0"/>
    <n v="-4.4444444439122321E-3"/>
    <s v="ANA CARLA DO NASCIMENTO OLIVEIRA"/>
    <m/>
  </r>
  <r>
    <x v="214"/>
    <s v="57360669200"/>
    <n v="36"/>
    <s v="TEC. ENFERMAGEM"/>
    <x v="28"/>
    <n v="630.48"/>
    <n v="0"/>
    <n v="0"/>
    <n v="0"/>
    <n v="630.48"/>
    <n v="0"/>
    <n v="630.48"/>
    <s v="ANA CLAUDIA OLIVEIRA SILVA"/>
    <s v="Antes do efetivo inicio das atividades, a colaboradora desistiu da vaga."/>
  </r>
  <r>
    <x v="2"/>
    <s v="26008939204"/>
    <n v="36"/>
    <s v="TEC. ENFERMAGEM"/>
    <x v="28"/>
    <n v="630.48"/>
    <n v="630.48444444444397"/>
    <n v="583.78189300411475"/>
    <n v="46.702551440329181"/>
    <n v="-4.4444444439122321E-3"/>
    <n v="0"/>
    <n v="-4.4444444439122321E-3"/>
    <s v="ANA DE SOUZA VIANA"/>
    <m/>
  </r>
  <r>
    <x v="56"/>
    <s v="01221844245"/>
    <n v="36"/>
    <s v="TEC. ENFERMAGEM"/>
    <x v="28"/>
    <n v="630.48"/>
    <n v="630.48444444444397"/>
    <n v="583.78189300411475"/>
    <n v="46.702551440329181"/>
    <n v="-4.4444444439122321E-3"/>
    <n v="0"/>
    <n v="-4.4444444439122321E-3"/>
    <s v="ANA MARIA LIRA TEIXEIRA"/>
    <m/>
  </r>
  <r>
    <x v="1"/>
    <s v="95885773572"/>
    <n v="36"/>
    <s v="TEC. ENFERMAGEM"/>
    <x v="28"/>
    <n v="630.48"/>
    <n v="630.48444444444397"/>
    <n v="583.78189300411475"/>
    <n v="46.702551440329181"/>
    <n v="-4.4444444439122321E-3"/>
    <n v="0"/>
    <n v="-4.4444444439122321E-3"/>
    <s v="ANA MIRELLA FERREIRA BARBOSA OLIVEIRA"/>
    <m/>
  </r>
  <r>
    <x v="117"/>
    <s v="73533815234"/>
    <n v="36"/>
    <s v="TEC. ENFERMAGEM"/>
    <x v="28"/>
    <n v="630.48"/>
    <n v="630.48444444444397"/>
    <n v="583.78189300411475"/>
    <n v="46.702551440329181"/>
    <n v="-4.4444444439122321E-3"/>
    <n v="0"/>
    <n v="-4.4444444439122321E-3"/>
    <s v="ANDREIA DOS SANTOS COSTA"/>
    <m/>
  </r>
  <r>
    <x v="49"/>
    <s v="73733148215"/>
    <n v="36"/>
    <s v="TEC. ENFERMAGEM"/>
    <x v="28"/>
    <n v="630.48"/>
    <n v="630.48444444444397"/>
    <n v="583.78189300411475"/>
    <n v="46.702551440329181"/>
    <n v="-4.4444444439122321E-3"/>
    <n v="0"/>
    <n v="-4.4444444439122321E-3"/>
    <s v="ANDREZA ALVES FERREIRA"/>
    <m/>
  </r>
  <r>
    <x v="63"/>
    <s v="94273626268"/>
    <n v="36"/>
    <s v="TEC. ENFERMAGEM"/>
    <x v="28"/>
    <n v="630.48"/>
    <n v="630.48444444444397"/>
    <n v="583.78189300411475"/>
    <n v="46.702551440329181"/>
    <n v="-4.4444444439122321E-3"/>
    <n v="0"/>
    <n v="-4.4444444439122321E-3"/>
    <s v="ANGELA MARIA COSTA ROSARIO"/>
    <m/>
  </r>
  <r>
    <x v="64"/>
    <s v="03351903243"/>
    <n v="36"/>
    <s v="TEC. ENFERMAGEM"/>
    <x v="28"/>
    <n v="630.48"/>
    <n v="630.48444444444397"/>
    <n v="583.78189300411475"/>
    <n v="46.702551440329181"/>
    <n v="-4.4444444439122321E-3"/>
    <n v="0"/>
    <n v="-4.4444444439122321E-3"/>
    <s v="ANTONIA FRANCILEIA SANTOS FAUSTINO"/>
    <m/>
  </r>
  <r>
    <x v="207"/>
    <s v="06397576264"/>
    <n v="36"/>
    <s v="TEC. ENFERMAGEM"/>
    <x v="28"/>
    <n v="630.48"/>
    <n v="630.48444444444397"/>
    <n v="583.78189300411475"/>
    <n v="46.702551440329181"/>
    <n v="-4.4444444439122321E-3"/>
    <n v="0"/>
    <n v="-4.4444444439122321E-3"/>
    <s v="AUREA REGINA ABREU SOUSA"/>
    <m/>
  </r>
  <r>
    <x v="199"/>
    <s v="07284167270"/>
    <n v="36"/>
    <s v="TEC. ENFERMAGEM"/>
    <x v="28"/>
    <n v="630.48"/>
    <n v="630.48444444444397"/>
    <n v="583.78189300411475"/>
    <n v="46.702551440329181"/>
    <n v="-4.4444444439122321E-3"/>
    <n v="0"/>
    <n v="-4.4444444439122321E-3"/>
    <s v="AYSLA VICTORIA CONCEICAO NASCIMENTO"/>
    <m/>
  </r>
  <r>
    <x v="61"/>
    <s v="01797916211"/>
    <n v="36"/>
    <s v="TEC. ENFERMAGEM"/>
    <x v="28"/>
    <n v="630.48"/>
    <n v="630.48444444444397"/>
    <n v="583.78189300411475"/>
    <n v="46.702551440329181"/>
    <n v="-4.4444444439122321E-3"/>
    <n v="0"/>
    <n v="-4.4444444439122321E-3"/>
    <s v="BRUNA GRAZIELA NOGUEIRA DE LIMA"/>
    <m/>
  </r>
  <r>
    <x v="213"/>
    <s v="03594932206"/>
    <n v="36"/>
    <s v="TEC. ENFERMAGEM"/>
    <x v="28"/>
    <n v="630.48"/>
    <n v="0"/>
    <n v="0"/>
    <n v="0"/>
    <n v="630.48"/>
    <n v="0"/>
    <n v="630.48"/>
    <s v="BRUNA NAYARA DOS SANTOS SILVA"/>
    <m/>
  </r>
  <r>
    <x v="211"/>
    <s v="06285652244"/>
    <n v="36"/>
    <s v="TEC. ENFERMAGEM"/>
    <x v="28"/>
    <n v="630.48"/>
    <n v="630.48444444444397"/>
    <n v="583.78189300411475"/>
    <n v="46.702551440329181"/>
    <n v="-4.4444444439122321E-3"/>
    <n v="0"/>
    <n v="-4.4444444439122321E-3"/>
    <s v="CAMILI FARIAS ROCHA"/>
    <m/>
  </r>
  <r>
    <x v="71"/>
    <s v="02760353214"/>
    <n v="36"/>
    <s v="TEC. ENFERMAGEM"/>
    <x v="28"/>
    <n v="630.48"/>
    <n v="630.48444444444397"/>
    <n v="583.78189300411475"/>
    <n v="46.702551440329181"/>
    <n v="-4.4444444439122321E-3"/>
    <n v="0"/>
    <n v="-4.4444444439122321E-3"/>
    <s v="CARLA BATISTA DA COSTA"/>
    <m/>
  </r>
  <r>
    <x v="84"/>
    <s v="02821318251"/>
    <n v="36"/>
    <s v="TEC. ENFERMAGEM"/>
    <x v="28"/>
    <n v="630.48"/>
    <n v="0"/>
    <n v="0"/>
    <n v="0"/>
    <n v="630.48"/>
    <n v="0"/>
    <n v="630.48"/>
    <s v="CAROLINA SILVA DA VEIGA"/>
    <m/>
  </r>
  <r>
    <x v="212"/>
    <s v="04971177205"/>
    <n v="36"/>
    <s v="TEC. ENFERMAGEM"/>
    <x v="28"/>
    <n v="630.48"/>
    <n v="630.48444444444397"/>
    <n v="583.78189300411475"/>
    <n v="46.702551440329181"/>
    <n v="-4.4444444439122321E-3"/>
    <n v="0"/>
    <n v="-4.4444444439122321E-3"/>
    <s v="CLEIA BARROS DE ARAUJO"/>
    <m/>
  </r>
  <r>
    <x v="203"/>
    <s v="07341302283"/>
    <n v="36"/>
    <s v="TEC. ENFERMAGEM"/>
    <x v="28"/>
    <n v="630.48"/>
    <n v="630.48444444444397"/>
    <n v="583.78189300411475"/>
    <n v="46.702551440329181"/>
    <n v="-4.4444444439122321E-3"/>
    <n v="0"/>
    <n v="-4.4444444439122321E-3"/>
    <s v="CLEIDIANE SANTOS DOS SANTOS"/>
    <m/>
  </r>
  <r>
    <x v="129"/>
    <s v="04246477290"/>
    <n v="36"/>
    <s v="TEC. ENFERMAGEM"/>
    <x v="28"/>
    <n v="630.48"/>
    <n v="630.48444444444397"/>
    <n v="583.78189300411475"/>
    <n v="46.702551440329181"/>
    <n v="-4.4444444439122321E-3"/>
    <n v="0"/>
    <n v="-4.4444444439122321E-3"/>
    <s v="CLEIZIELEM BRITO MORAIS"/>
    <m/>
  </r>
  <r>
    <x v="93"/>
    <s v="00564772283"/>
    <n v="36"/>
    <s v="TEC. ENFERMAGEM"/>
    <x v="28"/>
    <n v="630.48"/>
    <n v="630.48444444444397"/>
    <n v="583.78189300411475"/>
    <n v="46.702551440329181"/>
    <n v="-4.4444444439122321E-3"/>
    <n v="0"/>
    <n v="-4.4444444439122321E-3"/>
    <s v="CRISTIANE MARIA CARDOSO LOBATO"/>
    <m/>
  </r>
  <r>
    <x v="200"/>
    <s v="85143731291"/>
    <n v="36"/>
    <s v="TEC. ENFERMAGEM"/>
    <x v="28"/>
    <n v="630.48"/>
    <n v="630.48"/>
    <n v="583.77777777777771"/>
    <n v="46.702222222222218"/>
    <n v="8.5265128291212022E-14"/>
    <n v="0"/>
    <n v="8.5265128291212022E-14"/>
    <s v="DANIEL CARLOS MORAIS DA SILVA"/>
    <m/>
  </r>
  <r>
    <x v="77"/>
    <s v="02029051284"/>
    <n v="36"/>
    <s v="TEC. ENFERMAGEM"/>
    <x v="28"/>
    <n v="630.48"/>
    <n v="630.48444444444397"/>
    <n v="583.78189300411475"/>
    <n v="46.702551440329181"/>
    <n v="-4.4444444439122321E-3"/>
    <n v="0"/>
    <n v="-4.4444444439122321E-3"/>
    <s v="DANIELA MIRANDA REIS"/>
    <m/>
  </r>
  <r>
    <x v="21"/>
    <s v="74239082234"/>
    <n v="36"/>
    <s v="TEC. ENFERMAGEM"/>
    <x v="28"/>
    <n v="630.48"/>
    <n v="630.48444444444397"/>
    <n v="583.78189300411475"/>
    <n v="46.702551440329181"/>
    <n v="-4.4444444439122321E-3"/>
    <n v="0"/>
    <n v="-4.4444444439122321E-3"/>
    <s v="DARLENE DAS NEVES SANTOS"/>
    <m/>
  </r>
  <r>
    <x v="215"/>
    <s v="01063281237"/>
    <n v="36"/>
    <s v="TEC. ENFERMAGEM"/>
    <x v="28"/>
    <n v="630.48"/>
    <n v="315.24"/>
    <n v="291.88888888888886"/>
    <n v="23.351111111111109"/>
    <n v="315.24000000000007"/>
    <n v="0"/>
    <n v="315.24000000000007"/>
    <s v="DEISIANE CUIMAR"/>
    <m/>
  </r>
  <r>
    <x v="35"/>
    <s v="69478260200"/>
    <n v="36"/>
    <s v="TEC. ENFERMAGEM"/>
    <x v="28"/>
    <n v="630.48"/>
    <n v="630.48444444444397"/>
    <n v="583.78189300411475"/>
    <n v="46.702551440329181"/>
    <n v="-4.4444444439122321E-3"/>
    <n v="0"/>
    <n v="-4.4444444439122321E-3"/>
    <s v="DILMA MARIA DE SOUSA MOURA"/>
    <m/>
  </r>
  <r>
    <x v="15"/>
    <s v="76034925215"/>
    <n v="36"/>
    <s v="TEC. ENFERMAGEM"/>
    <x v="28"/>
    <n v="630.48"/>
    <n v="630.48444444444397"/>
    <n v="583.78189300411475"/>
    <n v="46.702551440329181"/>
    <n v="-4.4444444439122321E-3"/>
    <n v="0"/>
    <n v="-4.4444444439122321E-3"/>
    <s v="EDILENE BRAGA SOUZA"/>
    <m/>
  </r>
  <r>
    <x v="105"/>
    <s v="02726631231"/>
    <n v="36"/>
    <s v="TEC. ENFERMAGEM"/>
    <x v="28"/>
    <n v="630.48"/>
    <n v="630.48444444444397"/>
    <n v="583.78189300411475"/>
    <n v="46.702551440329181"/>
    <n v="-4.4444444439122321E-3"/>
    <n v="0"/>
    <n v="-4.4444444439122321E-3"/>
    <s v="EDILZA SOUZA DE AVIZ"/>
    <m/>
  </r>
  <r>
    <x v="81"/>
    <s v="04625535239"/>
    <n v="36"/>
    <s v="TEC. ENFERMAGEM"/>
    <x v="28"/>
    <n v="630.48"/>
    <n v="630.48444444444397"/>
    <n v="583.78189300411475"/>
    <n v="46.702551440329181"/>
    <n v="-4.4444444439122321E-3"/>
    <n v="0"/>
    <n v="-4.4444444439122321E-3"/>
    <s v="EDSON MOURA SILVA"/>
    <m/>
  </r>
  <r>
    <x v="4"/>
    <s v="63727129204"/>
    <n v="36"/>
    <s v="TEC. ENFERMAGEM"/>
    <x v="28"/>
    <n v="310.77999999999997"/>
    <n v="310.78444444444398"/>
    <n v="287.76337448559627"/>
    <n v="23.021069958847701"/>
    <n v="-4.44444444400105E-3"/>
    <n v="0"/>
    <n v="-4.44444444400105E-3"/>
    <s v="ELCIONE DE OLIVEIRA SILVA"/>
    <m/>
  </r>
  <r>
    <x v="55"/>
    <s v="02879742277"/>
    <n v="36"/>
    <s v="TEC. ENFERMAGEM"/>
    <x v="28"/>
    <n v="630.48"/>
    <n v="630.48444444444397"/>
    <n v="583.78189300411475"/>
    <n v="46.702551440329181"/>
    <n v="-4.4444444439122321E-3"/>
    <n v="0"/>
    <n v="-4.4444444439122321E-3"/>
    <s v="ELISANDRA SOARES DA COSTA PINHEIRO"/>
    <m/>
  </r>
  <r>
    <x v="138"/>
    <s v="05344317204"/>
    <n v="36"/>
    <s v="TEC. ENFERMAGEM"/>
    <x v="28"/>
    <n v="630.48"/>
    <n v="630.48444444444397"/>
    <n v="583.78189300411475"/>
    <n v="46.702551440329181"/>
    <n v="-4.4444444439122321E-3"/>
    <n v="0"/>
    <n v="-4.4444444439122321E-3"/>
    <s v="ERINEIDE SOUSA PANTOJA"/>
    <m/>
  </r>
  <r>
    <x v="83"/>
    <s v="04716356264"/>
    <n v="36"/>
    <s v="TEC. ENFERMAGEM"/>
    <x v="28"/>
    <n v="630.48"/>
    <n v="630.48444444444397"/>
    <n v="583.78189300411475"/>
    <n v="46.702551440329181"/>
    <n v="-4.4444444439122321E-3"/>
    <n v="0"/>
    <n v="-4.4444444439122321E-3"/>
    <s v="ESTHEFANI ARAUJO LOPES"/>
    <m/>
  </r>
  <r>
    <x v="216"/>
    <s v="79081703234"/>
    <n v="36"/>
    <s v="TEC. ENFERMAGEM"/>
    <x v="28"/>
    <n v="630.48"/>
    <n v="315.24"/>
    <n v="291.88888888888886"/>
    <n v="23.351111111111109"/>
    <n v="315.24000000000007"/>
    <n v="0"/>
    <n v="315.24000000000007"/>
    <s v="EUDALIA DOS SANTOS"/>
    <m/>
  </r>
  <r>
    <x v="69"/>
    <s v="00954727207"/>
    <n v="36"/>
    <s v="TEC. ENFERMAGEM"/>
    <x v="28"/>
    <n v="630.48"/>
    <n v="630.48"/>
    <n v="583.77777777777771"/>
    <n v="46.702222222222218"/>
    <n v="8.5265128291212022E-14"/>
    <n v="0"/>
    <n v="8.5265128291212022E-14"/>
    <s v="FABRICIA MARINHO MORAES"/>
    <m/>
  </r>
  <r>
    <x v="58"/>
    <s v="70143241281"/>
    <n v="36"/>
    <s v="TEC. ENFERMAGEM"/>
    <x v="28"/>
    <n v="630.48"/>
    <n v="630.48444444444397"/>
    <n v="583.78189300411475"/>
    <n v="46.702551440329181"/>
    <n v="-4.4444444439122321E-3"/>
    <n v="0"/>
    <n v="-4.4444444439122321E-3"/>
    <s v="FABRICIO HUGO SOUSA FARIAS"/>
    <m/>
  </r>
  <r>
    <x v="110"/>
    <s v="01522818278"/>
    <n v="36"/>
    <s v="TEC. ENFERMAGEM"/>
    <x v="28"/>
    <n v="630.48"/>
    <n v="630.48444444444397"/>
    <n v="583.78189300411475"/>
    <n v="46.702551440329181"/>
    <n v="-4.4444444439122321E-3"/>
    <n v="0"/>
    <n v="-4.4444444439122321E-3"/>
    <s v="FATIMA PEREIRA DE ALENCAR ALVES"/>
    <m/>
  </r>
  <r>
    <x v="62"/>
    <s v="85754110200"/>
    <n v="36"/>
    <s v="TEC. ENFERMAGEM"/>
    <x v="28"/>
    <n v="630.48"/>
    <n v="630.48444444444397"/>
    <n v="583.78189300411475"/>
    <n v="46.702551440329181"/>
    <n v="-4.4444444439122321E-3"/>
    <n v="0"/>
    <n v="-4.4444444439122321E-3"/>
    <s v="FLAVIA CRISTINA AMORIM RAIOL"/>
    <m/>
  </r>
  <r>
    <x v="217"/>
    <s v="02773312260"/>
    <n v="36"/>
    <s v="TEC. ENFERMAGEM"/>
    <x v="28"/>
    <n v="630.48"/>
    <n v="315.24"/>
    <n v="291.88888888888886"/>
    <n v="23.351111111111109"/>
    <n v="315.24000000000007"/>
    <n v="0"/>
    <n v="315.24000000000007"/>
    <s v="FRANCIANE BASTOS DE SOUZA"/>
    <m/>
  </r>
  <r>
    <x v="108"/>
    <s v="04573489258"/>
    <n v="36"/>
    <s v="TEC. ENFERMAGEM"/>
    <x v="28"/>
    <n v="630.48"/>
    <n v="630.48444444444397"/>
    <n v="583.78189300411475"/>
    <n v="46.702551440329181"/>
    <n v="-4.4444444439122321E-3"/>
    <n v="0"/>
    <n v="-4.4444444439122321E-3"/>
    <s v="FRANCISCO BRUNO OLIVEIRA CAVALCANTE"/>
    <m/>
  </r>
  <r>
    <x v="6"/>
    <s v="73779768291"/>
    <n v="36"/>
    <s v="TEC. ENFERMAGEM"/>
    <x v="28"/>
    <n v="630.48"/>
    <n v="630.48444444444397"/>
    <n v="583.78189300411475"/>
    <n v="46.702551440329181"/>
    <n v="-4.4444444439122321E-3"/>
    <n v="0"/>
    <n v="-4.4444444439122321E-3"/>
    <s v="GEANE DOS SANTOS RODRIGUES"/>
    <m/>
  </r>
  <r>
    <x v="218"/>
    <s v="01830698206"/>
    <n v="36"/>
    <s v="TEC. ENFERMAGEM"/>
    <x v="28"/>
    <n v="630.48"/>
    <n v="315.24"/>
    <n v="291.88888888888886"/>
    <n v="23.351111111111109"/>
    <n v="315.24000000000007"/>
    <n v="0"/>
    <n v="315.24000000000007"/>
    <s v="GECIANE VITALINO DE GOES"/>
    <m/>
  </r>
  <r>
    <x v="88"/>
    <s v="88808882268"/>
    <n v="36"/>
    <s v="TEC. ENFERMAGEM"/>
    <x v="28"/>
    <n v="630.48"/>
    <n v="630.48444444444397"/>
    <n v="583.78189300411475"/>
    <n v="46.702551440329181"/>
    <n v="-4.4444444439122321E-3"/>
    <n v="0"/>
    <n v="-4.4444444439122321E-3"/>
    <s v="GEOVANIA DE ARAUJO NASCIMENTO"/>
    <m/>
  </r>
  <r>
    <x v="20"/>
    <s v="95570810234"/>
    <n v="36"/>
    <s v="TEC. ENFERMAGEM"/>
    <x v="28"/>
    <n v="630.48"/>
    <n v="630.48444444444397"/>
    <n v="583.78189300411475"/>
    <n v="46.702551440329181"/>
    <n v="-4.4444444439122321E-3"/>
    <n v="0"/>
    <n v="-4.4444444439122321E-3"/>
    <s v="GESIEL SILVA DA SILVA"/>
    <m/>
  </r>
  <r>
    <x v="33"/>
    <s v="85022381249"/>
    <n v="36"/>
    <s v="TEC. ENFERMAGEM"/>
    <x v="28"/>
    <n v="630.48"/>
    <n v="630.48444444444397"/>
    <n v="583.78189300411475"/>
    <n v="46.702551440329181"/>
    <n v="-4.4444444439122321E-3"/>
    <n v="0"/>
    <n v="-4.4444444439122321E-3"/>
    <s v="HELIANA LIMA DE OLIVEIRA"/>
    <m/>
  </r>
  <r>
    <x v="80"/>
    <s v="11576141675"/>
    <n v="36"/>
    <s v="TEC. ENFERMAGEM"/>
    <x v="28"/>
    <n v="630.48"/>
    <n v="0"/>
    <n v="0"/>
    <n v="0"/>
    <n v="630.48"/>
    <n v="0"/>
    <n v="630.48"/>
    <s v="IORRAN VAZ DE OLIVEIRA"/>
    <m/>
  </r>
  <r>
    <x v="106"/>
    <s v="02957511347"/>
    <n v="36"/>
    <s v="TEC. ENFERMAGEM"/>
    <x v="28"/>
    <n v="630.48"/>
    <n v="630.48444444444397"/>
    <n v="583.78189300411475"/>
    <n v="46.702551440329181"/>
    <n v="-4.4444444439122321E-3"/>
    <n v="0"/>
    <n v="-4.4444444439122321E-3"/>
    <s v="IRACEMA SOARES LIMA"/>
    <m/>
  </r>
  <r>
    <x v="40"/>
    <s v="78679362204"/>
    <n v="36"/>
    <s v="TEC. ENFERMAGEM"/>
    <x v="28"/>
    <n v="630.48"/>
    <n v="630.48444444444397"/>
    <n v="583.78189300411475"/>
    <n v="46.702551440329181"/>
    <n v="-4.4444444439122321E-3"/>
    <n v="0"/>
    <n v="-4.4444444439122321E-3"/>
    <s v="IRANETE LIMA BARBOSA NASCIMENTO"/>
    <m/>
  </r>
  <r>
    <x v="147"/>
    <s v="98517040244"/>
    <n v="36"/>
    <s v="TEC. ENFERMAGEM"/>
    <x v="28"/>
    <n v="630.48"/>
    <n v="630.48444444444397"/>
    <n v="583.78189300411475"/>
    <n v="46.702551440329181"/>
    <n v="-4.4444444439122321E-3"/>
    <n v="0"/>
    <n v="-4.4444444439122321E-3"/>
    <s v="IVONE DO SOCORRO DA CUNHA SOUZA"/>
    <m/>
  </r>
  <r>
    <x v="148"/>
    <s v="96964529268"/>
    <n v="36"/>
    <s v="TEC. ENFERMAGEM"/>
    <x v="28"/>
    <n v="630.48"/>
    <n v="630.48444444444397"/>
    <n v="583.78189300411475"/>
    <n v="46.702551440329181"/>
    <n v="-4.4444444439122321E-3"/>
    <n v="0"/>
    <n v="-4.4444444439122321E-3"/>
    <s v="IZABELA DAVID DA SILVA PORTILHO"/>
    <m/>
  </r>
  <r>
    <x v="219"/>
    <s v="01963555244"/>
    <n v="36"/>
    <s v="TEC. ENFERMAGEM"/>
    <x v="28"/>
    <n v="630.48"/>
    <n v="315.24"/>
    <n v="291.88888888888886"/>
    <n v="23.351111111111109"/>
    <n v="315.24000000000007"/>
    <n v="0"/>
    <n v="315.24000000000007"/>
    <s v="JAIMARA DA CONCEICAO ALEXANDRIA"/>
    <m/>
  </r>
  <r>
    <x v="220"/>
    <s v="02248970200"/>
    <n v="36"/>
    <s v="TEC. ENFERMAGEM"/>
    <x v="28"/>
    <n v="630.48"/>
    <n v="315.24"/>
    <n v="291.88888888888886"/>
    <n v="23.351111111111109"/>
    <n v="315.24000000000007"/>
    <n v="0"/>
    <n v="315.24000000000007"/>
    <s v="JANISON DA SILVA GOMES"/>
    <m/>
  </r>
  <r>
    <x v="150"/>
    <s v="82492182215"/>
    <n v="36"/>
    <s v="TEC. ENFERMAGEM"/>
    <x v="28"/>
    <n v="630.48"/>
    <n v="630.48444444444397"/>
    <n v="583.78189300411475"/>
    <n v="46.702551440329181"/>
    <n v="-4.4444444439122321E-3"/>
    <n v="0"/>
    <n v="-4.4444444439122321E-3"/>
    <s v="JEANI SILVA PEREIRA"/>
    <m/>
  </r>
  <r>
    <x v="57"/>
    <s v="01724194259"/>
    <n v="36"/>
    <s v="TEC. ENFERMAGEM"/>
    <x v="28"/>
    <n v="630.48"/>
    <n v="630.48444444444397"/>
    <n v="583.78189300411475"/>
    <n v="46.702551440329181"/>
    <n v="-4.4444444439122321E-3"/>
    <n v="0"/>
    <n v="-4.4444444439122321E-3"/>
    <s v="JHEMISON CARLOS VIEIRA FELIPE"/>
    <m/>
  </r>
  <r>
    <x v="7"/>
    <s v="63594404234"/>
    <n v="36"/>
    <s v="TEC. ENFERMAGEM"/>
    <x v="28"/>
    <n v="630.48"/>
    <n v="630.48444444444397"/>
    <n v="583.78189300411475"/>
    <n v="46.702551440329181"/>
    <n v="-4.4444444439122321E-3"/>
    <n v="0"/>
    <n v="-4.4444444439122321E-3"/>
    <s v="JOELMA GONCALVES ALVES"/>
    <m/>
  </r>
  <r>
    <x v="155"/>
    <s v="44679882204"/>
    <n v="36"/>
    <s v="TEC. ENFERMAGEM"/>
    <x v="28"/>
    <n v="630.48"/>
    <n v="630.48444444444397"/>
    <n v="583.78189300411475"/>
    <n v="46.702551440329181"/>
    <n v="-4.4444444439122321E-3"/>
    <n v="0"/>
    <n v="-4.4444444439122321E-3"/>
    <s v="JONAS VIRGULINO DA CONCEICAO"/>
    <m/>
  </r>
  <r>
    <x v="46"/>
    <s v="70134089219"/>
    <n v="36"/>
    <s v="TEC. ENFERMAGEM"/>
    <x v="28"/>
    <n v="630.48"/>
    <n v="630.48444444444397"/>
    <n v="583.78189300411475"/>
    <n v="46.702551440329181"/>
    <n v="-4.4444444439122321E-3"/>
    <n v="0"/>
    <n v="-4.4444444439122321E-3"/>
    <s v="JONISMA ARAUJO RODRIGUES"/>
    <m/>
  </r>
  <r>
    <x v="79"/>
    <s v="02884225200"/>
    <n v="36"/>
    <s v="TEC. ENFERMAGEM"/>
    <x v="28"/>
    <n v="630.48"/>
    <n v="630.48444444444397"/>
    <n v="583.78189300411475"/>
    <n v="46.702551440329181"/>
    <n v="-4.4444444439122321E-3"/>
    <n v="0"/>
    <n v="-4.4444444439122321E-3"/>
    <s v="JOSUE OLIVEIRA MENESES"/>
    <m/>
  </r>
  <r>
    <x v="208"/>
    <s v="08797996254"/>
    <n v="36"/>
    <s v="TEC. ENFERMAGEM"/>
    <x v="28"/>
    <n v="630.48"/>
    <n v="630.48444444444397"/>
    <n v="583.78189300411475"/>
    <n v="46.702551440329181"/>
    <n v="-4.4444444439122321E-3"/>
    <n v="0"/>
    <n v="-4.4444444439122321E-3"/>
    <s v="KAMILLIN MONIQUE MARTINS DE OLIVEIRA"/>
    <m/>
  </r>
  <r>
    <x v="51"/>
    <s v="01616891246"/>
    <n v="36"/>
    <s v="TEC. ENFERMAGEM"/>
    <x v="28"/>
    <n v="630.48"/>
    <n v="630.48444444444397"/>
    <n v="583.78189300411475"/>
    <n v="46.702551440329181"/>
    <n v="-4.4444444439122321E-3"/>
    <n v="0"/>
    <n v="-4.4444444439122321E-3"/>
    <s v="KEILA SANTOS BRITO"/>
    <m/>
  </r>
  <r>
    <x v="75"/>
    <s v="03439131270"/>
    <n v="36"/>
    <s v="TEC. ENFERMAGEM"/>
    <x v="28"/>
    <n v="630.48"/>
    <n v="630.48444444444397"/>
    <n v="583.78189300411475"/>
    <n v="46.702551440329181"/>
    <n v="-4.4444444439122321E-3"/>
    <n v="0"/>
    <n v="-4.4444444439122321E-3"/>
    <s v="KELLEM MARIA SANTOS COSTA"/>
    <m/>
  </r>
  <r>
    <x v="161"/>
    <s v="03974195203"/>
    <n v="36"/>
    <s v="TEC. ENFERMAGEM"/>
    <x v="28"/>
    <n v="630.48"/>
    <n v="630.48444444444397"/>
    <n v="583.78189300411475"/>
    <n v="46.702551440329181"/>
    <n v="-4.4444444439122321E-3"/>
    <n v="0"/>
    <n v="-4.4444444439122321E-3"/>
    <s v="KRISLANE NASCIMENTO DIAS"/>
    <m/>
  </r>
  <r>
    <x v="8"/>
    <s v="85748960206"/>
    <n v="36"/>
    <s v="TEC. ENFERMAGEM"/>
    <x v="28"/>
    <n v="630.48"/>
    <n v="630.48"/>
    <n v="583.77777777777771"/>
    <n v="46.702222222222218"/>
    <n v="8.5265128291212022E-14"/>
    <n v="0"/>
    <n v="8.5265128291212022E-14"/>
    <s v="LAIZA SOUSA SANTOS"/>
    <m/>
  </r>
  <r>
    <x v="221"/>
    <s v="08843028227"/>
    <n v="36"/>
    <s v="TEC. ENFERMAGEM"/>
    <x v="28"/>
    <n v="630.48"/>
    <n v="315.24"/>
    <n v="291.88888888888886"/>
    <n v="23.351111111111109"/>
    <n v="315.24000000000007"/>
    <n v="0"/>
    <n v="315.24000000000007"/>
    <s v="LARA JENNYFER DA SILVA FERREIRA"/>
    <m/>
  </r>
  <r>
    <x v="162"/>
    <s v="07254227267"/>
    <n v="36"/>
    <s v="TEC. ENFERMAGEM"/>
    <x v="28"/>
    <n v="630.48"/>
    <n v="630.48444444444397"/>
    <n v="583.78189300411475"/>
    <n v="46.702551440329181"/>
    <n v="-4.4444444439122321E-3"/>
    <n v="0"/>
    <n v="-4.4444444439122321E-3"/>
    <s v="LARISSA OLIVEIRA AMARAL"/>
    <m/>
  </r>
  <r>
    <x v="222"/>
    <s v="03787231200"/>
    <n v="36"/>
    <s v="TEC. ENFERMAGEM"/>
    <x v="28"/>
    <n v="630.48"/>
    <n v="315.24"/>
    <n v="291.88888888888886"/>
    <n v="23.351111111111109"/>
    <n v="315.24000000000007"/>
    <n v="0"/>
    <n v="315.24000000000007"/>
    <s v="LEILE KELLY MARTINS DOS SANTOS"/>
    <m/>
  </r>
  <r>
    <x v="38"/>
    <s v="90114035253"/>
    <n v="36"/>
    <s v="TEC. ENFERMAGEM"/>
    <x v="28"/>
    <n v="630.48"/>
    <n v="630.48444444444397"/>
    <n v="583.78189300411475"/>
    <n v="46.702551440329181"/>
    <n v="-4.4444444439122321E-3"/>
    <n v="0"/>
    <n v="-4.4444444439122321E-3"/>
    <s v="LEONILDO ALVES LIMA"/>
    <m/>
  </r>
  <r>
    <x v="9"/>
    <s v="00607059222"/>
    <n v="36"/>
    <s v="TEC. ENFERMAGEM"/>
    <x v="28"/>
    <n v="630.48"/>
    <n v="630.48444444444397"/>
    <n v="583.78189300411475"/>
    <n v="46.702551440329181"/>
    <n v="-4.4444444439122321E-3"/>
    <n v="0"/>
    <n v="-4.4444444439122321E-3"/>
    <s v="LUANA LEANDRO SARMENTO"/>
    <m/>
  </r>
  <r>
    <x v="27"/>
    <s v="01715937236"/>
    <n v="36"/>
    <s v="TEC. ENFERMAGEM"/>
    <x v="28"/>
    <n v="630.48"/>
    <n v="630.48"/>
    <n v="583.77777777777771"/>
    <n v="46.702222222222218"/>
    <n v="8.5265128291212022E-14"/>
    <n v="0"/>
    <n v="8.5265128291212022E-14"/>
    <s v="LUANNY KETREN SARAIVA RODRIGUES"/>
    <m/>
  </r>
  <r>
    <x v="36"/>
    <s v="00586033289"/>
    <n v="36"/>
    <s v="TEC. ENFERMAGEM"/>
    <x v="28"/>
    <n v="630.48"/>
    <n v="630.48"/>
    <n v="583.77777777777771"/>
    <n v="46.702222222222218"/>
    <n v="8.5265128291212022E-14"/>
    <n v="0"/>
    <n v="8.5265128291212022E-14"/>
    <s v="LUCIENE DIAS DOS SANTOS"/>
    <m/>
  </r>
  <r>
    <x v="165"/>
    <s v="84245603291"/>
    <n v="36"/>
    <s v="TEC. ENFERMAGEM"/>
    <x v="28"/>
    <n v="630.48"/>
    <n v="630.48"/>
    <n v="583.77777777777771"/>
    <n v="46.702222222222218"/>
    <n v="8.5265128291212022E-14"/>
    <n v="0"/>
    <n v="8.5265128291212022E-14"/>
    <s v="LUCINEIA COSTA ALENCAR"/>
    <m/>
  </r>
  <r>
    <x v="98"/>
    <s v="03659449202"/>
    <n v="36"/>
    <s v="TEC. ENFERMAGEM"/>
    <x v="28"/>
    <n v="630.48"/>
    <n v="630.48"/>
    <n v="583.77777777777771"/>
    <n v="46.702222222222218"/>
    <n v="8.5265128291212022E-14"/>
    <n v="0"/>
    <n v="8.5265128291212022E-14"/>
    <s v="LUIS CRUZ AZEVEDO"/>
    <m/>
  </r>
  <r>
    <x v="10"/>
    <s v="74370936268"/>
    <n v="36"/>
    <s v="TEC. ENFERMAGEM"/>
    <x v="28"/>
    <n v="630.48"/>
    <n v="630.48"/>
    <n v="583.77777777777771"/>
    <n v="46.702222222222218"/>
    <n v="8.5265128291212022E-14"/>
    <n v="0"/>
    <n v="8.5265128291212022E-14"/>
    <s v="MARIA APARECIDA DO VALE SILVA"/>
    <m/>
  </r>
  <r>
    <x v="25"/>
    <s v="80823173291"/>
    <n v="36"/>
    <s v="TEC. ENFERMAGEM"/>
    <x v="28"/>
    <n v="630.48"/>
    <n v="630.48"/>
    <n v="583.77777777777771"/>
    <n v="46.702222222222218"/>
    <n v="8.5265128291212022E-14"/>
    <n v="0"/>
    <n v="8.5265128291212022E-14"/>
    <s v="MARIA DE LOURDES HEIENEN"/>
    <m/>
  </r>
  <r>
    <x v="28"/>
    <s v="72282835204"/>
    <n v="36"/>
    <s v="TEC. ENFERMAGEM"/>
    <x v="28"/>
    <n v="630.48"/>
    <n v="630.48"/>
    <n v="583.77777777777771"/>
    <n v="46.702222222222218"/>
    <n v="8.5265128291212022E-14"/>
    <n v="0"/>
    <n v="8.5265128291212022E-14"/>
    <s v="MARIA DO ROSARIO PEREIRA DE SOUSA"/>
    <m/>
  </r>
  <r>
    <x v="47"/>
    <s v="82941238204"/>
    <n v="36"/>
    <s v="TEC. ENFERMAGEM"/>
    <x v="28"/>
    <n v="630.48"/>
    <n v="630.48"/>
    <n v="583.77777777777771"/>
    <n v="46.702222222222218"/>
    <n v="8.5265128291212022E-14"/>
    <n v="0"/>
    <n v="8.5265128291212022E-14"/>
    <s v="MARIA ELIZABETH DA SILVA"/>
    <m/>
  </r>
  <r>
    <x v="52"/>
    <s v="30137284268"/>
    <n v="36"/>
    <s v="TEC. ENFERMAGEM"/>
    <x v="28"/>
    <n v="630.48"/>
    <n v="630.48"/>
    <n v="583.77777777777771"/>
    <n v="46.702222222222218"/>
    <n v="8.5265128291212022E-14"/>
    <n v="0"/>
    <n v="8.5265128291212022E-14"/>
    <s v="MARIA JOSE PAULINO DE SANTANA DAS CHAGAS"/>
    <m/>
  </r>
  <r>
    <x v="14"/>
    <s v="01332625371"/>
    <n v="36"/>
    <s v="TEC. ENFERMAGEM"/>
    <x v="28"/>
    <n v="630.48"/>
    <n v="630.48"/>
    <n v="583.77777777777771"/>
    <n v="46.702222222222218"/>
    <n v="8.5265128291212022E-14"/>
    <n v="0"/>
    <n v="8.5265128291212022E-14"/>
    <s v="MARIA TERESA VIEIRA DA HORA"/>
    <m/>
  </r>
  <r>
    <x v="89"/>
    <s v="02598633270"/>
    <n v="36"/>
    <s v="TEC. ENFERMAGEM"/>
    <x v="28"/>
    <n v="630.48"/>
    <n v="630.48"/>
    <n v="583.77777777777771"/>
    <n v="46.702222222222218"/>
    <n v="8.5265128291212022E-14"/>
    <n v="0"/>
    <n v="8.5265128291212022E-14"/>
    <s v="MATHEUS CAMPOS ALVES"/>
    <m/>
  </r>
  <r>
    <x v="67"/>
    <s v="03419017251"/>
    <n v="36"/>
    <s v="TEC. ENFERMAGEM"/>
    <x v="28"/>
    <n v="630.48"/>
    <n v="630.48"/>
    <n v="583.77777777777771"/>
    <n v="46.702222222222218"/>
    <n v="8.5265128291212022E-14"/>
    <n v="0"/>
    <n v="8.5265128291212022E-14"/>
    <s v="MAYCON REIS DOS ANJOS"/>
    <m/>
  </r>
  <r>
    <x v="30"/>
    <s v="03097941452"/>
    <n v="36"/>
    <s v="TEC. ENFERMAGEM"/>
    <x v="28"/>
    <n v="630.48"/>
    <n v="630.48"/>
    <n v="583.77777777777771"/>
    <n v="46.702222222222218"/>
    <n v="8.5265128291212022E-14"/>
    <n v="0"/>
    <n v="8.5265128291212022E-14"/>
    <s v="NIVEATAM DE SOUSA ALVES"/>
    <m/>
  </r>
  <r>
    <x v="68"/>
    <s v="30087767287"/>
    <n v="36"/>
    <s v="TEC. ENFERMAGEM"/>
    <x v="28"/>
    <n v="630.48"/>
    <n v="630.48"/>
    <n v="583.77777777777771"/>
    <n v="46.702222222222218"/>
    <n v="8.5265128291212022E-14"/>
    <n v="0"/>
    <n v="8.5265128291212022E-14"/>
    <s v="OSMARINA LIMA MARQUES"/>
    <m/>
  </r>
  <r>
    <x v="72"/>
    <s v="04490243260"/>
    <n v="36"/>
    <s v="TEC. ENFERMAGEM"/>
    <x v="28"/>
    <n v="630.48"/>
    <n v="630.48"/>
    <n v="583.77777777777771"/>
    <n v="46.702222222222218"/>
    <n v="8.5265128291212022E-14"/>
    <n v="0"/>
    <n v="8.5265128291212022E-14"/>
    <s v="RAIANE TENORIO DOS SANTOS"/>
    <m/>
  </r>
  <r>
    <x v="53"/>
    <s v="02137140276"/>
    <n v="36"/>
    <s v="TEC. ENFERMAGEM"/>
    <x v="28"/>
    <n v="630.48"/>
    <n v="630.48"/>
    <n v="583.77777777777771"/>
    <n v="46.702222222222218"/>
    <n v="8.5265128291212022E-14"/>
    <n v="0"/>
    <n v="8.5265128291212022E-14"/>
    <s v="RAILSON HUMBERTO DA SILVA MENDONCA"/>
    <m/>
  </r>
  <r>
    <x v="76"/>
    <s v="70143238221"/>
    <n v="36"/>
    <s v="TEC. ENFERMAGEM"/>
    <x v="28"/>
    <n v="630.48"/>
    <n v="630.48"/>
    <n v="583.77777777777771"/>
    <n v="46.702222222222218"/>
    <n v="8.5265128291212022E-14"/>
    <n v="0"/>
    <n v="8.5265128291212022E-14"/>
    <s v="RAISSA SOUZA E SOUZA"/>
    <m/>
  </r>
  <r>
    <x v="59"/>
    <s v="02563935245"/>
    <n v="36"/>
    <s v="TEC. ENFERMAGEM"/>
    <x v="28"/>
    <n v="630.48"/>
    <n v="630.48"/>
    <n v="583.77777777777771"/>
    <n v="46.702222222222218"/>
    <n v="8.5265128291212022E-14"/>
    <n v="0"/>
    <n v="8.5265128291212022E-14"/>
    <s v="RAQUEL DOS SANTOS SOUZA"/>
    <m/>
  </r>
  <r>
    <x v="197"/>
    <s v="05961636224"/>
    <n v="36"/>
    <s v="TEC. ENFERMAGEM"/>
    <x v="28"/>
    <n v="630.48"/>
    <n v="630.48"/>
    <n v="583.77777777777771"/>
    <n v="46.702222222222218"/>
    <n v="8.5265128291212022E-14"/>
    <n v="0"/>
    <n v="8.5265128291212022E-14"/>
    <s v="RAYZA MARQUES DANTAS"/>
    <m/>
  </r>
  <r>
    <x v="70"/>
    <s v="02827501260"/>
    <n v="36"/>
    <s v="TEC. ENFERMAGEM"/>
    <x v="28"/>
    <n v="630.48"/>
    <n v="630.48"/>
    <n v="583.77777777777771"/>
    <n v="46.702222222222218"/>
    <n v="8.5265128291212022E-14"/>
    <n v="0"/>
    <n v="8.5265128291212022E-14"/>
    <s v="REGINA CARLA CARNEIRO DA SILVA"/>
    <m/>
  </r>
  <r>
    <x v="204"/>
    <s v="06131329206"/>
    <n v="36"/>
    <s v="TEC. ENFERMAGEM"/>
    <x v="28"/>
    <n v="630.48"/>
    <n v="0"/>
    <n v="0"/>
    <n v="0"/>
    <n v="630.48"/>
    <n v="0"/>
    <n v="630.48"/>
    <s v="RHALYSSON RENAN SANTOS DE SOUZA"/>
    <m/>
  </r>
  <r>
    <x v="223"/>
    <s v="08055981205"/>
    <n v="36"/>
    <s v="TEC. ENFERMAGEM"/>
    <x v="28"/>
    <n v="630.48"/>
    <n v="315.24"/>
    <n v="291.88888888888886"/>
    <n v="23.351111111111109"/>
    <n v="315.24000000000007"/>
    <n v="0"/>
    <n v="315.24000000000007"/>
    <s v="RICARDO PINHEIRO DE OLIVEIRA"/>
    <m/>
  </r>
  <r>
    <x v="37"/>
    <s v="68990405220"/>
    <n v="36"/>
    <s v="TEC. ENFERMAGEM"/>
    <x v="28"/>
    <n v="630.48"/>
    <n v="630.48"/>
    <n v="583.77777777777771"/>
    <n v="46.702222222222218"/>
    <n v="8.5265128291212022E-14"/>
    <n v="0"/>
    <n v="8.5265128291212022E-14"/>
    <s v="ROGERIO REIS DE MOURA"/>
    <m/>
  </r>
  <r>
    <x v="112"/>
    <s v="70143079247"/>
    <n v="36"/>
    <s v="TEC. ENFERMAGEM"/>
    <x v="28"/>
    <n v="630.48"/>
    <n v="630.48"/>
    <n v="583.77777777777771"/>
    <n v="46.702222222222218"/>
    <n v="8.5265128291212022E-14"/>
    <n v="0"/>
    <n v="8.5265128291212022E-14"/>
    <s v="ROMERSON BARROS DUTRA"/>
    <m/>
  </r>
  <r>
    <x v="26"/>
    <s v="88069672234"/>
    <n v="36"/>
    <s v="TEC. ENFERMAGEM"/>
    <x v="28"/>
    <n v="630.48"/>
    <n v="630.48"/>
    <n v="583.77777777777771"/>
    <n v="46.702222222222218"/>
    <n v="8.5265128291212022E-14"/>
    <n v="0"/>
    <n v="8.5265128291212022E-14"/>
    <s v="ROMULO ALVES MATOS"/>
    <m/>
  </r>
  <r>
    <x v="29"/>
    <s v="01197420207"/>
    <n v="36"/>
    <s v="TEC. ENFERMAGEM"/>
    <x v="28"/>
    <n v="630.48"/>
    <n v="630.48"/>
    <n v="583.77777777777771"/>
    <n v="46.702222222222218"/>
    <n v="8.5265128291212022E-14"/>
    <n v="0"/>
    <n v="8.5265128291212022E-14"/>
    <s v="ROSEANE POLVI DE MATOS"/>
    <m/>
  </r>
  <r>
    <x v="17"/>
    <s v="82834334234"/>
    <n v="36"/>
    <s v="TEC. ENFERMAGEM"/>
    <x v="28"/>
    <n v="630.48"/>
    <n v="630.48"/>
    <n v="583.77777777777771"/>
    <n v="46.702222222222218"/>
    <n v="8.5265128291212022E-14"/>
    <n v="0"/>
    <n v="8.5265128291212022E-14"/>
    <s v="ROSIANE DOS SANTOS LIMA"/>
    <m/>
  </r>
  <r>
    <x v="42"/>
    <s v="85744824200"/>
    <n v="36"/>
    <s v="TEC. ENFERMAGEM"/>
    <x v="28"/>
    <n v="630.48"/>
    <n v="630.48"/>
    <n v="583.77777777777771"/>
    <n v="46.702222222222218"/>
    <n v="8.5265128291212022E-14"/>
    <n v="0"/>
    <n v="8.5265128291212022E-14"/>
    <s v="ROSILENE SOUSA SILVA"/>
    <m/>
  </r>
  <r>
    <x v="66"/>
    <s v="01068691247"/>
    <n v="36"/>
    <s v="TEC. ENFERMAGEM"/>
    <x v="28"/>
    <n v="630.48"/>
    <n v="630.48"/>
    <n v="583.77777777777771"/>
    <n v="46.702222222222218"/>
    <n v="8.5265128291212022E-14"/>
    <n v="0"/>
    <n v="8.5265128291212022E-14"/>
    <s v="ROSINETE SANTOS DA SILVA DE SOUZA"/>
    <m/>
  </r>
  <r>
    <x v="43"/>
    <s v="01064235255"/>
    <n v="36"/>
    <s v="TEC. ENFERMAGEM"/>
    <x v="28"/>
    <n v="630.48"/>
    <n v="630.48"/>
    <n v="583.77777777777771"/>
    <n v="46.702222222222218"/>
    <n v="8.5265128291212022E-14"/>
    <n v="0"/>
    <n v="8.5265128291212022E-14"/>
    <s v="ROSIVAN DA SILVA PINTO"/>
    <m/>
  </r>
  <r>
    <x v="13"/>
    <s v="83721541200"/>
    <n v="36"/>
    <s v="TEC. ENFERMAGEM"/>
    <x v="28"/>
    <n v="630.48"/>
    <n v="630.48"/>
    <n v="583.77777777777771"/>
    <n v="46.702222222222218"/>
    <n v="8.5265128291212022E-14"/>
    <n v="0"/>
    <n v="8.5265128291212022E-14"/>
    <s v="SANDRA NERY DA ROCHA"/>
    <m/>
  </r>
  <r>
    <x v="31"/>
    <s v="01074481224"/>
    <n v="36"/>
    <s v="TEC. ENFERMAGEM"/>
    <x v="28"/>
    <n v="630.48"/>
    <n v="630.48"/>
    <n v="583.77777777777771"/>
    <n v="46.702222222222218"/>
    <n v="8.5265128291212022E-14"/>
    <n v="0"/>
    <n v="8.5265128291212022E-14"/>
    <s v="SERGIO COSTA NEVES"/>
    <m/>
  </r>
  <r>
    <x v="224"/>
    <s v="96869623287"/>
    <n v="36"/>
    <s v="TEC. ENFERMAGEM"/>
    <x v="28"/>
    <n v="630.48"/>
    <n v="315.24"/>
    <n v="291.88888888888886"/>
    <n v="23.351111111111109"/>
    <n v="315.24000000000007"/>
    <n v="0"/>
    <n v="315.24000000000007"/>
    <s v="SIMONE BARBOSA DA SILVA"/>
    <m/>
  </r>
  <r>
    <x v="188"/>
    <s v="00782683207"/>
    <n v="36"/>
    <s v="TEC. ENFERMAGEM"/>
    <x v="28"/>
    <n v="630.48"/>
    <n v="630.48"/>
    <n v="583.77777777777771"/>
    <n v="46.702222222222218"/>
    <n v="8.5265128291212022E-14"/>
    <n v="0"/>
    <n v="8.5265128291212022E-14"/>
    <s v="SIMONE LEANDRO NASCIMENTO"/>
    <m/>
  </r>
  <r>
    <x v="225"/>
    <s v="04469158232"/>
    <n v="36"/>
    <s v="TEC. ENFERMAGEM"/>
    <x v="28"/>
    <n v="630.48"/>
    <n v="315.24"/>
    <n v="291.88888888888886"/>
    <n v="23.351111111111109"/>
    <n v="315.24000000000007"/>
    <n v="0"/>
    <n v="315.24000000000007"/>
    <s v="SUELLEM DINAELY REIS LUCENA"/>
    <m/>
  </r>
  <r>
    <x v="190"/>
    <s v="02243410303"/>
    <n v="36"/>
    <s v="TEC. ENFERMAGEM"/>
    <x v="28"/>
    <n v="630.48"/>
    <n v="630.48"/>
    <n v="583.77777777777771"/>
    <n v="46.702222222222218"/>
    <n v="8.5265128291212022E-14"/>
    <n v="0"/>
    <n v="8.5265128291212022E-14"/>
    <s v="SWELLENE LIMA DA SILVA SOUSA"/>
    <m/>
  </r>
  <r>
    <x v="226"/>
    <s v="07362217196"/>
    <n v="36"/>
    <s v="TEC. ENFERMAGEM"/>
    <x v="28"/>
    <n v="630.48"/>
    <n v="315.24"/>
    <n v="291.88888888888886"/>
    <n v="23.351111111111109"/>
    <n v="315.24000000000007"/>
    <n v="0"/>
    <n v="315.24000000000007"/>
    <s v="TAINARA AIRES DOS SANTOS"/>
    <m/>
  </r>
  <r>
    <x v="205"/>
    <s v="54002745287"/>
    <n v="36"/>
    <s v="TEC. ENFERMAGEM"/>
    <x v="28"/>
    <n v="630.48"/>
    <n v="630.48"/>
    <n v="583.77777777777771"/>
    <n v="46.702222222222218"/>
    <n v="8.5265128291212022E-14"/>
    <n v="0"/>
    <n v="8.5265128291212022E-14"/>
    <s v="TATIANE DA SILVA PAIXAO"/>
    <m/>
  </r>
  <r>
    <x v="99"/>
    <s v="49072145291"/>
    <n v="36"/>
    <s v="TEC. ENFERMAGEM"/>
    <x v="28"/>
    <n v="630.48"/>
    <n v="630.48"/>
    <n v="583.77777777777771"/>
    <n v="46.702222222222218"/>
    <n v="8.5265128291212022E-14"/>
    <n v="0"/>
    <n v="8.5265128291212022E-14"/>
    <s v="THIZ HER FILOMENA DIAS DA SILVA"/>
    <m/>
  </r>
  <r>
    <x v="44"/>
    <s v="01715936264"/>
    <n v="36"/>
    <s v="TEC. ENFERMAGEM"/>
    <x v="28"/>
    <n v="630.48"/>
    <n v="630.48"/>
    <n v="583.77777777777771"/>
    <n v="46.702222222222218"/>
    <n v="8.5265128291212022E-14"/>
    <n v="0"/>
    <n v="8.5265128291212022E-14"/>
    <s v="VANESSA RODRIGUES RABELO"/>
    <m/>
  </r>
  <r>
    <x v="206"/>
    <s v="09315791207"/>
    <n v="36"/>
    <s v="TEC. ENFERMAGEM"/>
    <x v="28"/>
    <n v="630.48"/>
    <n v="630.48"/>
    <n v="583.77777777777771"/>
    <n v="46.702222222222218"/>
    <n v="8.5265128291212022E-14"/>
    <n v="0"/>
    <n v="8.5265128291212022E-14"/>
    <s v="VITORIA ISABELI FERREIRA DE SOUSA SEABRA"/>
    <m/>
  </r>
  <r>
    <x v="90"/>
    <s v="03468651236"/>
    <n v="36"/>
    <s v="TEC. ENFERMAGEM"/>
    <x v="28"/>
    <n v="630.48"/>
    <n v="630.48"/>
    <n v="583.77777777777771"/>
    <n v="46.702222222222218"/>
    <n v="8.5265128291212022E-14"/>
    <n v="0"/>
    <n v="8.5265128291212022E-14"/>
    <s v="WANDERSON ANDRE ALVES DA COSTA"/>
    <m/>
  </r>
  <r>
    <x v="87"/>
    <s v="02771484218"/>
    <n v="36"/>
    <s v="TEC. ENFERMAGEM"/>
    <x v="28"/>
    <n v="630.48"/>
    <n v="630.48"/>
    <n v="583.77777777777771"/>
    <n v="46.702222222222218"/>
    <n v="8.5265128291212022E-14"/>
    <n v="0"/>
    <n v="8.5265128291212022E-14"/>
    <s v="WATILA ALMEIDA DA COSTA"/>
    <m/>
  </r>
  <r>
    <x v="116"/>
    <s v="04018536240"/>
    <n v="36"/>
    <s v="TEC. ENFERMAGEM"/>
    <x v="28"/>
    <n v="630.48"/>
    <n v="630.48"/>
    <n v="583.77777777777771"/>
    <n v="46.702222222222218"/>
    <n v="8.5265128291212022E-14"/>
    <n v="0"/>
    <n v="8.5265128291212022E-14"/>
    <s v="WENDELL RIBEIRO DE LIRA"/>
    <m/>
  </r>
  <r>
    <x v="227"/>
    <s v="02369578211"/>
    <n v="36"/>
    <s v="TEC. ENFERMAGEM"/>
    <x v="28"/>
    <n v="0"/>
    <n v="273.20999999999998"/>
    <n v="252.9722222222222"/>
    <n v="20.237777777777776"/>
    <n v="-273.20999999999998"/>
    <n v="0"/>
    <n v="-273.20999999999998"/>
    <s v="MIRLA RODRIGUES DOS SANTOS"/>
    <m/>
  </r>
  <r>
    <x v="65"/>
    <s v="02025421222"/>
    <n v="36"/>
    <s v="ENFERMEIRO"/>
    <x v="29"/>
    <n v="0"/>
    <n v="0"/>
    <n v="0"/>
    <n v="0"/>
    <n v="0"/>
    <n v="0"/>
    <n v="0"/>
    <s v="ADRIANA DA CONCEICAO VIANA"/>
    <m/>
  </r>
  <r>
    <x v="228"/>
    <s v="02806512280"/>
    <n v="36"/>
    <s v="TEC. ENFERMAGEM"/>
    <x v="29"/>
    <n v="630.48"/>
    <n v="630.48444444444397"/>
    <n v="583.78189300411475"/>
    <n v="46.702551440329181"/>
    <n v="-4.4444444439122321E-3"/>
    <n v="0"/>
    <n v="-4.4444444439122321E-3"/>
    <s v="ADRIELY MADEIRA IGREJA"/>
    <m/>
  </r>
  <r>
    <x v="119"/>
    <s v="00773740295"/>
    <n v="36"/>
    <s v="ENFERMEIRO"/>
    <x v="29"/>
    <n v="0"/>
    <n v="0"/>
    <n v="0"/>
    <n v="0"/>
    <n v="0"/>
    <n v="0"/>
    <n v="0"/>
    <s v="ALADMILLA SILVA DE FREITAS"/>
    <m/>
  </r>
  <r>
    <x v="120"/>
    <s v="01531119255"/>
    <n v="36"/>
    <s v="TEC. ENFERMAGEM"/>
    <x v="29"/>
    <n v="630.48"/>
    <n v="630.48444444444397"/>
    <n v="583.78189300411475"/>
    <n v="46.702551440329181"/>
    <n v="-4.4444444439122321E-3"/>
    <n v="0"/>
    <n v="-4.4444444439122321E-3"/>
    <s v="ALESSANDRA SANTOS DA SILVA"/>
    <m/>
  </r>
  <r>
    <x v="229"/>
    <s v="02291719238"/>
    <n v="36"/>
    <s v="TEC. ENFERMAGEM"/>
    <x v="29"/>
    <n v="630.48"/>
    <n v="630.48444444444397"/>
    <n v="583.78189300411475"/>
    <n v="46.702551440329181"/>
    <n v="-4.4444444439122321E-3"/>
    <n v="0"/>
    <n v="-4.4444444439122321E-3"/>
    <s v="ALEXANDRE DE CAMPOS GONCALVES"/>
    <m/>
  </r>
  <r>
    <x v="192"/>
    <s v="03823439219"/>
    <n v="36"/>
    <s v="ENFERMEIRO"/>
    <x v="29"/>
    <n v="0"/>
    <n v="0"/>
    <n v="0"/>
    <n v="0"/>
    <n v="0"/>
    <n v="0"/>
    <n v="0"/>
    <s v="ALEXANDRE SILVA AZEVEDO"/>
    <m/>
  </r>
  <r>
    <x v="193"/>
    <s v="06868684207"/>
    <n v="36"/>
    <s v="TEC. ENFERMAGEM"/>
    <x v="29"/>
    <n v="630.48"/>
    <n v="630.48444444444397"/>
    <n v="583.78189300411475"/>
    <n v="46.702551440329181"/>
    <n v="-4.4444444439122321E-3"/>
    <n v="0"/>
    <n v="-4.4444444439122321E-3"/>
    <s v="AMANDA DA CRUZ LIMA"/>
    <m/>
  </r>
  <r>
    <x v="230"/>
    <s v="03449453246"/>
    <n v="36"/>
    <s v="TEC. ENFERMAGEM"/>
    <x v="29"/>
    <n v="630.48"/>
    <n v="630.48444444444397"/>
    <n v="583.78189300411475"/>
    <n v="46.702551440329181"/>
    <n v="-4.4444444439122321E-3"/>
    <n v="0"/>
    <n v="-4.4444444439122321E-3"/>
    <s v="AMANDA DIAS NUNES"/>
    <m/>
  </r>
  <r>
    <x v="194"/>
    <s v="04049075202"/>
    <n v="36"/>
    <s v="TEC. ENFERMAGEM"/>
    <x v="29"/>
    <n v="0"/>
    <n v="0"/>
    <n v="0"/>
    <n v="0"/>
    <n v="0"/>
    <n v="0"/>
    <n v="0"/>
    <s v="AMANDA MARIA BATISTA DA SILVA"/>
    <m/>
  </r>
  <r>
    <x v="122"/>
    <s v="02210842239"/>
    <n v="36"/>
    <s v="ENFERMEIRO"/>
    <x v="29"/>
    <n v="0"/>
    <n v="0"/>
    <n v="0"/>
    <n v="0"/>
    <n v="0"/>
    <n v="0"/>
    <n v="0"/>
    <s v="AMANDA PINHO FERNANDES"/>
    <m/>
  </r>
  <r>
    <x v="202"/>
    <s v="01910339288"/>
    <n v="36"/>
    <s v="TEC. ENFERMAGEM"/>
    <x v="29"/>
    <n v="630.48"/>
    <n v="630.48444444444397"/>
    <n v="583.78189300411475"/>
    <n v="46.702551440329181"/>
    <n v="-4.4444444439122321E-3"/>
    <n v="0"/>
    <n v="-4.4444444439122321E-3"/>
    <s v="ANA CARLA DO NASCIMENTO OLIVEIRA"/>
    <m/>
  </r>
  <r>
    <x v="2"/>
    <s v="26008939204"/>
    <n v="36"/>
    <s v="TEC. ENFERMAGEM"/>
    <x v="29"/>
    <n v="630.48"/>
    <n v="630.48444444444397"/>
    <n v="583.78189300411475"/>
    <n v="46.702551440329181"/>
    <n v="-4.4444444439122321E-3"/>
    <n v="0"/>
    <n v="-4.4444444439122321E-3"/>
    <s v="ANA DE SOUZA VIANA"/>
    <m/>
  </r>
  <r>
    <x v="56"/>
    <s v="01221844245"/>
    <n v="36"/>
    <s v="TEC. ENFERMAGEM"/>
    <x v="29"/>
    <n v="630.48"/>
    <n v="630.48444444444397"/>
    <n v="583.78189300411475"/>
    <n v="46.702551440329181"/>
    <n v="-4.4444444439122321E-3"/>
    <n v="0"/>
    <n v="-4.4444444439122321E-3"/>
    <s v="ANA MARIA LIRA TEIXEIRA"/>
    <m/>
  </r>
  <r>
    <x v="1"/>
    <s v="95885773572"/>
    <n v="36"/>
    <s v="TEC. ENFERMAGEM"/>
    <x v="29"/>
    <n v="630.48"/>
    <n v="630.48444444444397"/>
    <n v="583.78189300411475"/>
    <n v="46.702551440329181"/>
    <n v="-4.4444444439122321E-3"/>
    <n v="0"/>
    <n v="-4.4444444439122321E-3"/>
    <s v="ANA MIRELLA FERREIRA BARBOSA OLIVEIRA"/>
    <m/>
  </r>
  <r>
    <x v="231"/>
    <s v="99358697253"/>
    <n v="36"/>
    <s v="ENFERMEIRO"/>
    <x v="29"/>
    <n v="0"/>
    <n v="0"/>
    <n v="0"/>
    <n v="0"/>
    <n v="0"/>
    <n v="0"/>
    <n v="0"/>
    <s v="ANDRE LUIZ GAMA DE OLIVEIRA"/>
    <m/>
  </r>
  <r>
    <x v="117"/>
    <s v="73533815234"/>
    <n v="36"/>
    <s v="TEC. ENFERMAGEM"/>
    <x v="29"/>
    <n v="630.48"/>
    <n v="630.48444444444397"/>
    <n v="583.78189300411475"/>
    <n v="46.702551440329181"/>
    <n v="-4.4444444439122321E-3"/>
    <n v="0"/>
    <n v="-4.4444444439122321E-3"/>
    <s v="ANDREIA DOS SANTOS COSTA"/>
    <m/>
  </r>
  <r>
    <x v="49"/>
    <s v="73733148215"/>
    <n v="36"/>
    <s v="TEC. ENFERMAGEM"/>
    <x v="29"/>
    <n v="630.48"/>
    <n v="630.48444444444397"/>
    <n v="583.78189300411475"/>
    <n v="46.702551440329181"/>
    <n v="-4.4444444439122321E-3"/>
    <n v="0"/>
    <n v="-4.4444444439122321E-3"/>
    <s v="ANDREZA ALVES FERREIRA"/>
    <m/>
  </r>
  <r>
    <x v="63"/>
    <s v="94273626268"/>
    <n v="36"/>
    <s v="TEC. ENFERMAGEM"/>
    <x v="29"/>
    <n v="630.48"/>
    <n v="630.48444444444397"/>
    <n v="583.78189300411475"/>
    <n v="46.702551440329181"/>
    <n v="-4.4444444439122321E-3"/>
    <n v="0"/>
    <n v="-4.4444444439122321E-3"/>
    <s v="ANGELA MARIA COSTA ROSARIO"/>
    <m/>
  </r>
  <r>
    <x v="64"/>
    <s v="03351903243"/>
    <n v="36"/>
    <s v="TEC. ENFERMAGEM"/>
    <x v="29"/>
    <n v="630.48"/>
    <n v="630.48444444444397"/>
    <n v="583.78189300411475"/>
    <n v="46.702551440329181"/>
    <n v="-4.4444444439122321E-3"/>
    <n v="0"/>
    <n v="-4.4444444439122321E-3"/>
    <s v="ANTONIA FRANCILEIA SANTOS FAUSTINO"/>
    <m/>
  </r>
  <r>
    <x v="123"/>
    <s v="00983396302"/>
    <n v="36"/>
    <s v="ENFERMEIRO"/>
    <x v="29"/>
    <n v="0"/>
    <n v="0"/>
    <n v="0"/>
    <n v="0"/>
    <n v="0"/>
    <n v="0"/>
    <n v="0"/>
    <s v="ARITHANA DE BARROS SILVA"/>
    <m/>
  </r>
  <r>
    <x v="232"/>
    <s v="07694603216"/>
    <n v="36"/>
    <s v="TEC. ENFERMAGEM"/>
    <x v="29"/>
    <n v="630.48"/>
    <n v="630.48444444444397"/>
    <n v="583.78189300411475"/>
    <n v="46.702551440329181"/>
    <n v="-4.4444444439122321E-3"/>
    <n v="0"/>
    <n v="-4.4444444439122321E-3"/>
    <s v="ARYEL VILACA MOREIRA"/>
    <m/>
  </r>
  <r>
    <x v="207"/>
    <s v="06397576264"/>
    <n v="36"/>
    <s v="TEC. ENFERMAGEM"/>
    <x v="29"/>
    <n v="630.48"/>
    <n v="630.48444444444397"/>
    <n v="583.78189300411475"/>
    <n v="46.702551440329181"/>
    <n v="-4.4444444439122321E-3"/>
    <n v="0"/>
    <n v="-4.4444444439122321E-3"/>
    <s v="AUREA REGINA ABREU SOUSA"/>
    <m/>
  </r>
  <r>
    <x v="199"/>
    <s v="07284167270"/>
    <n v="36"/>
    <s v="TEC. ENFERMAGEM"/>
    <x v="29"/>
    <n v="630.48"/>
    <n v="630.48444444444397"/>
    <n v="583.78189300411475"/>
    <n v="46.702551440329181"/>
    <n v="-4.4444444439122321E-3"/>
    <n v="0"/>
    <n v="-4.4444444439122321E-3"/>
    <s v="AYSLA VICTORIA CONCEICAO NASCIMENTO"/>
    <m/>
  </r>
  <r>
    <x v="124"/>
    <s v="07303985280"/>
    <n v="36"/>
    <s v="TEC. ENFERMAGEM"/>
    <x v="29"/>
    <n v="0"/>
    <n v="0"/>
    <n v="0"/>
    <n v="0"/>
    <n v="0"/>
    <n v="0"/>
    <n v="0"/>
    <s v="BEATRIZ DOS SANTOS FLORIANO"/>
    <m/>
  </r>
  <r>
    <x v="125"/>
    <s v="02551458293"/>
    <n v="36"/>
    <s v="ENFERMEIRO"/>
    <x v="29"/>
    <n v="0"/>
    <n v="0"/>
    <n v="0"/>
    <n v="0"/>
    <n v="0"/>
    <n v="0"/>
    <n v="0"/>
    <s v="BRENDA DO SOCORRO GOMES DA CUNHA"/>
    <m/>
  </r>
  <r>
    <x v="61"/>
    <s v="01797916211"/>
    <n v="36"/>
    <s v="TEC. ENFERMAGEM"/>
    <x v="29"/>
    <n v="630.48"/>
    <n v="630.48444444444397"/>
    <n v="583.78189300411475"/>
    <n v="46.702551440329181"/>
    <n v="-4.4444444439122321E-3"/>
    <n v="0"/>
    <n v="-4.4444444439122321E-3"/>
    <s v="BRUNA GRAZIELA NOGUEIRA DE LIMA"/>
    <m/>
  </r>
  <r>
    <x v="213"/>
    <s v="03594932206"/>
    <n v="36"/>
    <s v="TEC. ENFERMAGEM"/>
    <x v="29"/>
    <n v="630.48"/>
    <n v="0"/>
    <n v="0"/>
    <n v="0"/>
    <n v="630.48"/>
    <n v="0"/>
    <n v="630.48"/>
    <s v="BRUNA NAYARA DOS SANTOS SILVA"/>
    <m/>
  </r>
  <r>
    <x v="233"/>
    <s v="01373712252"/>
    <n v="36"/>
    <s v="TEC. ENFERMAGEM"/>
    <x v="29"/>
    <n v="630.48"/>
    <n v="630.48444444444397"/>
    <n v="583.78189300411475"/>
    <n v="46.702551440329181"/>
    <n v="-4.4444444439122321E-3"/>
    <n v="0"/>
    <n v="-4.4444444439122321E-3"/>
    <s v="CAMILA DE SA ASSIS"/>
    <m/>
  </r>
  <r>
    <x v="211"/>
    <s v="06285652244"/>
    <n v="36"/>
    <s v="TEC. ENFERMAGEM"/>
    <x v="29"/>
    <n v="630.48"/>
    <n v="630.48444444444397"/>
    <n v="583.78189300411475"/>
    <n v="46.702551440329181"/>
    <n v="-4.4444444439122321E-3"/>
    <n v="0"/>
    <n v="-4.4444444439122321E-3"/>
    <s v="CAMILI FARIAS ROCHA"/>
    <m/>
  </r>
  <r>
    <x v="71"/>
    <s v="02760353214"/>
    <n v="36"/>
    <s v="TEC. ENFERMAGEM"/>
    <x v="29"/>
    <n v="630.48"/>
    <n v="630.48444444444397"/>
    <n v="583.78189300411475"/>
    <n v="46.702551440329181"/>
    <n v="-4.4444444439122321E-3"/>
    <n v="0"/>
    <n v="-4.4444444439122321E-3"/>
    <s v="CARLA BATISTA DA COSTA"/>
    <m/>
  </r>
  <r>
    <x v="19"/>
    <s v="66864771253"/>
    <n v="36"/>
    <s v="ENFERMEIRO"/>
    <x v="29"/>
    <n v="0"/>
    <n v="0"/>
    <n v="0"/>
    <n v="0"/>
    <n v="0"/>
    <n v="0"/>
    <n v="0"/>
    <s v="CIRLENE SILVERIO DE MORAIS"/>
    <m/>
  </r>
  <r>
    <x v="18"/>
    <s v="00330309285"/>
    <n v="36"/>
    <s v="ENFERMEIRO"/>
    <x v="29"/>
    <n v="0"/>
    <n v="0"/>
    <n v="0"/>
    <n v="0"/>
    <n v="0"/>
    <n v="0"/>
    <n v="0"/>
    <s v="CLAUDILENE DA SILVA"/>
    <m/>
  </r>
  <r>
    <x v="212"/>
    <s v="04971177205"/>
    <n v="36"/>
    <s v="TEC. ENFERMAGEM"/>
    <x v="29"/>
    <n v="630.48"/>
    <n v="630.48444444444397"/>
    <n v="583.78189300411475"/>
    <n v="46.702551440329181"/>
    <n v="-4.4444444439122321E-3"/>
    <n v="0"/>
    <n v="-4.4444444439122321E-3"/>
    <s v="CLEIA BARROS DE ARAUJO"/>
    <m/>
  </r>
  <r>
    <x v="128"/>
    <s v="50920049249"/>
    <n v="36"/>
    <s v="ENFERMEIRO"/>
    <x v="29"/>
    <n v="0"/>
    <n v="0"/>
    <n v="0"/>
    <n v="0"/>
    <n v="0"/>
    <n v="0"/>
    <n v="0"/>
    <s v="CLEIDIANE MACHADO BORGES"/>
    <m/>
  </r>
  <r>
    <x v="203"/>
    <s v="07341302283"/>
    <n v="36"/>
    <s v="TEC. ENFERMAGEM"/>
    <x v="29"/>
    <n v="630.48"/>
    <n v="630.48444444444397"/>
    <n v="583.78189300411475"/>
    <n v="46.702551440329181"/>
    <n v="-4.4444444439122321E-3"/>
    <n v="0"/>
    <n v="-4.4444444439122321E-3"/>
    <s v="CLEIDIANE SANTOS DOS SANTOS"/>
    <m/>
  </r>
  <r>
    <x v="129"/>
    <s v="04246477290"/>
    <n v="36"/>
    <s v="TEC. ENFERMAGEM"/>
    <x v="29"/>
    <n v="630.48"/>
    <n v="630.48444444444397"/>
    <n v="583.78189300411475"/>
    <n v="46.702551440329181"/>
    <n v="-4.4444444439122321E-3"/>
    <n v="0"/>
    <n v="-4.4444444439122321E-3"/>
    <s v="CLEIZIELEM BRITO MORAIS"/>
    <m/>
  </r>
  <r>
    <x v="93"/>
    <s v="00564772283"/>
    <n v="36"/>
    <s v="TEC. ENFERMAGEM"/>
    <x v="29"/>
    <n v="630.48"/>
    <n v="630.48444444444397"/>
    <n v="583.78189300411475"/>
    <n v="46.702551440329181"/>
    <n v="-4.4444444439122321E-3"/>
    <n v="0"/>
    <n v="-4.4444444439122321E-3"/>
    <s v="CRISTIANE MARIA CARDOSO LOBATO"/>
    <m/>
  </r>
  <r>
    <x v="234"/>
    <s v="03450370227"/>
    <n v="36"/>
    <s v="TEC. ENFERMAGEM"/>
    <x v="29"/>
    <n v="630.48"/>
    <n v="630.48444444444397"/>
    <n v="583.78189300411475"/>
    <n v="46.702551440329181"/>
    <n v="-4.4444444439122321E-3"/>
    <n v="0"/>
    <n v="-4.4444444439122321E-3"/>
    <s v="DAIZA DOS SANTOS SANTIAGO"/>
    <m/>
  </r>
  <r>
    <x v="200"/>
    <s v="85143731291"/>
    <n v="36"/>
    <s v="TEC. ENFERMAGEM"/>
    <x v="29"/>
    <n v="630.48"/>
    <n v="630.48444444444397"/>
    <n v="583.78189300411475"/>
    <n v="46.702551440329181"/>
    <n v="-4.4444444439122321E-3"/>
    <n v="0"/>
    <n v="-4.4444444439122321E-3"/>
    <s v="DANIEL CARLOS MORAIS DA SILVA"/>
    <m/>
  </r>
  <r>
    <x v="77"/>
    <s v="02029051284"/>
    <n v="36"/>
    <s v="TEC. ENFERMAGEM"/>
    <x v="29"/>
    <n v="630.48"/>
    <n v="630.48444444444397"/>
    <n v="583.78189300411475"/>
    <n v="46.702551440329181"/>
    <n v="-4.4444444439122321E-3"/>
    <n v="0"/>
    <n v="-4.4444444439122321E-3"/>
    <s v="DANIELA MIRANDA REIS"/>
    <m/>
  </r>
  <r>
    <x v="3"/>
    <s v="01087094267"/>
    <n v="36"/>
    <s v="TEC. ENFERMAGEM"/>
    <x v="29"/>
    <n v="0"/>
    <n v="0"/>
    <n v="0"/>
    <n v="0"/>
    <n v="0"/>
    <n v="0"/>
    <n v="0"/>
    <s v="DANIELE DA SILVA E SILVA"/>
    <m/>
  </r>
  <r>
    <x v="21"/>
    <s v="74239082234"/>
    <n v="36"/>
    <s v="TEC. ENFERMAGEM"/>
    <x v="29"/>
    <n v="630.48"/>
    <n v="630.48444444444397"/>
    <n v="583.78189300411475"/>
    <n v="46.702551440329181"/>
    <n v="-4.4444444439122321E-3"/>
    <n v="0"/>
    <n v="-4.4444444439122321E-3"/>
    <s v="DARLENE DAS NEVES SANTOS"/>
    <m/>
  </r>
  <r>
    <x v="130"/>
    <s v="01542552206"/>
    <n v="36"/>
    <s v="ENFERMEIRO"/>
    <x v="29"/>
    <n v="0"/>
    <n v="0"/>
    <n v="0"/>
    <n v="0"/>
    <n v="0"/>
    <n v="0"/>
    <n v="0"/>
    <s v="DAYANE FARIAS DA COSTA"/>
    <m/>
  </r>
  <r>
    <x v="132"/>
    <s v="03946186297"/>
    <n v="36"/>
    <s v="ENFERMEIRO"/>
    <x v="29"/>
    <n v="0"/>
    <n v="0"/>
    <n v="0"/>
    <n v="0"/>
    <n v="0"/>
    <n v="0"/>
    <n v="0"/>
    <s v="DEBORA FEITOSA DA SILVA"/>
    <m/>
  </r>
  <r>
    <x v="215"/>
    <s v="01063281237"/>
    <n v="36"/>
    <s v="TEC. ENFERMAGEM"/>
    <x v="29"/>
    <n v="630.48"/>
    <n v="630.48444444444397"/>
    <n v="583.78189300411475"/>
    <n v="46.702551440329181"/>
    <n v="-4.4444444439122321E-3"/>
    <n v="0"/>
    <n v="-4.4444444439122321E-3"/>
    <s v="DEISIANE CUIMAR"/>
    <m/>
  </r>
  <r>
    <x v="35"/>
    <s v="69478260200"/>
    <n v="36"/>
    <s v="TEC. ENFERMAGEM"/>
    <x v="29"/>
    <n v="630.48"/>
    <n v="630.48444444444397"/>
    <n v="583.78189300411475"/>
    <n v="46.702551440329181"/>
    <n v="-4.4444444439122321E-3"/>
    <n v="0"/>
    <n v="-4.4444444439122321E-3"/>
    <s v="DILMA MARIA DE SOUSA MOURA"/>
    <m/>
  </r>
  <r>
    <x v="50"/>
    <s v="03402699362"/>
    <n v="36"/>
    <s v="ENFERMEIRO"/>
    <x v="29"/>
    <n v="0"/>
    <n v="0"/>
    <n v="0"/>
    <n v="0"/>
    <n v="0"/>
    <n v="0"/>
    <n v="0"/>
    <s v="DYONES ALVES DA ROCHA SERRA"/>
    <m/>
  </r>
  <r>
    <x v="15"/>
    <s v="76034925215"/>
    <n v="36"/>
    <s v="TEC. ENFERMAGEM"/>
    <x v="29"/>
    <n v="630.48"/>
    <n v="630.48444444444397"/>
    <n v="583.78189300411475"/>
    <n v="46.702551440329181"/>
    <n v="-4.4444444439122321E-3"/>
    <n v="0"/>
    <n v="-4.4444444439122321E-3"/>
    <s v="EDILENE BRAGA SOUZA"/>
    <m/>
  </r>
  <r>
    <x v="105"/>
    <s v="02726631231"/>
    <n v="36"/>
    <s v="TEC. ENFERMAGEM"/>
    <x v="29"/>
    <n v="630.48"/>
    <n v="630.48444444444397"/>
    <n v="583.78189300411475"/>
    <n v="46.702551440329181"/>
    <n v="-4.4444444439122321E-3"/>
    <n v="0"/>
    <n v="-4.4444444439122321E-3"/>
    <s v="EDILZA SOUZA DE AVIZ"/>
    <m/>
  </r>
  <r>
    <x v="81"/>
    <s v="04625535239"/>
    <n v="36"/>
    <s v="TEC. ENFERMAGEM"/>
    <x v="29"/>
    <n v="630.48"/>
    <n v="630.48444444444397"/>
    <n v="583.78189300411475"/>
    <n v="46.702551440329181"/>
    <n v="-4.4444444439122321E-3"/>
    <n v="0"/>
    <n v="-4.4444444439122321E-3"/>
    <s v="EDSON MOURA SILVA"/>
    <m/>
  </r>
  <r>
    <x v="235"/>
    <s v="02510410261"/>
    <n v="36"/>
    <s v="ENFERMEIRO"/>
    <x v="29"/>
    <n v="0"/>
    <n v="0"/>
    <n v="0"/>
    <n v="0"/>
    <n v="0"/>
    <n v="0"/>
    <n v="0"/>
    <s v="EDUARDA LISBOA VANDERLEY"/>
    <m/>
  </r>
  <r>
    <x v="236"/>
    <s v="88375072249"/>
    <n v="36"/>
    <s v="TEC. ENFERMAGEM"/>
    <x v="29"/>
    <n v="630.48"/>
    <n v="588.45444444444399"/>
    <n v="544.86522633744812"/>
    <n v="43.589218106995851"/>
    <n v="42.025555555556046"/>
    <n v="0"/>
    <n v="42.025555555556046"/>
    <s v="ELANE PACHECO DA SILVA"/>
    <m/>
  </r>
  <r>
    <x v="4"/>
    <s v="63727129204"/>
    <n v="36"/>
    <s v="TEC. ENFERMAGEM"/>
    <x v="29"/>
    <n v="310.77999999999997"/>
    <n v="310.77999999999997"/>
    <n v="287.75925925925924"/>
    <n v="23.020740740740738"/>
    <n v="0"/>
    <n v="0"/>
    <n v="0"/>
    <s v="ELCIONE DE OLIVEIRA SILVA"/>
    <m/>
  </r>
  <r>
    <x v="5"/>
    <s v="86045636287"/>
    <n v="36"/>
    <s v="TEC. ENFERMAGEM"/>
    <x v="29"/>
    <n v="0"/>
    <n v="0"/>
    <n v="0"/>
    <n v="0"/>
    <n v="0"/>
    <n v="0"/>
    <n v="0"/>
    <s v="ELINOAN DA LUZ DE JESUS"/>
    <m/>
  </r>
  <r>
    <x v="55"/>
    <s v="02879742277"/>
    <n v="36"/>
    <s v="TEC. ENFERMAGEM"/>
    <x v="29"/>
    <n v="630.48"/>
    <n v="630.48444444444397"/>
    <n v="583.78189300411475"/>
    <n v="46.702551440329181"/>
    <n v="-4.4444444439122321E-3"/>
    <n v="0"/>
    <n v="-4.4444444439122321E-3"/>
    <s v="ELISANDRA SOARES DA COSTA PINHEIRO"/>
    <m/>
  </r>
  <r>
    <x v="135"/>
    <s v="02498349286"/>
    <n v="36"/>
    <s v="ENFERMEIRO"/>
    <x v="29"/>
    <n v="0"/>
    <n v="0"/>
    <n v="0"/>
    <n v="0"/>
    <n v="0"/>
    <n v="0"/>
    <n v="0"/>
    <s v="ELIZANDRA SILVA DE CARVALHO MEIRELES"/>
    <m/>
  </r>
  <r>
    <x v="237"/>
    <s v="02652754238"/>
    <n v="36"/>
    <s v="ENFERMEIRO"/>
    <x v="29"/>
    <n v="0"/>
    <n v="0"/>
    <n v="0"/>
    <n v="0"/>
    <n v="0"/>
    <n v="0"/>
    <n v="0"/>
    <s v="ELLEN SABRINA DA SILVA"/>
    <m/>
  </r>
  <r>
    <x v="138"/>
    <s v="05344317204"/>
    <n v="36"/>
    <s v="TEC. ENFERMAGEM"/>
    <x v="29"/>
    <n v="630.48"/>
    <n v="630.48444444444397"/>
    <n v="583.78189300411475"/>
    <n v="46.702551440329181"/>
    <n v="-4.4444444439122321E-3"/>
    <n v="0"/>
    <n v="-4.4444444439122321E-3"/>
    <s v="ERINEIDE SOUSA PANTOJA"/>
    <m/>
  </r>
  <r>
    <x v="83"/>
    <s v="04716356264"/>
    <n v="36"/>
    <s v="TEC. ENFERMAGEM"/>
    <x v="29"/>
    <n v="630.48"/>
    <n v="630.48444444444397"/>
    <n v="583.78189300411475"/>
    <n v="46.702551440329181"/>
    <n v="-4.4444444439122321E-3"/>
    <n v="0"/>
    <n v="-4.4444444439122321E-3"/>
    <s v="ESTHEFANI ARAUJO LOPES"/>
    <m/>
  </r>
  <r>
    <x v="216"/>
    <s v="79081703234"/>
    <n v="36"/>
    <s v="TEC. ENFERMAGEM"/>
    <x v="29"/>
    <n v="630.48"/>
    <n v="630.48444444444397"/>
    <n v="583.78189300411475"/>
    <n v="46.702551440329181"/>
    <n v="-4.4444444439122321E-3"/>
    <n v="0"/>
    <n v="-4.4444444439122321E-3"/>
    <s v="EUDALIA DOS SANTOS"/>
    <m/>
  </r>
  <r>
    <x v="238"/>
    <s v="03453562259"/>
    <n v="36"/>
    <s v="TEC. ENFERMAGEM"/>
    <x v="29"/>
    <n v="630.48"/>
    <n v="630.48444444444397"/>
    <n v="583.78189300411475"/>
    <n v="46.702551440329181"/>
    <n v="-4.4444444439122321E-3"/>
    <n v="0"/>
    <n v="-4.4444444439122321E-3"/>
    <s v="EVANDRO COSTA DE MACEDO"/>
    <m/>
  </r>
  <r>
    <x v="239"/>
    <s v="07474464233"/>
    <n v="36"/>
    <s v="TEC. ENFERMAGEM"/>
    <x v="29"/>
    <n v="630.48"/>
    <n v="0"/>
    <n v="0"/>
    <n v="0"/>
    <n v="630.48"/>
    <n v="0"/>
    <n v="630.48"/>
    <s v="EVELIN GABRIELLY CANAFISTULA DE SOUZA"/>
    <m/>
  </r>
  <r>
    <x v="69"/>
    <s v="00954727207"/>
    <n v="36"/>
    <s v="TEC. ENFERMAGEM"/>
    <x v="29"/>
    <n v="630.48"/>
    <n v="630.48444444444397"/>
    <n v="583.78189300411475"/>
    <n v="46.702551440329181"/>
    <n v="-4.4444444439122321E-3"/>
    <n v="0"/>
    <n v="-4.4444444439122321E-3"/>
    <s v="FABRICIA MARINHO MORAES"/>
    <m/>
  </r>
  <r>
    <x v="58"/>
    <s v="70143241281"/>
    <n v="36"/>
    <s v="TEC. ENFERMAGEM"/>
    <x v="29"/>
    <n v="630.48"/>
    <n v="630.48444444444397"/>
    <n v="583.78189300411475"/>
    <n v="46.702551440329181"/>
    <n v="-4.4444444439122321E-3"/>
    <n v="0"/>
    <n v="-4.4444444439122321E-3"/>
    <s v="FABRICIO HUGO SOUSA FARIAS"/>
    <m/>
  </r>
  <r>
    <x v="110"/>
    <s v="01522818278"/>
    <n v="36"/>
    <s v="TEC. ENFERMAGEM"/>
    <x v="29"/>
    <n v="630.48"/>
    <n v="630.48444444444397"/>
    <n v="583.78189300411475"/>
    <n v="46.702551440329181"/>
    <n v="-4.4444444439122321E-3"/>
    <n v="0"/>
    <n v="-4.4444444439122321E-3"/>
    <s v="FATIMA PEREIRA DE ALENCAR ALVES"/>
    <m/>
  </r>
  <r>
    <x v="109"/>
    <s v="96949139268"/>
    <n v="36"/>
    <s v="TEC. ENFERMAGEM"/>
    <x v="29"/>
    <n v="0"/>
    <n v="0"/>
    <n v="0"/>
    <n v="0"/>
    <n v="0"/>
    <n v="0"/>
    <n v="0"/>
    <s v="FERNANDO RODRIGUES DA SILVA"/>
    <m/>
  </r>
  <r>
    <x v="62"/>
    <s v="85754110200"/>
    <n v="36"/>
    <s v="TEC. ENFERMAGEM"/>
    <x v="29"/>
    <n v="0"/>
    <n v="0"/>
    <n v="0"/>
    <n v="0"/>
    <n v="0"/>
    <n v="0"/>
    <n v="0"/>
    <s v="FLAVIA CRISTINA AMORIM RAIOL"/>
    <m/>
  </r>
  <r>
    <x v="217"/>
    <s v="02773312260"/>
    <n v="36"/>
    <s v="TEC. ENFERMAGEM"/>
    <x v="29"/>
    <n v="630.48"/>
    <n v="630.48444444444397"/>
    <n v="583.78189300411475"/>
    <n v="46.702551440329181"/>
    <n v="-4.4444444439122321E-3"/>
    <n v="0"/>
    <n v="-4.4444444439122321E-3"/>
    <s v="FRANCIANE BASTOS DE SOUZA"/>
    <m/>
  </r>
  <r>
    <x v="108"/>
    <s v="04573489258"/>
    <n v="36"/>
    <s v="TEC. ENFERMAGEM"/>
    <x v="29"/>
    <n v="630.48"/>
    <n v="630.48444444444397"/>
    <n v="583.78189300411475"/>
    <n v="46.702551440329181"/>
    <n v="-4.4444444439122321E-3"/>
    <n v="0"/>
    <n v="-4.4444444439122321E-3"/>
    <s v="FRANCISCO BRUNO OLIVEIRA CAVALCANTE"/>
    <m/>
  </r>
  <r>
    <x v="240"/>
    <s v="07078131231"/>
    <n v="36"/>
    <s v="TEC. ENFERMAGEM"/>
    <x v="29"/>
    <n v="630.48"/>
    <n v="630.48444444444397"/>
    <n v="583.78189300411475"/>
    <n v="46.702551440329181"/>
    <n v="-4.4444444439122321E-3"/>
    <n v="0"/>
    <n v="-4.4444444439122321E-3"/>
    <s v="GABRIELA BRITO PEREIRA"/>
    <m/>
  </r>
  <r>
    <x v="241"/>
    <s v="07539074299"/>
    <n v="36"/>
    <s v="TEC. ENFERMAGEM"/>
    <x v="29"/>
    <n v="630.48"/>
    <n v="630.48444444444397"/>
    <n v="583.78189300411475"/>
    <n v="46.702551440329181"/>
    <n v="-4.4444444439122321E-3"/>
    <n v="0"/>
    <n v="-4.4444444439122321E-3"/>
    <s v="GABRIELA DE SOUZA DA SILVA"/>
    <m/>
  </r>
  <r>
    <x v="6"/>
    <s v="73779768291"/>
    <n v="36"/>
    <s v="TEC. ENFERMAGEM"/>
    <x v="29"/>
    <n v="630.48"/>
    <n v="630.48444444444397"/>
    <n v="583.78189300411475"/>
    <n v="46.702551440329181"/>
    <n v="-4.4444444439122321E-3"/>
    <n v="0"/>
    <n v="-4.4444444439122321E-3"/>
    <s v="GEANE DOS SANTOS RODRIGUES"/>
    <m/>
  </r>
  <r>
    <x v="218"/>
    <s v="01830698206"/>
    <n v="36"/>
    <s v="TEC. ENFERMAGEM"/>
    <x v="29"/>
    <n v="630.48"/>
    <n v="630.48444444444397"/>
    <n v="583.78189300411475"/>
    <n v="46.702551440329181"/>
    <n v="-4.4444444439122321E-3"/>
    <n v="0"/>
    <n v="-4.4444444439122321E-3"/>
    <s v="GECIANE VITALINO DE GOES"/>
    <m/>
  </r>
  <r>
    <x v="88"/>
    <s v="88808882268"/>
    <n v="36"/>
    <s v="TEC. ENFERMAGEM"/>
    <x v="29"/>
    <n v="630.48"/>
    <n v="630.48444444444397"/>
    <n v="583.78189300411475"/>
    <n v="46.702551440329181"/>
    <n v="-4.4444444439122321E-3"/>
    <n v="0"/>
    <n v="-4.4444444439122321E-3"/>
    <s v="GEOVANIA DE ARAUJO NASCIMENTO"/>
    <m/>
  </r>
  <r>
    <x v="20"/>
    <s v="95570810234"/>
    <n v="36"/>
    <s v="TEC. ENFERMAGEM"/>
    <x v="29"/>
    <n v="630.48"/>
    <n v="630.48444444444397"/>
    <n v="583.78189300411475"/>
    <n v="46.702551440329181"/>
    <n v="-4.4444444439122321E-3"/>
    <n v="0"/>
    <n v="-4.4444444439122321E-3"/>
    <s v="GESIEL SILVA DA SILVA"/>
    <m/>
  </r>
  <r>
    <x v="195"/>
    <s v="02712447204"/>
    <n v="36"/>
    <s v="TEC. ENFERMAGEM"/>
    <x v="29"/>
    <n v="0"/>
    <n v="0"/>
    <n v="0"/>
    <n v="0"/>
    <n v="0"/>
    <n v="0"/>
    <n v="0"/>
    <s v="GISLENE ROCHA DOS SANTOS"/>
    <m/>
  </r>
  <r>
    <x v="143"/>
    <s v="02238948260"/>
    <n v="36"/>
    <s v="ENFERMEIRO"/>
    <x v="29"/>
    <n v="0"/>
    <n v="0"/>
    <n v="0"/>
    <n v="0"/>
    <n v="0"/>
    <n v="0"/>
    <n v="0"/>
    <s v="HAYANNE CHRYSTINA PEREIRA JORGE"/>
    <m/>
  </r>
  <r>
    <x v="242"/>
    <s v="02677493250"/>
    <n v="36"/>
    <s v="TEC. ENFERMAGEM"/>
    <x v="29"/>
    <n v="630.48"/>
    <n v="630.48444444444397"/>
    <n v="583.78189300411475"/>
    <n v="46.702551440329181"/>
    <n v="-4.4444444439122321E-3"/>
    <n v="0"/>
    <n v="-4.4444444439122321E-3"/>
    <s v="HELENA ROCHA RIBEIRO"/>
    <m/>
  </r>
  <r>
    <x v="33"/>
    <s v="85022381249"/>
    <n v="36"/>
    <s v="TEC. ENFERMAGEM"/>
    <x v="29"/>
    <n v="0"/>
    <n v="0"/>
    <n v="0"/>
    <n v="0"/>
    <n v="0"/>
    <n v="0"/>
    <n v="0"/>
    <s v="HELIANA LIMA DE OLIVEIRA"/>
    <m/>
  </r>
  <r>
    <x v="144"/>
    <s v="00697993264"/>
    <n v="36"/>
    <s v="ENFERMEIRO"/>
    <x v="29"/>
    <n v="0"/>
    <n v="0"/>
    <n v="0"/>
    <n v="0"/>
    <n v="0"/>
    <n v="0"/>
    <n v="0"/>
    <s v="HILDIZEN BRUNA PIEDADE PAIVA"/>
    <m/>
  </r>
  <r>
    <x v="145"/>
    <s v="02347860275"/>
    <n v="36"/>
    <s v="ENFERMEIRO"/>
    <x v="29"/>
    <n v="0"/>
    <n v="0"/>
    <n v="0"/>
    <n v="0"/>
    <n v="0"/>
    <n v="0"/>
    <n v="0"/>
    <s v="HONEAGLESON CHAVES DIAS"/>
    <m/>
  </r>
  <r>
    <x v="146"/>
    <s v="02099222223"/>
    <n v="36"/>
    <s v="ENFERMEIRO/SCIH"/>
    <x v="29"/>
    <n v="0"/>
    <n v="0"/>
    <n v="0"/>
    <n v="0"/>
    <n v="0"/>
    <n v="0"/>
    <n v="0"/>
    <s v="ILDA ELIZANA DE ALMEIDA VASCONCELOS"/>
    <m/>
  </r>
  <r>
    <x v="106"/>
    <s v="02957511347"/>
    <n v="36"/>
    <s v="TEC. ENFERMAGEM"/>
    <x v="29"/>
    <n v="630.48"/>
    <n v="630.48444444444397"/>
    <n v="583.78189300411475"/>
    <n v="46.702551440329181"/>
    <n v="-4.4444444439122321E-3"/>
    <n v="0"/>
    <n v="-4.4444444439122321E-3"/>
    <s v="IRACEMA SOARES LIMA"/>
    <m/>
  </r>
  <r>
    <x v="40"/>
    <s v="78679362204"/>
    <n v="36"/>
    <s v="TEC. ENFERMAGEM"/>
    <x v="29"/>
    <n v="630.48"/>
    <n v="630.48444444444397"/>
    <n v="583.78189300411475"/>
    <n v="46.702551440329181"/>
    <n v="-4.4444444439122321E-3"/>
    <n v="0"/>
    <n v="-4.4444444439122321E-3"/>
    <s v="IRANETE LIMA BARBOSA NASCIMENTO"/>
    <m/>
  </r>
  <r>
    <x v="243"/>
    <s v="00503726290"/>
    <n v="36"/>
    <s v="TEC. ENFERMAGEM"/>
    <x v="29"/>
    <n v="630.48"/>
    <n v="630.48444444444397"/>
    <n v="583.78189300411475"/>
    <n v="46.702551440329181"/>
    <n v="-4.4444444439122321E-3"/>
    <n v="0"/>
    <n v="-4.4444444439122321E-3"/>
    <s v="IRENI CORDEIRO DOS SANTOS"/>
    <m/>
  </r>
  <r>
    <x v="147"/>
    <s v="98517040244"/>
    <n v="36"/>
    <s v="TEC. ENFERMAGEM"/>
    <x v="29"/>
    <n v="630.48"/>
    <n v="630.48444444444397"/>
    <n v="583.78189300411475"/>
    <n v="46.702551440329181"/>
    <n v="-4.4444444439122321E-3"/>
    <n v="0"/>
    <n v="-4.4444444439122321E-3"/>
    <s v="IVONE DO SOCORRO DA CUNHA SOUZA"/>
    <m/>
  </r>
  <r>
    <x v="148"/>
    <s v="96964529268"/>
    <n v="36"/>
    <s v="TEC. ENFERMAGEM"/>
    <x v="29"/>
    <n v="630.48"/>
    <n v="630.48444444444397"/>
    <n v="583.78189300411475"/>
    <n v="46.702551440329181"/>
    <n v="-4.4444444439122321E-3"/>
    <n v="0"/>
    <n v="-4.4444444439122321E-3"/>
    <s v="IZABELA DAVID DA SILVA PORTILHO"/>
    <m/>
  </r>
  <r>
    <x v="244"/>
    <s v="71163450278"/>
    <n v="36"/>
    <s v="TEC. ENFERMAGEM"/>
    <x v="29"/>
    <n v="630.48"/>
    <n v="0"/>
    <n v="0"/>
    <n v="0"/>
    <n v="630.48"/>
    <n v="0"/>
    <n v="630.48"/>
    <s v="JACIRENE PINHEIRO LOPES SALES"/>
    <m/>
  </r>
  <r>
    <x v="219"/>
    <s v="01963555244"/>
    <n v="36"/>
    <s v="TEC. ENFERMAGEM"/>
    <x v="29"/>
    <n v="630.48"/>
    <n v="630.48"/>
    <n v="583.77777777777771"/>
    <n v="46.702222222222218"/>
    <n v="8.5265128291212022E-14"/>
    <n v="0"/>
    <n v="8.5265128291212022E-14"/>
    <s v="JAIMARA DA CONCEICAO ALEXANDRIA"/>
    <m/>
  </r>
  <r>
    <x v="149"/>
    <s v="72137959372"/>
    <n v="36"/>
    <s v="ENFERMEIRO"/>
    <x v="29"/>
    <n v="0"/>
    <n v="0"/>
    <n v="0"/>
    <n v="0"/>
    <n v="0"/>
    <n v="0"/>
    <n v="0"/>
    <s v="JANAYNA CHRYSTINA MARTINS BITENCOURT"/>
    <m/>
  </r>
  <r>
    <x v="220"/>
    <s v="02248970200"/>
    <n v="36"/>
    <s v="TEC. ENFERMAGEM"/>
    <x v="29"/>
    <n v="630.48"/>
    <n v="630.48444444444397"/>
    <n v="583.78189300411475"/>
    <n v="46.702551440329181"/>
    <n v="-4.4444444439122321E-3"/>
    <n v="0"/>
    <n v="-4.4444444439122321E-3"/>
    <s v="JANISON DA SILVA GOMES"/>
    <m/>
  </r>
  <r>
    <x v="150"/>
    <s v="82492182215"/>
    <n v="36"/>
    <s v="TEC. ENFERMAGEM"/>
    <x v="29"/>
    <n v="630.48"/>
    <n v="630.48444444444397"/>
    <n v="583.78189300411475"/>
    <n v="46.702551440329181"/>
    <n v="-4.4444444439122321E-3"/>
    <n v="0"/>
    <n v="-4.4444444439122321E-3"/>
    <s v="JEANI SILVA PEREIRA"/>
    <m/>
  </r>
  <r>
    <x v="151"/>
    <s v="79080685291"/>
    <n v="36"/>
    <s v="TEC. ENFERMAGEM"/>
    <x v="29"/>
    <n v="0"/>
    <n v="0"/>
    <n v="0"/>
    <n v="0"/>
    <n v="0"/>
    <n v="0"/>
    <n v="0"/>
    <s v="JENIFER REGINA MAIA RIBEIRO"/>
    <m/>
  </r>
  <r>
    <x v="152"/>
    <s v="01342573242"/>
    <n v="36"/>
    <s v="TEC. ENFERMAGEM"/>
    <x v="29"/>
    <n v="0"/>
    <n v="0"/>
    <n v="0"/>
    <n v="0"/>
    <n v="0"/>
    <n v="0"/>
    <n v="0"/>
    <s v="JESSICA RAIANE OLIVEIRA DA SILVA"/>
    <m/>
  </r>
  <r>
    <x v="57"/>
    <s v="01724194259"/>
    <n v="36"/>
    <s v="TEC. ENFERMAGEM"/>
    <x v="29"/>
    <n v="630.48"/>
    <n v="630.48444444444397"/>
    <n v="583.78189300411475"/>
    <n v="46.702551440329181"/>
    <n v="-4.4444444439122321E-3"/>
    <n v="0"/>
    <n v="-4.4444444439122321E-3"/>
    <s v="JHEMISON CARLOS VIEIRA FELIPE"/>
    <m/>
  </r>
  <r>
    <x v="153"/>
    <s v="05274326285"/>
    <n v="36"/>
    <s v="TEC. ENFERMAGEM"/>
    <x v="29"/>
    <n v="0"/>
    <n v="0"/>
    <n v="0"/>
    <n v="0"/>
    <n v="0"/>
    <n v="0"/>
    <n v="0"/>
    <s v="JOAO VICTOR CARNEIRO DA SILVA"/>
    <m/>
  </r>
  <r>
    <x v="7"/>
    <s v="63594404234"/>
    <n v="36"/>
    <s v="TEC. ENFERMAGEM"/>
    <x v="29"/>
    <n v="630.48"/>
    <n v="630.48444444444397"/>
    <n v="583.78189300411475"/>
    <n v="46.702551440329181"/>
    <n v="-4.4444444439122321E-3"/>
    <n v="0"/>
    <n v="-4.4444444439122321E-3"/>
    <s v="JOELMA GONCALVES ALVES"/>
    <m/>
  </r>
  <r>
    <x v="155"/>
    <s v="44679882204"/>
    <n v="36"/>
    <s v="TEC. ENFERMAGEM"/>
    <x v="29"/>
    <n v="630.48"/>
    <n v="630.48444444444397"/>
    <n v="583.78189300411475"/>
    <n v="46.702551440329181"/>
    <n v="-4.4444444439122321E-3"/>
    <n v="0"/>
    <n v="-4.4444444439122321E-3"/>
    <s v="JONAS VIRGULINO DA CONCEICAO"/>
    <m/>
  </r>
  <r>
    <x v="201"/>
    <s v="03808732229"/>
    <n v="36"/>
    <s v="ENFERMEIRO"/>
    <x v="29"/>
    <n v="0"/>
    <n v="0"/>
    <n v="0"/>
    <n v="0"/>
    <n v="0"/>
    <n v="0"/>
    <n v="0"/>
    <s v="JONATAS QUADRA DE CARVALHO"/>
    <m/>
  </r>
  <r>
    <x v="46"/>
    <s v="70134089219"/>
    <n v="36"/>
    <s v="TEC. ENFERMAGEM"/>
    <x v="29"/>
    <n v="630.48"/>
    <n v="630.48444444444397"/>
    <n v="583.78189300411475"/>
    <n v="46.702551440329181"/>
    <n v="-4.4444444439122321E-3"/>
    <n v="0"/>
    <n v="-4.4444444439122321E-3"/>
    <s v="JONISMA ARAUJO RODRIGUES"/>
    <m/>
  </r>
  <r>
    <x v="156"/>
    <s v="03643216289"/>
    <n v="36"/>
    <s v="TEC. ENFERMAGEM"/>
    <x v="29"/>
    <n v="0"/>
    <n v="0"/>
    <n v="0"/>
    <n v="0"/>
    <n v="0"/>
    <n v="0"/>
    <n v="0"/>
    <s v="JORGE RENATO DE CASTRO HONORATO"/>
    <m/>
  </r>
  <r>
    <x v="158"/>
    <s v="04577783266"/>
    <n v="36"/>
    <s v="TEC. ENFERMAGEM"/>
    <x v="29"/>
    <n v="0"/>
    <n v="0"/>
    <n v="0"/>
    <n v="0"/>
    <n v="0"/>
    <n v="0"/>
    <n v="0"/>
    <s v="JOSE VIEIRA FREIRE"/>
    <m/>
  </r>
  <r>
    <x v="159"/>
    <s v="10727504738"/>
    <n v="36"/>
    <s v="TEC. ENFERMAGEM"/>
    <x v="29"/>
    <n v="0"/>
    <n v="0"/>
    <n v="0"/>
    <n v="0"/>
    <n v="0"/>
    <n v="0"/>
    <n v="0"/>
    <s v="JOSIANE BONONO BRAGA LYRIO"/>
    <m/>
  </r>
  <r>
    <x v="79"/>
    <s v="02884225200"/>
    <n v="36"/>
    <s v="TEC. ENFERMAGEM"/>
    <x v="29"/>
    <n v="630.48"/>
    <n v="630.48444444444397"/>
    <n v="583.78189300411475"/>
    <n v="46.702551440329181"/>
    <n v="-4.4444444439122321E-3"/>
    <n v="0"/>
    <n v="-4.4444444439122321E-3"/>
    <s v="JOSUE OLIVEIRA MENESES"/>
    <m/>
  </r>
  <r>
    <x v="160"/>
    <s v="03028598299"/>
    <n v="36"/>
    <s v="TEC. ENFERMAGEM"/>
    <x v="29"/>
    <n v="0"/>
    <n v="0"/>
    <n v="0"/>
    <n v="0"/>
    <n v="0"/>
    <n v="0"/>
    <n v="0"/>
    <s v="JOYCE SOUZA SILVA"/>
    <m/>
  </r>
  <r>
    <x v="245"/>
    <s v="08846485246"/>
    <n v="36"/>
    <s v="TEC. ENFERMAGEM"/>
    <x v="29"/>
    <n v="630.48"/>
    <n v="630.48"/>
    <n v="583.77777777777771"/>
    <n v="46.702222222222218"/>
    <n v="8.5265128291212022E-14"/>
    <n v="0"/>
    <n v="8.5265128291212022E-14"/>
    <s v="JULIANE SANTOS DE SOUZA"/>
    <m/>
  </r>
  <r>
    <x v="208"/>
    <s v="08797996254"/>
    <n v="36"/>
    <s v="TEC. ENFERMAGEM"/>
    <x v="29"/>
    <n v="630.48"/>
    <n v="630.48444444444397"/>
    <n v="583.78189300411475"/>
    <n v="46.702551440329181"/>
    <n v="-4.4444444439122321E-3"/>
    <n v="0"/>
    <n v="-4.4444444439122321E-3"/>
    <s v="KAMILLIN MONIQUE MARTINS DE OLIVEIRA"/>
    <m/>
  </r>
  <r>
    <x v="246"/>
    <s v="03995793207"/>
    <n v="36"/>
    <s v="TEC. ENFERMAGEM"/>
    <x v="29"/>
    <n v="630.48"/>
    <n v="630.48444444444397"/>
    <n v="583.78189300411475"/>
    <n v="46.702551440329181"/>
    <n v="-4.4444444439122321E-3"/>
    <n v="0"/>
    <n v="-4.4444444439122321E-3"/>
    <s v="KATRI PANTOJA ANDRADE"/>
    <m/>
  </r>
  <r>
    <x v="51"/>
    <s v="01616891246"/>
    <n v="36"/>
    <s v="TEC. ENFERMAGEM"/>
    <x v="29"/>
    <n v="0"/>
    <n v="0"/>
    <n v="0"/>
    <n v="0"/>
    <n v="0"/>
    <n v="0"/>
    <n v="0"/>
    <s v="KEILA SANTOS BRITO"/>
    <m/>
  </r>
  <r>
    <x v="75"/>
    <s v="03439131270"/>
    <n v="36"/>
    <s v="TEC. ENFERMAGEM"/>
    <x v="29"/>
    <n v="630.48"/>
    <n v="630.48"/>
    <n v="583.77777777777771"/>
    <n v="46.702222222222218"/>
    <n v="8.5265128291212022E-14"/>
    <n v="0"/>
    <n v="8.5265128291212022E-14"/>
    <s v="KELLEM MARIA SANTOS COSTA"/>
    <m/>
  </r>
  <r>
    <x v="161"/>
    <s v="03974195203"/>
    <n v="36"/>
    <s v="TEC. ENFERMAGEM"/>
    <x v="29"/>
    <n v="630.48"/>
    <n v="630.48"/>
    <n v="583.77777777777771"/>
    <n v="46.702222222222218"/>
    <n v="8.5265128291212022E-14"/>
    <n v="0"/>
    <n v="8.5265128291212022E-14"/>
    <s v="KRISLANE NASCIMENTO DIAS"/>
    <m/>
  </r>
  <r>
    <x v="8"/>
    <s v="85748960206"/>
    <n v="36"/>
    <s v="TEC. ENFERMAGEM"/>
    <x v="29"/>
    <n v="630.48"/>
    <n v="630.48"/>
    <n v="583.77777777777771"/>
    <n v="46.702222222222218"/>
    <n v="8.5265128291212022E-14"/>
    <n v="0"/>
    <n v="8.5265128291212022E-14"/>
    <s v="LAIZA SOUSA SANTOS"/>
    <m/>
  </r>
  <r>
    <x v="247"/>
    <s v="03627498259"/>
    <n v="36"/>
    <s v="TEC. ENFERMAGEM"/>
    <x v="29"/>
    <n v="630.48"/>
    <n v="630.48"/>
    <n v="583.77777777777771"/>
    <n v="46.702222222222218"/>
    <n v="8.5265128291212022E-14"/>
    <n v="0"/>
    <n v="8.5265128291212022E-14"/>
    <s v="LANA KELMARA DE ARAUJO LIMA"/>
    <m/>
  </r>
  <r>
    <x v="221"/>
    <s v="08843028227"/>
    <n v="36"/>
    <s v="TEC. ENFERMAGEM"/>
    <x v="29"/>
    <n v="630.48"/>
    <n v="630.48"/>
    <n v="583.77777777777771"/>
    <n v="46.702222222222218"/>
    <n v="8.5265128291212022E-14"/>
    <n v="0"/>
    <n v="8.5265128291212022E-14"/>
    <s v="LARA JENNYFER DA SILVA FERREIRA"/>
    <m/>
  </r>
  <r>
    <x v="162"/>
    <s v="07254227267"/>
    <n v="36"/>
    <s v="TEC. ENFERMAGEM"/>
    <x v="29"/>
    <n v="630.48"/>
    <n v="630.48"/>
    <n v="583.77777777777771"/>
    <n v="46.702222222222218"/>
    <n v="8.5265128291212022E-14"/>
    <n v="0"/>
    <n v="8.5265128291212022E-14"/>
    <s v="LARISSA OLIVEIRA AMARAL"/>
    <m/>
  </r>
  <r>
    <x v="222"/>
    <s v="03787231200"/>
    <n v="36"/>
    <s v="TEC. ENFERMAGEM"/>
    <x v="29"/>
    <n v="630.48"/>
    <n v="630.48"/>
    <n v="583.77777777777771"/>
    <n v="46.702222222222218"/>
    <n v="8.5265128291212022E-14"/>
    <n v="0"/>
    <n v="8.5265128291212022E-14"/>
    <s v="LEILE KELLY MARTINS DOS SANTOS"/>
    <m/>
  </r>
  <r>
    <x v="38"/>
    <s v="90114035253"/>
    <n v="36"/>
    <s v="TEC. ENFERMAGEM"/>
    <x v="29"/>
    <n v="630.48"/>
    <n v="630.48"/>
    <n v="583.77777777777771"/>
    <n v="46.702222222222218"/>
    <n v="8.5265128291212022E-14"/>
    <n v="0"/>
    <n v="8.5265128291212022E-14"/>
    <s v="LEONILDO ALVES LIMA"/>
    <m/>
  </r>
  <r>
    <x v="9"/>
    <s v="00607059222"/>
    <n v="36"/>
    <s v="TEC. ENFERMAGEM"/>
    <x v="29"/>
    <n v="630.48"/>
    <n v="630.48"/>
    <n v="583.77777777777771"/>
    <n v="46.702222222222218"/>
    <n v="8.5265128291212022E-14"/>
    <n v="0"/>
    <n v="8.5265128291212022E-14"/>
    <s v="LUANA LEANDRO SARMENTO"/>
    <m/>
  </r>
  <r>
    <x v="27"/>
    <s v="01715937236"/>
    <n v="36"/>
    <s v="TEC. ENFERMAGEM"/>
    <x v="29"/>
    <n v="630.48"/>
    <n v="630.48"/>
    <n v="583.77777777777771"/>
    <n v="46.702222222222218"/>
    <n v="8.5265128291212022E-14"/>
    <n v="0"/>
    <n v="8.5265128291212022E-14"/>
    <s v="LUANNY KETREN SARAIVA RODRIGUES"/>
    <m/>
  </r>
  <r>
    <x v="36"/>
    <s v="00586033289"/>
    <n v="36"/>
    <s v="TEC. ENFERMAGEM"/>
    <x v="29"/>
    <n v="630.48"/>
    <n v="630.48"/>
    <n v="583.77777777777771"/>
    <n v="46.702222222222218"/>
    <n v="8.5265128291212022E-14"/>
    <n v="0"/>
    <n v="8.5265128291212022E-14"/>
    <s v="LUCIENE DIAS DOS SANTOS"/>
    <m/>
  </r>
  <r>
    <x v="165"/>
    <s v="84245603291"/>
    <n v="36"/>
    <s v="TEC. ENFERMAGEM"/>
    <x v="29"/>
    <n v="630.48"/>
    <n v="630.48"/>
    <n v="583.77777777777771"/>
    <n v="46.702222222222218"/>
    <n v="8.5265128291212022E-14"/>
    <n v="0"/>
    <n v="8.5265128291212022E-14"/>
    <s v="LUCINEIA COSTA ALENCAR"/>
    <m/>
  </r>
  <r>
    <x v="166"/>
    <s v="01634960564"/>
    <n v="36"/>
    <s v="TEC. ENFERMAGEM"/>
    <x v="29"/>
    <n v="0"/>
    <n v="0"/>
    <n v="0"/>
    <n v="0"/>
    <n v="0"/>
    <n v="0"/>
    <n v="0"/>
    <s v="LUCIOLLA MOREIRA DA SILVA"/>
    <m/>
  </r>
  <r>
    <x v="98"/>
    <s v="03659449202"/>
    <n v="36"/>
    <s v="TEC. ENFERMAGEM"/>
    <x v="29"/>
    <n v="630.48"/>
    <n v="630.48"/>
    <n v="583.77777777777771"/>
    <n v="46.702222222222218"/>
    <n v="8.5265128291212022E-14"/>
    <n v="0"/>
    <n v="8.5265128291212022E-14"/>
    <s v="LUIS CRUZ AZEVEDO"/>
    <m/>
  </r>
  <r>
    <x v="167"/>
    <s v="04939991326"/>
    <n v="36"/>
    <s v="TEC. ENFERMAGEM"/>
    <x v="29"/>
    <n v="0"/>
    <n v="0"/>
    <n v="0"/>
    <n v="0"/>
    <n v="0"/>
    <n v="0"/>
    <n v="0"/>
    <s v="MARAYZA PINHEIRO NUNES"/>
    <m/>
  </r>
  <r>
    <x v="10"/>
    <s v="74370936268"/>
    <n v="36"/>
    <s v="TEC. ENFERMAGEM"/>
    <x v="29"/>
    <n v="630.48"/>
    <n v="630.48"/>
    <n v="583.77777777777771"/>
    <n v="46.702222222222218"/>
    <n v="8.5265128291212022E-14"/>
    <n v="0"/>
    <n v="8.5265128291212022E-14"/>
    <s v="MARIA APARECIDA DO VALE SILVA"/>
    <m/>
  </r>
  <r>
    <x v="25"/>
    <s v="80823173291"/>
    <n v="36"/>
    <s v="TEC. ENFERMAGEM"/>
    <x v="29"/>
    <n v="630.48"/>
    <n v="630.48"/>
    <n v="583.77777777777771"/>
    <n v="46.702222222222218"/>
    <n v="8.5265128291212022E-14"/>
    <n v="0"/>
    <n v="8.5265128291212022E-14"/>
    <s v="MARIA DE LOURDES HEIENEN"/>
    <m/>
  </r>
  <r>
    <x v="28"/>
    <s v="72282835204"/>
    <n v="36"/>
    <s v="TEC. ENFERMAGEM"/>
    <x v="29"/>
    <n v="630.48"/>
    <n v="630.48"/>
    <n v="583.77777777777771"/>
    <n v="46.702222222222218"/>
    <n v="8.5265128291212022E-14"/>
    <n v="0"/>
    <n v="8.5265128291212022E-14"/>
    <s v="MARIA DO ROSARIO PEREIRA DE SOUSA"/>
    <m/>
  </r>
  <r>
    <x v="47"/>
    <s v="82941238204"/>
    <n v="36"/>
    <s v="TEC. ENFERMAGEM"/>
    <x v="29"/>
    <n v="630.48"/>
    <n v="630.48"/>
    <n v="583.77777777777771"/>
    <n v="46.702222222222218"/>
    <n v="8.5265128291212022E-14"/>
    <n v="0"/>
    <n v="8.5265128291212022E-14"/>
    <s v="MARIA ELIZABETH DA SILVA"/>
    <m/>
  </r>
  <r>
    <x v="52"/>
    <s v="30137284268"/>
    <n v="36"/>
    <s v="TEC. ENFERMAGEM"/>
    <x v="29"/>
    <n v="630.48"/>
    <n v="630.48"/>
    <n v="583.77777777777771"/>
    <n v="46.702222222222218"/>
    <n v="8.5265128291212022E-14"/>
    <n v="0"/>
    <n v="8.5265128291212022E-14"/>
    <s v="MARIA JOSE PAULINO DE SANTANA DAS CHAGAS"/>
    <m/>
  </r>
  <r>
    <x v="91"/>
    <s v="01497762251"/>
    <n v="36"/>
    <s v="TEC. ENFERMAGEM"/>
    <x v="29"/>
    <n v="0"/>
    <n v="0"/>
    <n v="0"/>
    <n v="0"/>
    <n v="0"/>
    <n v="0"/>
    <n v="0"/>
    <s v="MARIA LUIZA OLIVEIRA DE ALMEIDA"/>
    <m/>
  </r>
  <r>
    <x v="248"/>
    <s v="02040571248"/>
    <n v="36"/>
    <s v="TEC. ENFERMAGEM"/>
    <x v="29"/>
    <n v="630.48"/>
    <n v="0"/>
    <n v="0"/>
    <n v="0"/>
    <n v="630.48"/>
    <n v="0"/>
    <n v="630.48"/>
    <s v="MARIA PATRICIA LIMA SILVA"/>
    <m/>
  </r>
  <r>
    <x v="209"/>
    <s v="03400448290"/>
    <n v="36"/>
    <s v="ENFERMEIRO"/>
    <x v="29"/>
    <n v="0"/>
    <n v="0"/>
    <n v="0"/>
    <n v="0"/>
    <n v="0"/>
    <n v="0"/>
    <n v="0"/>
    <s v="MARIA SUZANE SILVA E SILVA"/>
    <m/>
  </r>
  <r>
    <x v="14"/>
    <s v="01332625371"/>
    <n v="36"/>
    <s v="TEC. ENFERMAGEM"/>
    <x v="29"/>
    <n v="630.48"/>
    <n v="630.48"/>
    <n v="583.77777777777771"/>
    <n v="46.702222222222218"/>
    <n v="8.5265128291212022E-14"/>
    <n v="0"/>
    <n v="8.5265128291212022E-14"/>
    <s v="MARIA TERESA VIEIRA DA HORA"/>
    <m/>
  </r>
  <r>
    <x v="169"/>
    <s v="00015352269"/>
    <n v="36"/>
    <s v="TEC. ENFERMAGEM"/>
    <x v="29"/>
    <n v="0"/>
    <n v="0"/>
    <n v="0"/>
    <n v="0"/>
    <n v="0"/>
    <n v="0"/>
    <n v="0"/>
    <s v="MARIANA SANTOS DO CARMO"/>
    <m/>
  </r>
  <r>
    <x v="249"/>
    <s v="76825868268"/>
    <n v="36"/>
    <s v="TEC. ENFERMAGEM"/>
    <x v="29"/>
    <n v="630.48"/>
    <n v="630.48"/>
    <n v="583.77777777777771"/>
    <n v="46.702222222222218"/>
    <n v="8.5265128291212022E-14"/>
    <n v="0"/>
    <n v="8.5265128291212022E-14"/>
    <s v="MARIZETE DOS ANJOS RAMOS"/>
    <m/>
  </r>
  <r>
    <x v="89"/>
    <s v="02598633270"/>
    <n v="36"/>
    <s v="TEC. ENFERMAGEM"/>
    <x v="29"/>
    <n v="630.48"/>
    <n v="630.48"/>
    <n v="583.77777777777771"/>
    <n v="46.702222222222218"/>
    <n v="8.5265128291212022E-14"/>
    <n v="0"/>
    <n v="8.5265128291212022E-14"/>
    <s v="MATHEUS CAMPOS ALVES"/>
    <m/>
  </r>
  <r>
    <x v="67"/>
    <s v="03419017251"/>
    <n v="36"/>
    <s v="TEC. ENFERMAGEM"/>
    <x v="29"/>
    <n v="630.48"/>
    <n v="630.48"/>
    <n v="583.77777777777771"/>
    <n v="46.702222222222218"/>
    <n v="8.5265128291212022E-14"/>
    <n v="0"/>
    <n v="8.5265128291212022E-14"/>
    <s v="MAYCON REIS DOS ANJOS"/>
    <m/>
  </r>
  <r>
    <x v="171"/>
    <s v="11130025730"/>
    <n v="36"/>
    <s v="TEC. ENFERMAGEM"/>
    <x v="29"/>
    <n v="0"/>
    <n v="0"/>
    <n v="0"/>
    <n v="0"/>
    <n v="0"/>
    <n v="0"/>
    <n v="0"/>
    <s v="MILTON PEIXOTO DE OLIVEIRA NETO"/>
    <m/>
  </r>
  <r>
    <x v="227"/>
    <s v="02369578211"/>
    <n v="36"/>
    <s v="TEC. ENFERMAGEM"/>
    <x v="29"/>
    <n v="630.48"/>
    <n v="0"/>
    <n v="0"/>
    <n v="0"/>
    <n v="630.48"/>
    <n v="0"/>
    <n v="630.48"/>
    <s v="MIRLA RODRIGUES DOS SANTOS"/>
    <m/>
  </r>
  <r>
    <x v="172"/>
    <s v="37920574846"/>
    <n v="36"/>
    <s v="TEC. ENFERMAGEM"/>
    <x v="29"/>
    <n v="0"/>
    <n v="0"/>
    <n v="0"/>
    <n v="0"/>
    <n v="0"/>
    <n v="0"/>
    <n v="0"/>
    <s v="MONIQUE ROCHA DOS SANTOS"/>
    <m/>
  </r>
  <r>
    <x v="173"/>
    <s v="96570458272"/>
    <n v="36"/>
    <s v="TEC. ENFERMAGEM"/>
    <x v="29"/>
    <n v="0"/>
    <n v="0"/>
    <n v="0"/>
    <n v="0"/>
    <n v="0"/>
    <n v="0"/>
    <n v="0"/>
    <s v="NATALIA ALVES RIBEIRO"/>
    <m/>
  </r>
  <r>
    <x v="250"/>
    <s v="04293087281"/>
    <n v="36"/>
    <s v="TEC. ENFERMAGEM"/>
    <x v="29"/>
    <n v="630.48"/>
    <n v="630.48"/>
    <n v="583.77777777777771"/>
    <n v="46.702222222222218"/>
    <n v="8.5265128291212022E-14"/>
    <n v="0"/>
    <n v="8.5265128291212022E-14"/>
    <s v="NAYARA DOS SANTOS SOUZA"/>
    <m/>
  </r>
  <r>
    <x v="94"/>
    <s v="04263734211"/>
    <n v="36"/>
    <s v="TEC. ENFERMAGEM"/>
    <x v="29"/>
    <n v="0"/>
    <n v="0"/>
    <n v="0"/>
    <n v="0"/>
    <n v="0"/>
    <n v="0"/>
    <n v="0"/>
    <s v="NAYARA FORO FRANCO"/>
    <m/>
  </r>
  <r>
    <x v="174"/>
    <s v="02512029255"/>
    <n v="36"/>
    <s v="TEC. ENFERMAGEM"/>
    <x v="29"/>
    <n v="0"/>
    <n v="0"/>
    <n v="0"/>
    <n v="0"/>
    <n v="0"/>
    <n v="0"/>
    <n v="0"/>
    <s v="NICOLE RAMILLY DE OLIVEIRA LAMEIRA"/>
    <m/>
  </r>
  <r>
    <x v="30"/>
    <s v="03097941452"/>
    <n v="36"/>
    <s v="TEC. ENFERMAGEM"/>
    <x v="29"/>
    <n v="630.48"/>
    <n v="630.48"/>
    <n v="583.77777777777771"/>
    <n v="46.702222222222218"/>
    <n v="8.5265128291212022E-14"/>
    <n v="0"/>
    <n v="8.5265128291212022E-14"/>
    <s v="NIVEATAM DE SOUSA ALVES"/>
    <m/>
  </r>
  <r>
    <x v="68"/>
    <s v="30087767287"/>
    <n v="36"/>
    <s v="TEC. ENFERMAGEM"/>
    <x v="29"/>
    <n v="630.48"/>
    <n v="630.48"/>
    <n v="583.77777777777771"/>
    <n v="46.702222222222218"/>
    <n v="8.5265128291212022E-14"/>
    <n v="0"/>
    <n v="8.5265128291212022E-14"/>
    <s v="OSMARINA LIMA MARQUES"/>
    <m/>
  </r>
  <r>
    <x v="175"/>
    <s v="02872702202"/>
    <n v="36"/>
    <s v="TEC. ENFERMAGEM"/>
    <x v="29"/>
    <n v="0"/>
    <n v="0"/>
    <n v="0"/>
    <n v="0"/>
    <n v="0"/>
    <n v="0"/>
    <n v="0"/>
    <s v="PALOMA SODRE BERGER"/>
    <m/>
  </r>
  <r>
    <x v="176"/>
    <s v="52739740204"/>
    <n v="36"/>
    <s v="TEC. ENFERMAGEM"/>
    <x v="29"/>
    <n v="0"/>
    <n v="0"/>
    <n v="0"/>
    <n v="0"/>
    <n v="0"/>
    <n v="0"/>
    <n v="0"/>
    <s v="PAOLA MARIE VENTURA MAGALHAES"/>
    <m/>
  </r>
  <r>
    <x v="251"/>
    <s v="02167346220"/>
    <n v="36"/>
    <s v="TEC. ENFERMAGEM"/>
    <x v="29"/>
    <n v="630.48"/>
    <n v="630.48"/>
    <n v="583.77777777777771"/>
    <n v="46.702222222222218"/>
    <n v="8.5265128291212022E-14"/>
    <n v="0"/>
    <n v="8.5265128291212022E-14"/>
    <s v="PAULO DE OLIVEIRA COSME"/>
    <m/>
  </r>
  <r>
    <x v="177"/>
    <s v="02614451207"/>
    <n v="36"/>
    <s v="TEC. ENFERMAGEM"/>
    <x v="29"/>
    <n v="0"/>
    <n v="0"/>
    <n v="0"/>
    <n v="0"/>
    <n v="0"/>
    <n v="0"/>
    <n v="0"/>
    <s v="PAULO DIEGO SOARES RAMOS"/>
    <m/>
  </r>
  <r>
    <x v="252"/>
    <s v="07444098298"/>
    <n v="36"/>
    <s v="TEC. ENFERMAGEM"/>
    <x v="29"/>
    <n v="630.48"/>
    <n v="630.48"/>
    <n v="583.77777777777771"/>
    <n v="46.702222222222218"/>
    <n v="8.5265128291212022E-14"/>
    <n v="0"/>
    <n v="8.5265128291212022E-14"/>
    <s v="PEDRO JOSE JARDIM DE SOUSA"/>
    <m/>
  </r>
  <r>
    <x v="72"/>
    <s v="04490243260"/>
    <n v="36"/>
    <s v="TEC. ENFERMAGEM"/>
    <x v="29"/>
    <n v="630.48"/>
    <n v="630.48"/>
    <n v="583.77777777777771"/>
    <n v="46.702222222222218"/>
    <n v="8.5265128291212022E-14"/>
    <n v="0"/>
    <n v="8.5265128291212022E-14"/>
    <s v="RAIANE TENORIO DOS SANTOS"/>
    <m/>
  </r>
  <r>
    <x v="53"/>
    <s v="02137140276"/>
    <n v="36"/>
    <s v="TEC. ENFERMAGEM"/>
    <x v="29"/>
    <n v="0"/>
    <n v="0"/>
    <n v="0"/>
    <n v="0"/>
    <n v="0"/>
    <n v="0"/>
    <n v="0"/>
    <s v="RAILSON HUMBERTO DA SILVA MENDONCA"/>
    <m/>
  </r>
  <r>
    <x v="76"/>
    <s v="70143238221"/>
    <n v="36"/>
    <s v="TEC. ENFERMAGEM"/>
    <x v="29"/>
    <n v="0"/>
    <n v="0"/>
    <n v="0"/>
    <n v="0"/>
    <n v="0"/>
    <n v="0"/>
    <n v="0"/>
    <s v="RAISSA SOUZA E SOUZA"/>
    <m/>
  </r>
  <r>
    <x v="59"/>
    <s v="02563935245"/>
    <n v="36"/>
    <s v="TEC. ENFERMAGEM"/>
    <x v="29"/>
    <n v="630.48"/>
    <n v="630.48"/>
    <n v="583.77777777777771"/>
    <n v="46.702222222222218"/>
    <n v="8.5265128291212022E-14"/>
    <n v="0"/>
    <n v="8.5265128291212022E-14"/>
    <s v="RAQUEL DOS SANTOS SOUZA"/>
    <m/>
  </r>
  <r>
    <x v="197"/>
    <s v="05961636224"/>
    <n v="36"/>
    <s v="TEC. ENFERMAGEM"/>
    <x v="29"/>
    <n v="630.48"/>
    <n v="630.48"/>
    <n v="583.77777777777771"/>
    <n v="46.702222222222218"/>
    <n v="8.5265128291212022E-14"/>
    <n v="0"/>
    <n v="8.5265128291212022E-14"/>
    <s v="RAYZA MARQUES DANTAS"/>
    <m/>
  </r>
  <r>
    <x v="70"/>
    <s v="02827501260"/>
    <n v="36"/>
    <s v="TEC. ENFERMAGEM"/>
    <x v="29"/>
    <n v="630.48"/>
    <n v="630.48"/>
    <n v="583.77777777777771"/>
    <n v="46.702222222222218"/>
    <n v="8.5265128291212022E-14"/>
    <n v="0"/>
    <n v="8.5265128291212022E-14"/>
    <s v="REGINA CARLA CARNEIRO DA SILVA"/>
    <m/>
  </r>
  <r>
    <x v="179"/>
    <s v="03068607248"/>
    <n v="36"/>
    <s v="TEC. ENFERMAGEM"/>
    <x v="29"/>
    <n v="0"/>
    <n v="0"/>
    <n v="0"/>
    <n v="0"/>
    <n v="0"/>
    <n v="0"/>
    <n v="0"/>
    <s v="RENE PEREIRA DE SOUSA JUNIOR"/>
    <m/>
  </r>
  <r>
    <x v="223"/>
    <s v="08055981205"/>
    <n v="36"/>
    <s v="TEC. ENFERMAGEM"/>
    <x v="29"/>
    <n v="630.48"/>
    <n v="630.48"/>
    <n v="583.77777777777771"/>
    <n v="46.702222222222218"/>
    <n v="8.5265128291212022E-14"/>
    <n v="0"/>
    <n v="8.5265128291212022E-14"/>
    <s v="RICARDO PINHEIRO DE OLIVEIRA"/>
    <m/>
  </r>
  <r>
    <x v="82"/>
    <s v="01834811279"/>
    <n v="36"/>
    <s v="TEC. ENFERMAGEM"/>
    <x v="29"/>
    <n v="0"/>
    <n v="0"/>
    <n v="0"/>
    <n v="0"/>
    <n v="0"/>
    <n v="0"/>
    <n v="0"/>
    <s v="ROBSON ALMEIDA PONTES"/>
    <m/>
  </r>
  <r>
    <x v="37"/>
    <s v="68990405220"/>
    <n v="36"/>
    <s v="TEC. ENFERMAGEM"/>
    <x v="29"/>
    <n v="630.48"/>
    <n v="630.48"/>
    <n v="583.77777777777771"/>
    <n v="46.702222222222218"/>
    <n v="8.5265128291212022E-14"/>
    <n v="0"/>
    <n v="8.5265128291212022E-14"/>
    <s v="ROGERIO REIS DE MOURA"/>
    <m/>
  </r>
  <r>
    <x v="112"/>
    <s v="70143079247"/>
    <n v="36"/>
    <s v="TEC. ENFERMAGEM"/>
    <x v="29"/>
    <n v="0"/>
    <n v="0"/>
    <n v="0"/>
    <n v="0"/>
    <n v="0"/>
    <n v="0"/>
    <n v="0"/>
    <s v="ROMERSON BARROS DUTRA"/>
    <m/>
  </r>
  <r>
    <x v="26"/>
    <s v="88069672234"/>
    <n v="36"/>
    <s v="TEC. ENFERMAGEM"/>
    <x v="29"/>
    <n v="630.48"/>
    <n v="630.48"/>
    <n v="583.77777777777771"/>
    <n v="46.702222222222218"/>
    <n v="8.5265128291212022E-14"/>
    <n v="0"/>
    <n v="8.5265128291212022E-14"/>
    <s v="ROMULO ALVES MATOS"/>
    <m/>
  </r>
  <r>
    <x v="181"/>
    <s v="97747548249"/>
    <n v="36"/>
    <s v="TEC. ENFERMAGEM"/>
    <x v="29"/>
    <n v="0"/>
    <n v="0"/>
    <n v="0"/>
    <n v="0"/>
    <n v="0"/>
    <n v="0"/>
    <n v="0"/>
    <s v="RONALDO BENTES BATISTA"/>
    <m/>
  </r>
  <r>
    <x v="29"/>
    <s v="01197420207"/>
    <n v="36"/>
    <s v="TEC. ENFERMAGEM"/>
    <x v="29"/>
    <n v="630.48"/>
    <n v="630.48"/>
    <n v="583.77777777777771"/>
    <n v="46.702222222222218"/>
    <n v="8.5265128291212022E-14"/>
    <n v="0"/>
    <n v="8.5265128291212022E-14"/>
    <s v="ROSEANE POLVI DE MATOS"/>
    <m/>
  </r>
  <r>
    <x v="11"/>
    <s v="88716961234"/>
    <n v="36"/>
    <s v="TEC. ENFERMAGEM"/>
    <x v="29"/>
    <n v="0"/>
    <n v="0"/>
    <n v="0"/>
    <n v="0"/>
    <n v="0"/>
    <n v="0"/>
    <n v="0"/>
    <s v="ROSELI DE ARAUJO SANTOS"/>
    <m/>
  </r>
  <r>
    <x v="253"/>
    <s v="04819539906"/>
    <n v="36"/>
    <s v="TEC. ENFERMAGEM"/>
    <x v="29"/>
    <n v="630.48"/>
    <n v="0"/>
    <n v="0"/>
    <n v="0"/>
    <n v="630.48"/>
    <n v="0"/>
    <n v="630.48"/>
    <s v="ROSENI RODRIGUES DOS SANTOS"/>
    <m/>
  </r>
  <r>
    <x v="17"/>
    <s v="82834334234"/>
    <n v="36"/>
    <s v="TEC. ENFERMAGEM"/>
    <x v="29"/>
    <n v="630.48"/>
    <n v="630.48"/>
    <n v="583.77777777777771"/>
    <n v="46.702222222222218"/>
    <n v="8.5265128291212022E-14"/>
    <n v="0"/>
    <n v="8.5265128291212022E-14"/>
    <s v="ROSIANE DOS SANTOS LIMA"/>
    <m/>
  </r>
  <r>
    <x v="42"/>
    <s v="85744824200"/>
    <n v="36"/>
    <s v="TEC. ENFERMAGEM"/>
    <x v="29"/>
    <n v="630.48"/>
    <n v="630.48"/>
    <n v="583.77777777777771"/>
    <n v="46.702222222222218"/>
    <n v="8.5265128291212022E-14"/>
    <n v="0"/>
    <n v="8.5265128291212022E-14"/>
    <s v="ROSILENE SOUSA SILVA"/>
    <m/>
  </r>
  <r>
    <x v="66"/>
    <s v="01068691247"/>
    <n v="36"/>
    <s v="TEC. ENFERMAGEM"/>
    <x v="29"/>
    <n v="630.48"/>
    <n v="630.48"/>
    <n v="583.77777777777771"/>
    <n v="46.702222222222218"/>
    <n v="8.5265128291212022E-14"/>
    <n v="0"/>
    <n v="8.5265128291212022E-14"/>
    <s v="ROSINETE SANTOS DA SILVA DE SOUZA"/>
    <m/>
  </r>
  <r>
    <x v="43"/>
    <s v="01064235255"/>
    <n v="36"/>
    <s v="TEC. ENFERMAGEM"/>
    <x v="29"/>
    <n v="630.48"/>
    <n v="630.48"/>
    <n v="583.77777777777771"/>
    <n v="46.702222222222218"/>
    <n v="8.5265128291212022E-14"/>
    <n v="0"/>
    <n v="8.5265128291212022E-14"/>
    <s v="ROSIVAN DA SILVA PINTO"/>
    <m/>
  </r>
  <r>
    <x v="182"/>
    <s v="01100018263"/>
    <n v="36"/>
    <s v="TEC. ENFERMAGEM"/>
    <x v="29"/>
    <n v="0"/>
    <n v="0"/>
    <n v="0"/>
    <n v="0"/>
    <n v="0"/>
    <n v="0"/>
    <n v="0"/>
    <s v="RUTHELENE ABREU DA SILVA"/>
    <m/>
  </r>
  <r>
    <x v="183"/>
    <s v="98887041253"/>
    <n v="36"/>
    <s v="TEC. ENFERMAGEM"/>
    <x v="29"/>
    <n v="0"/>
    <n v="0"/>
    <n v="0"/>
    <n v="0"/>
    <n v="0"/>
    <n v="0"/>
    <n v="0"/>
    <s v="SAMUEL FILIPE SANTOS DE OLIVEIRA"/>
    <m/>
  </r>
  <r>
    <x v="22"/>
    <s v="85752649234"/>
    <n v="36"/>
    <s v="TEC. ENFERMAGEM"/>
    <x v="29"/>
    <n v="0"/>
    <n v="0"/>
    <n v="0"/>
    <n v="0"/>
    <n v="0"/>
    <n v="0"/>
    <n v="0"/>
    <s v="SANDRA ALMEIDA COUTINHO"/>
    <m/>
  </r>
  <r>
    <x v="184"/>
    <s v="68043902291"/>
    <n v="36"/>
    <s v="TEC. ENFERMAGEM"/>
    <x v="29"/>
    <n v="0"/>
    <n v="0"/>
    <n v="0"/>
    <n v="0"/>
    <n v="0"/>
    <n v="0"/>
    <n v="0"/>
    <s v="SANDRA COSTA AGUIAR"/>
    <m/>
  </r>
  <r>
    <x v="13"/>
    <s v="83721541200"/>
    <n v="36"/>
    <s v="TEC. ENFERMAGEM"/>
    <x v="29"/>
    <n v="630.48"/>
    <n v="630.48"/>
    <n v="583.77777777777771"/>
    <n v="46.702222222222218"/>
    <n v="8.5265128291212022E-14"/>
    <n v="0"/>
    <n v="8.5265128291212022E-14"/>
    <s v="SANDRA NERY DA ROCHA"/>
    <m/>
  </r>
  <r>
    <x v="185"/>
    <s v="01205290257"/>
    <n v="36"/>
    <s v="TEC. ENFERMAGEM"/>
    <x v="29"/>
    <n v="0"/>
    <n v="0"/>
    <n v="0"/>
    <n v="0"/>
    <n v="0"/>
    <n v="0"/>
    <n v="0"/>
    <s v="SAYONARA SERAFIM DE BRITO"/>
    <m/>
  </r>
  <r>
    <x v="31"/>
    <s v="01074481224"/>
    <n v="36"/>
    <s v="TEC. ENFERMAGEM"/>
    <x v="29"/>
    <n v="630.48"/>
    <n v="630.48"/>
    <n v="583.77777777777771"/>
    <n v="46.702222222222218"/>
    <n v="8.5265128291212022E-14"/>
    <n v="0"/>
    <n v="8.5265128291212022E-14"/>
    <s v="SERGIO COSTA NEVES"/>
    <m/>
  </r>
  <r>
    <x v="187"/>
    <s v="03134322285"/>
    <n v="36"/>
    <s v="TEC. ENFERMAGEM"/>
    <x v="29"/>
    <n v="0"/>
    <n v="0"/>
    <n v="0"/>
    <n v="0"/>
    <n v="0"/>
    <n v="0"/>
    <n v="0"/>
    <s v="SILMARA NAYRA SILVA ALMEIDA"/>
    <m/>
  </r>
  <r>
    <x v="23"/>
    <s v="87004712249"/>
    <n v="36"/>
    <s v="TEC. ENFERMAGEM"/>
    <x v="29"/>
    <n v="0"/>
    <n v="0"/>
    <n v="0"/>
    <n v="0"/>
    <n v="0"/>
    <n v="0"/>
    <n v="0"/>
    <s v="SIMONE ARAUJO DE PAIVA AGOSTINHO"/>
    <m/>
  </r>
  <r>
    <x v="224"/>
    <s v="96869623287"/>
    <n v="36"/>
    <s v="TEC. ENFERMAGEM"/>
    <x v="29"/>
    <n v="630.48"/>
    <n v="630.48"/>
    <n v="583.77777777777771"/>
    <n v="46.702222222222218"/>
    <n v="8.5265128291212022E-14"/>
    <n v="0"/>
    <n v="8.5265128291212022E-14"/>
    <s v="SIMONE BARBOSA DA SILVA"/>
    <m/>
  </r>
  <r>
    <x v="188"/>
    <s v="00782683207"/>
    <n v="36"/>
    <s v="TEC. ENFERMAGEM"/>
    <x v="29"/>
    <n v="0"/>
    <n v="0"/>
    <n v="0"/>
    <n v="0"/>
    <n v="0"/>
    <n v="0"/>
    <n v="0"/>
    <s v="SIMONE LEANDRO NASCIMENTO"/>
    <m/>
  </r>
  <r>
    <x v="189"/>
    <s v="99228017287"/>
    <n v="36"/>
    <s v="TEC. ENFERMAGEM"/>
    <x v="29"/>
    <n v="0"/>
    <n v="0"/>
    <n v="0"/>
    <n v="0"/>
    <n v="0"/>
    <n v="0"/>
    <n v="0"/>
    <s v="SUELEN FERNANDES MENDES"/>
    <m/>
  </r>
  <r>
    <x v="225"/>
    <s v="04469158232"/>
    <n v="36"/>
    <s v="TEC. ENFERMAGEM"/>
    <x v="29"/>
    <n v="630.48"/>
    <n v="630.48"/>
    <n v="583.77777777777771"/>
    <n v="46.702222222222218"/>
    <n v="8.5265128291212022E-14"/>
    <n v="0"/>
    <n v="8.5265128291212022E-14"/>
    <s v="SUELLEM DINAELY REIS LUCENA"/>
    <m/>
  </r>
  <r>
    <x v="190"/>
    <s v="02243410303"/>
    <n v="36"/>
    <s v="TEC. ENFERMAGEM"/>
    <x v="29"/>
    <n v="630.48"/>
    <n v="630.48"/>
    <n v="583.77777777777771"/>
    <n v="46.702222222222218"/>
    <n v="8.5265128291212022E-14"/>
    <n v="0"/>
    <n v="8.5265128291212022E-14"/>
    <s v="SWELLENE LIMA DA SILVA SOUSA"/>
    <m/>
  </r>
  <r>
    <x v="198"/>
    <s v="93771207215"/>
    <n v="36"/>
    <s v="TEC. ENFERMAGEM"/>
    <x v="29"/>
    <n v="0"/>
    <n v="0"/>
    <n v="0"/>
    <n v="0"/>
    <n v="0"/>
    <n v="0"/>
    <n v="0"/>
    <s v="TAIANA MAYARA SILVA DE ANDRADE"/>
    <m/>
  </r>
  <r>
    <x v="226"/>
    <s v="07362217196"/>
    <n v="36"/>
    <s v="TEC. ENFERMAGEM"/>
    <x v="29"/>
    <n v="630.48"/>
    <n v="630.48"/>
    <n v="583.77777777777771"/>
    <n v="46.702222222222218"/>
    <n v="8.5265128291212022E-14"/>
    <n v="0"/>
    <n v="8.5265128291212022E-14"/>
    <s v="TAINARA AIRES DOS SANTOS"/>
    <m/>
  </r>
  <r>
    <x v="205"/>
    <s v="54002745287"/>
    <n v="36"/>
    <s v="TEC. ENFERMAGEM"/>
    <x v="29"/>
    <n v="630.48"/>
    <n v="630.48"/>
    <n v="583.77777777777771"/>
    <n v="46.702222222222218"/>
    <n v="8.5265128291212022E-14"/>
    <n v="0"/>
    <n v="8.5265128291212022E-14"/>
    <s v="TATIANE DA SILVA PAIXAO"/>
    <m/>
  </r>
  <r>
    <x v="254"/>
    <s v="05678801252"/>
    <n v="36"/>
    <s v="ENFERMEIRO"/>
    <x v="29"/>
    <n v="0"/>
    <n v="0"/>
    <n v="0"/>
    <n v="0"/>
    <n v="0"/>
    <n v="0"/>
    <n v="0"/>
    <s v="THIAGO DE MIRANDA GOMES"/>
    <m/>
  </r>
  <r>
    <x v="191"/>
    <s v="05036435214"/>
    <n v="36"/>
    <s v="TEC. ENFERMAGEM"/>
    <x v="29"/>
    <n v="0"/>
    <n v="0"/>
    <n v="0"/>
    <n v="0"/>
    <n v="0"/>
    <n v="0"/>
    <n v="0"/>
    <s v="THIAGO DO NASCIMENTO MESQUITA"/>
    <m/>
  </r>
  <r>
    <x v="99"/>
    <s v="49072145291"/>
    <n v="36"/>
    <s v="TEC. ENFERMAGEM"/>
    <x v="29"/>
    <n v="630.48"/>
    <n v="630.48"/>
    <n v="583.77777777777771"/>
    <n v="46.702222222222218"/>
    <n v="8.5265128291212022E-14"/>
    <n v="0"/>
    <n v="8.5265128291212022E-14"/>
    <s v="THIZ HER FILOMENA DIAS DA SILVA"/>
    <m/>
  </r>
  <r>
    <x v="255"/>
    <s v="02464729280"/>
    <n v="36"/>
    <s v="TEC. ENFERMAGEM"/>
    <x v="29"/>
    <n v="630.48"/>
    <n v="630.48"/>
    <n v="583.77777777777771"/>
    <n v="46.702222222222218"/>
    <n v="8.5265128291212022E-14"/>
    <n v="0"/>
    <n v="8.5265128291212022E-14"/>
    <s v="VALKIRIA DE CARVALHO PINHEIRO"/>
    <m/>
  </r>
  <r>
    <x v="256"/>
    <s v="02862908207"/>
    <n v="36"/>
    <s v="TEC. ENFERMAGEM"/>
    <x v="29"/>
    <n v="630.48"/>
    <n v="630.48"/>
    <n v="583.77777777777771"/>
    <n v="46.702222222222218"/>
    <n v="8.5265128291212022E-14"/>
    <n v="0"/>
    <n v="8.5265128291212022E-14"/>
    <s v="VANESSA ELLEN SOUSA E SOUSA"/>
    <m/>
  </r>
  <r>
    <x v="44"/>
    <s v="01715936264"/>
    <n v="36"/>
    <s v="TEC. ENFERMAGEM"/>
    <x v="29"/>
    <n v="630.48"/>
    <n v="630.48"/>
    <n v="583.77777777777771"/>
    <n v="46.702222222222218"/>
    <n v="8.5265128291212022E-14"/>
    <n v="0"/>
    <n v="8.5265128291212022E-14"/>
    <s v="VANESSA RODRIGUES RABELO"/>
    <m/>
  </r>
  <r>
    <x v="210"/>
    <s v="04970011281"/>
    <n v="36"/>
    <s v="ENFERMEIRO"/>
    <x v="29"/>
    <n v="0"/>
    <n v="0"/>
    <n v="0"/>
    <n v="0"/>
    <n v="0"/>
    <n v="0"/>
    <n v="0"/>
    <s v="VANESSA VALENTINA GOMES CRUZ"/>
    <m/>
  </r>
  <r>
    <x v="257"/>
    <s v="02869635230"/>
    <n v="36"/>
    <s v="TEC. ENFERMAGEM"/>
    <x v="29"/>
    <n v="630.48"/>
    <n v="630.48"/>
    <n v="583.77777777777771"/>
    <n v="46.702222222222218"/>
    <n v="8.5265128291212022E-14"/>
    <n v="0"/>
    <n v="8.5265128291212022E-14"/>
    <s v="VITORIA DIAS FERREIRA"/>
    <m/>
  </r>
  <r>
    <x v="206"/>
    <s v="09315791207"/>
    <n v="36"/>
    <s v="TEC. ENFERMAGEM"/>
    <x v="29"/>
    <n v="630.48"/>
    <n v="630.48"/>
    <n v="583.77777777777771"/>
    <n v="46.702222222222218"/>
    <n v="8.5265128291212022E-14"/>
    <n v="0"/>
    <n v="8.5265128291212022E-14"/>
    <s v="VITORIA ISABELI FERREIRA DE SOUSA SEABRA"/>
    <m/>
  </r>
  <r>
    <x v="258"/>
    <s v="06054304208"/>
    <n v="36"/>
    <s v="ENFERMEIRO"/>
    <x v="29"/>
    <n v="0"/>
    <n v="0"/>
    <n v="0"/>
    <n v="0"/>
    <n v="0"/>
    <n v="0"/>
    <n v="0"/>
    <s v="VITORIA PEREIRA TAVARES"/>
    <m/>
  </r>
  <r>
    <x v="90"/>
    <s v="03468651236"/>
    <n v="36"/>
    <s v="TEC. ENFERMAGEM"/>
    <x v="29"/>
    <n v="630.48"/>
    <n v="630.48"/>
    <n v="583.77777777777771"/>
    <n v="46.702222222222218"/>
    <n v="8.5265128291212022E-14"/>
    <n v="0"/>
    <n v="8.5265128291212022E-14"/>
    <s v="WANDERSON ANDRE ALVES DA COSTA"/>
    <m/>
  </r>
  <r>
    <x v="87"/>
    <s v="02771484218"/>
    <n v="36"/>
    <s v="TEC. ENFERMAGEM"/>
    <x v="29"/>
    <n v="630.48"/>
    <n v="630.48"/>
    <n v="583.77777777777771"/>
    <n v="46.702222222222218"/>
    <n v="8.5265128291212022E-14"/>
    <n v="0"/>
    <n v="8.5265128291212022E-14"/>
    <s v="WATILA ALMEIDA DA COSTA"/>
    <m/>
  </r>
  <r>
    <x v="116"/>
    <s v="04018536240"/>
    <n v="36"/>
    <s v="TEC. ENFERMAGEM"/>
    <x v="29"/>
    <n v="630.48"/>
    <n v="630.48"/>
    <n v="583.77777777777771"/>
    <n v="46.702222222222218"/>
    <n v="8.5265128291212022E-14"/>
    <n v="0"/>
    <n v="8.5265128291212022E-14"/>
    <s v="WENDELL RIBEIRO DE LIRA"/>
    <m/>
  </r>
  <r>
    <x v="259"/>
    <s v="01759156280"/>
    <n v="36"/>
    <s v="ENFERMEIRO"/>
    <x v="29"/>
    <n v="0"/>
    <n v="0"/>
    <n v="0"/>
    <n v="0"/>
    <n v="0"/>
    <n v="0"/>
    <n v="0"/>
    <s v="WINNIE DE FATIMA FERREIRA MIRANDA MORAIS"/>
    <m/>
  </r>
  <r>
    <x v="260"/>
    <s v="00503726290"/>
    <n v="36"/>
    <s v="TEC. ENFERMAGEM"/>
    <x v="29"/>
    <n v="0"/>
    <n v="105.084444444444"/>
    <n v="97.300411522633325"/>
    <n v="7.7840329218106659"/>
    <n v="-105.08444444444399"/>
    <n v="0"/>
    <n v="-105.08444444444399"/>
    <s v="IRENI CORDEIRO DOS SANTOS"/>
    <m/>
  </r>
  <r>
    <x v="59"/>
    <s v="02563935245"/>
    <n v="36"/>
    <s v="TEC. ENFERMAGEM"/>
    <x v="29"/>
    <n v="0"/>
    <n v="210.164444444444"/>
    <n v="194.59670781892962"/>
    <n v="15.567736625514369"/>
    <n v="-210.16444444444397"/>
    <n v="0"/>
    <n v="-210.16444444444397"/>
    <s v="RAQUEL DOS SANTOS SOUZA"/>
    <m/>
  </r>
  <r>
    <x v="106"/>
    <s v="02957511347"/>
    <n v="36"/>
    <s v="TEC. ENFERMAGEM"/>
    <x v="29"/>
    <n v="0"/>
    <n v="357.27444444444399"/>
    <n v="330.80967078189258"/>
    <n v="26.464773662551409"/>
    <n v="-357.27444444444399"/>
    <n v="0"/>
    <n v="-357.27444444444399"/>
    <s v="IRACEMA SOARES LIMA"/>
    <m/>
  </r>
  <r>
    <x v="110"/>
    <s v="01522818278"/>
    <n v="36"/>
    <s v="TEC. ENFERMAGEM"/>
    <x v="29"/>
    <n v="0"/>
    <n v="105.084444444444"/>
    <n v="97.300411522633325"/>
    <n v="7.7840329218106659"/>
    <n v="-105.08444444444399"/>
    <n v="0"/>
    <n v="-105.08444444444399"/>
    <s v="FATIMA PEREIRA DE ALENCAR ALVES"/>
    <m/>
  </r>
  <r>
    <x v="261"/>
    <s v="05274693270"/>
    <n v="36"/>
    <s v="TEC. ENFERMAGEM"/>
    <x v="29"/>
    <n v="0"/>
    <n v="168.134444444444"/>
    <n v="155.68004115226296"/>
    <n v="12.454403292181038"/>
    <n v="-168.134444444444"/>
    <n v="0"/>
    <n v="-168.134444444444"/>
    <s v="KEISYANE CORREA DE LIMA"/>
    <m/>
  </r>
  <r>
    <x v="262"/>
    <s v="03090328224"/>
    <n v="36"/>
    <s v="TEC. ENFERMAGEM"/>
    <x v="29"/>
    <n v="0"/>
    <n v="609.45444444444399"/>
    <n v="564.30967078189258"/>
    <n v="45.144773662551408"/>
    <n v="-609.45444444444399"/>
    <n v="0"/>
    <n v="-609.45444444444399"/>
    <s v="PALLOMA DEL PUPO CARVALHO"/>
    <m/>
  </r>
  <r>
    <x v="263"/>
    <s v="06312988279"/>
    <n v="36"/>
    <s v="TEC. ENFERMAGEM"/>
    <x v="29"/>
    <n v="0"/>
    <n v="483.36"/>
    <n v="447.55555555555554"/>
    <n v="35.804444444444442"/>
    <n v="-483.36"/>
    <n v="0"/>
    <n v="-483.36"/>
    <s v="JULIANA SILVA DOS SANTOS"/>
    <m/>
  </r>
  <r>
    <x v="1"/>
    <n v="95885773572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ANA MIRELLA FERREIRA BARBOSA OLIVEIRA"/>
    <m/>
  </r>
  <r>
    <x v="2"/>
    <n v="2600893920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ANA DE SOUZA VIANA"/>
    <m/>
  </r>
  <r>
    <x v="3"/>
    <s v="01087094267"/>
    <n v="36"/>
    <s v="TEC. ENFERMAGEM"/>
    <x v="30"/>
    <n v="315.24119999999999"/>
    <n v="315.24119999999999"/>
    <n v="291.89"/>
    <n v="23.351199999999999"/>
    <n v="0"/>
    <n v="0"/>
    <n v="0"/>
    <s v="DANIELE DA SILVA E SILVA"/>
    <m/>
  </r>
  <r>
    <x v="4"/>
    <n v="63727129204"/>
    <n v="36"/>
    <s v="TEC. ENFERMAGEM"/>
    <x v="30"/>
    <n v="284.88239999999996"/>
    <n v="284.88239999999996"/>
    <n v="263.77999999999997"/>
    <n v="21.102399999999999"/>
    <n v="0"/>
    <n v="0"/>
    <n v="0"/>
    <s v="ELCIONE DE OLIVEIRA SILVA"/>
    <m/>
  </r>
  <r>
    <x v="6"/>
    <n v="73779768291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GEANE DOS SANTOS RODRIGUES"/>
    <m/>
  </r>
  <r>
    <x v="7"/>
    <n v="6359440423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JOELMA GONCALVES ALVES"/>
    <m/>
  </r>
  <r>
    <x v="8"/>
    <n v="85748960206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LAIZA SOUSA SANTOS"/>
    <m/>
  </r>
  <r>
    <x v="9"/>
    <s v="0607059222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LUANA LEANDRO SARMENTO"/>
    <m/>
  </r>
  <r>
    <x v="10"/>
    <n v="74370936268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MARIA APARECIDA DO VALE SILVA"/>
    <m/>
  </r>
  <r>
    <x v="11"/>
    <n v="88716961234"/>
    <n v="36"/>
    <s v="TEC. ENFERMAGEM"/>
    <x v="30"/>
    <n v="52.542000000000002"/>
    <n v="52.542000000000002"/>
    <n v="48.65"/>
    <n v="3.8919999999999999"/>
    <n v="0"/>
    <n v="0"/>
    <n v="0"/>
    <s v="ROSELI DE ARAUJO SANTOS"/>
    <m/>
  </r>
  <r>
    <x v="13"/>
    <n v="83721541200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SANDRA NERY DA ROCHA"/>
    <m/>
  </r>
  <r>
    <x v="14"/>
    <s v="01332625371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MARIA TERESA VIEIRA DA HORA"/>
    <m/>
  </r>
  <r>
    <x v="15"/>
    <n v="76034925215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EDILENE BRAGA SOUZA"/>
    <m/>
  </r>
  <r>
    <x v="16"/>
    <n v="26632187234"/>
    <n v="36"/>
    <s v="TEC. ENFERMAGEM"/>
    <x v="30"/>
    <n v="52.542000000000002"/>
    <n v="52.542000000000002"/>
    <n v="48.65"/>
    <n v="3.8919999999999999"/>
    <n v="0"/>
    <n v="0"/>
    <n v="0"/>
    <s v="EULINA SOUSA LEITE"/>
    <m/>
  </r>
  <r>
    <x v="17"/>
    <n v="8283433423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ROSIANE DOS SANTOS LIMA"/>
    <m/>
  </r>
  <r>
    <x v="20"/>
    <n v="9557081023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GESIEL SILVA DA SILVA"/>
    <m/>
  </r>
  <r>
    <x v="21"/>
    <n v="7423908223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DARLENE DAS NEVES SANTOS"/>
    <m/>
  </r>
  <r>
    <x v="23"/>
    <n v="87004712249"/>
    <n v="36"/>
    <s v="TEC. ENFERMAGEM"/>
    <x v="30"/>
    <n v="367.78320000000002"/>
    <n v="367.78320000000002"/>
    <n v="340.54"/>
    <n v="27.243200000000002"/>
    <n v="0"/>
    <n v="0"/>
    <n v="0"/>
    <s v="SIMONE ARAUJO DE PAIVA AGOSTINHO"/>
    <m/>
  </r>
  <r>
    <x v="25"/>
    <n v="80823173291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MARIA DE LOURDES HEIENEN"/>
    <m/>
  </r>
  <r>
    <x v="26"/>
    <n v="8806967223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ROMULO ALVES MATOS"/>
    <m/>
  </r>
  <r>
    <x v="27"/>
    <s v="01715937236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LUANNY KETREN SARAIVA RODRIGUES"/>
    <m/>
  </r>
  <r>
    <x v="28"/>
    <n v="7228283520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MARIA DO ROSARIO PEREIRA DE SOUSA"/>
    <m/>
  </r>
  <r>
    <x v="29"/>
    <s v="01197420207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ROSEANE POLVI DE MATOS"/>
    <m/>
  </r>
  <r>
    <x v="30"/>
    <s v="03097941452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NIVEATAM DE SOUSA ALVES"/>
    <m/>
  </r>
  <r>
    <x v="31"/>
    <s v="0107448122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SERGIO COSTA NEVES"/>
    <m/>
  </r>
  <r>
    <x v="33"/>
    <n v="85022381249"/>
    <n v="36"/>
    <s v="TEC. ENFERMAGEM"/>
    <x v="30"/>
    <n v="525.39840000000004"/>
    <n v="525.39840000000004"/>
    <n v="486.48"/>
    <n v="38.918400000000005"/>
    <n v="0"/>
    <n v="0"/>
    <n v="0"/>
    <s v="HELIANA LIMA DE OLIVEIRA"/>
    <m/>
  </r>
  <r>
    <x v="35"/>
    <n v="69478260200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DILMA MARIA DE SOUSA MOURA"/>
    <m/>
  </r>
  <r>
    <x v="36"/>
    <s v="00586033289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LUCIENE DIAS DOS SANTOS"/>
    <m/>
  </r>
  <r>
    <x v="37"/>
    <n v="68990405220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ROGERIO REIS DE MOURA"/>
    <m/>
  </r>
  <r>
    <x v="38"/>
    <n v="90114035253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LEONILDO ALVES LIMA"/>
    <m/>
  </r>
  <r>
    <x v="40"/>
    <n v="7867936220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IRANETE LIMA BARBOSA NASCIMENTO"/>
    <m/>
  </r>
  <r>
    <x v="41"/>
    <n v="82492182215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JEANI SILVA PEREIRA"/>
    <m/>
  </r>
  <r>
    <x v="42"/>
    <n v="85744824200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ROSILENE SOUSA SILVA"/>
    <m/>
  </r>
  <r>
    <x v="43"/>
    <s v="01064235255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ROSIVAN DA SILVA PINTO"/>
    <m/>
  </r>
  <r>
    <x v="44"/>
    <s v="0171593626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VANESSA RODRIGUES RABELO"/>
    <m/>
  </r>
  <r>
    <x v="46"/>
    <n v="70134089219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JONISMA ARAUJO RODRIGUES"/>
    <m/>
  </r>
  <r>
    <x v="47"/>
    <n v="8294123820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MARIA ELIZABETH DA SILVA"/>
    <m/>
  </r>
  <r>
    <x v="48"/>
    <s v="02278662236"/>
    <n v="36"/>
    <s v="TEC. ENFERMAGEM"/>
    <x v="30"/>
    <n v="210.15720000000002"/>
    <n v="210.15720000000002"/>
    <n v="194.59"/>
    <n v="15.567200000000001"/>
    <n v="0"/>
    <n v="0"/>
    <n v="0"/>
    <s v="RAYANE BARRETO LIMA"/>
    <m/>
  </r>
  <r>
    <x v="49"/>
    <n v="73733148215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ANDREZA ALVES FERREIRA"/>
    <m/>
  </r>
  <r>
    <x v="51"/>
    <s v="01616891246"/>
    <n v="36"/>
    <s v="TEC. ENFERMAGEM"/>
    <x v="30"/>
    <n v="525.39840000000004"/>
    <n v="525.39840000000004"/>
    <n v="486.48"/>
    <n v="38.918400000000005"/>
    <n v="0"/>
    <n v="0"/>
    <n v="0"/>
    <s v="KEILA SANTOS BRITO"/>
    <m/>
  </r>
  <r>
    <x v="52"/>
    <n v="30137284268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MARIA JOSE PAULINO DE SANTANA DAS CHAGAS"/>
    <m/>
  </r>
  <r>
    <x v="53"/>
    <s v="02137140276"/>
    <n v="36"/>
    <s v="TEC. ENFERMAGEM"/>
    <x v="30"/>
    <n v="525.39840000000004"/>
    <n v="525.39840000000004"/>
    <n v="486.48"/>
    <n v="38.918400000000005"/>
    <n v="0"/>
    <n v="0"/>
    <n v="0"/>
    <s v="RAILSON HUMBERTO DA SILVA MENDONCA"/>
    <m/>
  </r>
  <r>
    <x v="55"/>
    <s v="02879742277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ELISANDRA SOARES DA COSTA PINHEIRO"/>
    <m/>
  </r>
  <r>
    <x v="56"/>
    <s v="01221844245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ANA MARIA LIRA TEIXEIRA"/>
    <m/>
  </r>
  <r>
    <x v="57"/>
    <s v="01724194259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JHEMISON CARLOS VIEIRA FELIPE"/>
    <m/>
  </r>
  <r>
    <x v="58"/>
    <n v="70143241281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FABRICIO HUGO SOUSA FARIAS"/>
    <m/>
  </r>
  <r>
    <x v="61"/>
    <s v="01797916211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BRUNA GRAZIELA NOGUEIRA DE LIMA"/>
    <m/>
  </r>
  <r>
    <x v="62"/>
    <n v="85754110200"/>
    <n v="36"/>
    <s v="TEC. ENFERMAGEM"/>
    <x v="30"/>
    <n v="525.39840000000004"/>
    <n v="525.39840000000004"/>
    <n v="486.48"/>
    <n v="38.918400000000005"/>
    <n v="0"/>
    <n v="0"/>
    <n v="0"/>
    <s v="FLAVIA CRISTINA AMORIM RAIOL"/>
    <m/>
  </r>
  <r>
    <x v="63"/>
    <n v="94273626268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ANGELA MARIA COSTA ROSARIO"/>
    <m/>
  </r>
  <r>
    <x v="64"/>
    <s v="03351903243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ANTONIA FRANCILEIA SANTOS FAUSTINO"/>
    <m/>
  </r>
  <r>
    <x v="65"/>
    <s v="02025421222"/>
    <n v="36"/>
    <s v="TEC. ENFERMAGEM"/>
    <x v="30"/>
    <n v="52.542000000000002"/>
    <n v="52.542000000000002"/>
    <n v="48.65"/>
    <n v="3.8919999999999999"/>
    <n v="0"/>
    <n v="0"/>
    <n v="0"/>
    <s v="ADRIANA DA CONCEICAO VIANA"/>
    <m/>
  </r>
  <r>
    <x v="66"/>
    <s v="01068691247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ROSINETE SANTOS DA SILVA DE SOUZA"/>
    <m/>
  </r>
  <r>
    <x v="67"/>
    <s v="03419017251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MAYCON REIS DOS ANJOS"/>
    <m/>
  </r>
  <r>
    <x v="68"/>
    <n v="30087767287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OSMARINA LIMA MARQUES"/>
    <m/>
  </r>
  <r>
    <x v="69"/>
    <s v="00954727207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FABRICIA MARINHO MORAES"/>
    <m/>
  </r>
  <r>
    <x v="70"/>
    <s v="02827501260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REGINA CARLA CARNEIRO DA SILVA"/>
    <m/>
  </r>
  <r>
    <x v="71"/>
    <s v="0276035321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CARLA BATISTA DA COSTA"/>
    <m/>
  </r>
  <r>
    <x v="108"/>
    <s v="04573489258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FRANCISCO BRUNO OLIVEIRA CAVALCANTE"/>
    <m/>
  </r>
  <r>
    <x v="72"/>
    <s v="04490243260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RAIANE TENORIO DOS SANTOS"/>
    <m/>
  </r>
  <r>
    <x v="73"/>
    <s v="03974195203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KRISLANE NASCIMENTO DIAS"/>
    <m/>
  </r>
  <r>
    <x v="74"/>
    <n v="84245603291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LUCINEIA COSTA ALENCAR"/>
    <m/>
  </r>
  <r>
    <x v="75"/>
    <s v="03439131270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KELLEM MARIA SANTOS COSTA"/>
    <m/>
  </r>
  <r>
    <x v="76"/>
    <n v="70143238221"/>
    <n v="36"/>
    <s v="TEC. ENFERMAGEM"/>
    <x v="30"/>
    <n v="525.39840000000004"/>
    <n v="525.39840000000004"/>
    <n v="486.48"/>
    <n v="38.918400000000005"/>
    <n v="0"/>
    <n v="0"/>
    <n v="0"/>
    <s v="RAISSA SOUZA E SOUZA"/>
    <m/>
  </r>
  <r>
    <x v="77"/>
    <s v="0202905128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DANIELA MIRANDA REIS"/>
    <m/>
  </r>
  <r>
    <x v="79"/>
    <s v="02884225200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JOSUE OLIVEIRA MENESES"/>
    <m/>
  </r>
  <r>
    <x v="81"/>
    <s v="04625535239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EDSON MOURA SILVA"/>
    <m/>
  </r>
  <r>
    <x v="82"/>
    <s v="01834811279"/>
    <n v="36"/>
    <s v="TEC. ENFERMAGEM"/>
    <x v="30"/>
    <n v="105.084"/>
    <n v="105.084"/>
    <n v="97.3"/>
    <n v="7.7839999999999998"/>
    <n v="0"/>
    <n v="0"/>
    <n v="0"/>
    <s v="ROBSON ALMEIDA PONTES"/>
    <m/>
  </r>
  <r>
    <x v="83"/>
    <s v="0471635626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ESTHEFANI ARAUJO LOPES"/>
    <m/>
  </r>
  <r>
    <x v="85"/>
    <s v="05274326285"/>
    <n v="36"/>
    <s v="TEC. ENFERMAGEM"/>
    <x v="30"/>
    <n v="367.78320000000002"/>
    <n v="367.78320000000002"/>
    <n v="340.54"/>
    <n v="27.243200000000002"/>
    <n v="0"/>
    <n v="0"/>
    <n v="0"/>
    <s v="JOAO VICTOR CARNEIRO DA SILVA"/>
    <m/>
  </r>
  <r>
    <x v="86"/>
    <s v="05036435214"/>
    <n v="36"/>
    <s v="TEC. ENFERMAGEM"/>
    <x v="30"/>
    <n v="105.084"/>
    <n v="105.084"/>
    <n v="97.3"/>
    <n v="7.7839999999999998"/>
    <n v="0"/>
    <n v="0"/>
    <n v="0"/>
    <s v="THIAGO DO NASCIMENTO MESQUITA"/>
    <m/>
  </r>
  <r>
    <x v="87"/>
    <s v="02771484218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WATILA ALMEIDA DA COSTA"/>
    <m/>
  </r>
  <r>
    <x v="88"/>
    <n v="88808882268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GEOVANIA DE ARAUJO NASCIMENTO"/>
    <m/>
  </r>
  <r>
    <x v="89"/>
    <s v="02598633270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MATHEUS CAMPOS ALVES"/>
    <m/>
  </r>
  <r>
    <x v="90"/>
    <s v="03468651236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WANDERSON ANDRE ALVES DA COSTA"/>
    <m/>
  </r>
  <r>
    <x v="91"/>
    <s v="01497762251"/>
    <n v="36"/>
    <s v="TEC. ENFERMAGEM"/>
    <x v="30"/>
    <n v="105.084"/>
    <n v="105.084"/>
    <n v="97.3"/>
    <n v="7.7839999999999998"/>
    <n v="0"/>
    <n v="0"/>
    <n v="0"/>
    <s v="MARIA LUIZA OLIVEIRA DE ALMEIDA"/>
    <m/>
  </r>
  <r>
    <x v="93"/>
    <s v="00564772283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CRISTIANE MARIA CARDOSO LOBATO"/>
    <m/>
  </r>
  <r>
    <x v="96"/>
    <n v="9851704024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IVONE DO SOCORRO DA CUNHA SOUZA"/>
    <m/>
  </r>
  <r>
    <x v="98"/>
    <s v="03659449202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LUIS CRUZ AZEVEDO"/>
    <m/>
  </r>
  <r>
    <x v="99"/>
    <n v="49072145291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THIZ HER FILOMENA DIAS DA SILVA"/>
    <m/>
  </r>
  <r>
    <x v="103"/>
    <s v="01531119255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ALESSANDRA SANTOS DA SILVA"/>
    <m/>
  </r>
  <r>
    <x v="105"/>
    <s v="02726631231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EDILZA SOUZA DE AVIZ"/>
    <m/>
  </r>
  <r>
    <x v="109"/>
    <n v="96949139268"/>
    <n v="36"/>
    <s v="TEC. ENFERMAGEM"/>
    <x v="30"/>
    <n v="420.3252"/>
    <n v="420.3252"/>
    <n v="389.19"/>
    <n v="31.135200000000001"/>
    <n v="0"/>
    <n v="0"/>
    <n v="0"/>
    <s v="FERNANDO RODRIGUES DA SILVA"/>
    <m/>
  </r>
  <r>
    <x v="112"/>
    <n v="70143079247"/>
    <n v="36"/>
    <s v="TEC. ENFERMAGEM"/>
    <x v="30"/>
    <n v="525.39840000000004"/>
    <n v="525.39840000000004"/>
    <n v="486.48"/>
    <n v="38.918400000000005"/>
    <n v="0"/>
    <n v="0"/>
    <n v="0"/>
    <s v="ROMERSON BARROS DUTRA"/>
    <m/>
  </r>
  <r>
    <x v="115"/>
    <n v="4467988220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JONAS VIRGULINO DA CONCEICAO"/>
    <m/>
  </r>
  <r>
    <x v="116"/>
    <s v="04018536240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WENDELL RIBEIRO DE LIRA"/>
    <m/>
  </r>
  <r>
    <x v="117"/>
    <n v="7353381523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ANDREIA DOS SANTOS COSTA"/>
    <m/>
  </r>
  <r>
    <x v="148"/>
    <n v="96964529268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IZABELA DAVID DA SILVA PORTILHO"/>
    <m/>
  </r>
  <r>
    <x v="188"/>
    <s v="00782683207"/>
    <n v="36"/>
    <s v="TEC. ENFERMAGEM"/>
    <x v="30"/>
    <n v="525.39840000000004"/>
    <n v="525.39840000000004"/>
    <n v="486.48"/>
    <n v="38.918400000000005"/>
    <n v="0"/>
    <n v="0"/>
    <n v="0"/>
    <s v="SIMONE LEANDRO NASCIMENTO"/>
    <m/>
  </r>
  <r>
    <x v="138"/>
    <s v="05344317204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ERINEIDE SOUSA PANTOJA"/>
    <m/>
  </r>
  <r>
    <x v="190"/>
    <s v="02243410303"/>
    <n v="36"/>
    <s v="TEC. ENFERMAGEM"/>
    <x v="30"/>
    <n v="577.94039999999995"/>
    <n v="577.94039999999995"/>
    <n v="535.12999999999988"/>
    <n v="42.810399999999994"/>
    <n v="7.815970093361102E-14"/>
    <n v="0"/>
    <n v="7.815970093361102E-14"/>
    <s v="SWELLENE LIMA DA SILVA SOUSA"/>
    <m/>
  </r>
  <r>
    <x v="162"/>
    <s v="07254227267"/>
    <n v="36"/>
    <s v="TEC. ENFERMAGEM"/>
    <x v="30"/>
    <n v="525.39840000000004"/>
    <n v="525.39840000000004"/>
    <n v="486.48"/>
    <n v="38.918400000000005"/>
    <n v="0"/>
    <n v="0"/>
    <n v="0"/>
    <s v="LARISSA OLIVEIRA AMARAL"/>
    <m/>
  </r>
  <r>
    <x v="129"/>
    <s v="04246477290"/>
    <n v="36"/>
    <s v="TEC. ENFERMAGEM"/>
    <x v="30"/>
    <n v="525.39840000000004"/>
    <n v="525.39840000000004"/>
    <n v="486.48"/>
    <n v="38.918400000000005"/>
    <n v="0"/>
    <n v="0"/>
    <n v="0"/>
    <s v="CLEIZIELEM BRITO MORAIS"/>
    <m/>
  </r>
  <r>
    <x v="193"/>
    <s v="06868684207"/>
    <n v="36"/>
    <s v="TEC. ENFERMAGEM"/>
    <x v="30"/>
    <n v="472.85640000000001"/>
    <n v="472.85640000000001"/>
    <n v="437.83"/>
    <n v="35.026400000000002"/>
    <n v="0"/>
    <n v="0"/>
    <n v="0"/>
    <s v="AMANDA DA CRUZ LIMA"/>
    <m/>
  </r>
  <r>
    <x v="197"/>
    <s v="05961636224"/>
    <n v="36"/>
    <s v="TEC. ENFERMAGEM"/>
    <x v="30"/>
    <n v="472.85640000000001"/>
    <n v="472.85640000000001"/>
    <n v="437.83"/>
    <n v="35.026400000000002"/>
    <n v="0"/>
    <n v="0"/>
    <n v="0"/>
    <s v="RAYZA MARQUES DANTAS"/>
    <m/>
  </r>
  <r>
    <x v="264"/>
    <n v="85143731291"/>
    <n v="36"/>
    <s v="TEC. ENFERMAGEM"/>
    <x v="30"/>
    <n v="420.3252"/>
    <n v="420.3252"/>
    <n v="389.19"/>
    <n v="31.135200000000001"/>
    <n v="0"/>
    <n v="0"/>
    <n v="0"/>
    <s v="DANIEL CARLOS MORAIS DA SILVA"/>
    <m/>
  </r>
  <r>
    <x v="265"/>
    <s v="07284167270"/>
    <n v="36"/>
    <s v="TEC. ENFERMAGEM"/>
    <x v="30"/>
    <n v="420.3252"/>
    <n v="420.3252"/>
    <n v="389.19"/>
    <n v="31.135200000000001"/>
    <n v="0"/>
    <n v="0"/>
    <n v="0"/>
    <s v="AYSLA VICTORIA CONCEICAO NASCIMENTO"/>
    <m/>
  </r>
  <r>
    <x v="266"/>
    <s v="01910339288"/>
    <n v="36"/>
    <s v="TEC. ENFERMAGEM"/>
    <x v="30"/>
    <n v="367.78320000000002"/>
    <n v="367.78320000000002"/>
    <n v="340.54"/>
    <n v="27.243200000000002"/>
    <n v="0"/>
    <n v="0"/>
    <n v="0"/>
    <s v="ANA CARLA DO NASCIMENTO OLIVEIRA"/>
    <m/>
  </r>
  <r>
    <x v="206"/>
    <s v="09315791207"/>
    <n v="36"/>
    <s v="TEC. ENFERMAGEM"/>
    <x v="30"/>
    <n v="315.24119999999999"/>
    <n v="315.24119999999999"/>
    <n v="291.89"/>
    <n v="23.351199999999999"/>
    <n v="0"/>
    <n v="0"/>
    <n v="0"/>
    <s v="VITORIA ISABELI FERREIRA DE SOUSA SEABRA"/>
    <m/>
  </r>
  <r>
    <x v="203"/>
    <s v="07341302283"/>
    <n v="36"/>
    <s v="TEC. ENFERMAGEM"/>
    <x v="30"/>
    <n v="315.24119999999999"/>
    <n v="315.24119999999999"/>
    <n v="291.89"/>
    <n v="23.351199999999999"/>
    <n v="0"/>
    <n v="0"/>
    <n v="0"/>
    <s v="CLEIDIANE SANTOS DOS SANTOS"/>
    <m/>
  </r>
  <r>
    <x v="205"/>
    <n v="54002745287"/>
    <n v="36"/>
    <s v="TEC. ENFERMAGEM"/>
    <x v="30"/>
    <n v="315.24119999999999"/>
    <n v="315.24119999999999"/>
    <n v="291.89"/>
    <n v="23.351199999999999"/>
    <n v="0"/>
    <n v="0"/>
    <n v="0"/>
    <s v="TATIANE DA SILVA PAIXAO"/>
    <m/>
  </r>
  <r>
    <x v="208"/>
    <s v="08797996254"/>
    <n v="36"/>
    <s v="TEC. ENFERMAGEM"/>
    <x v="30"/>
    <n v="262.69920000000002"/>
    <n v="262.69920000000002"/>
    <n v="243.24"/>
    <n v="19.459200000000003"/>
    <n v="0"/>
    <n v="0"/>
    <n v="0"/>
    <s v="KAMILLIN MONIQUE MARTINS DE OLIVEIRA"/>
    <m/>
  </r>
  <r>
    <x v="207"/>
    <s v="06397576264"/>
    <n v="36"/>
    <s v="TEC. ENFERMAGEM"/>
    <x v="30"/>
    <n v="210.15720000000002"/>
    <n v="210.15720000000002"/>
    <n v="194.59"/>
    <n v="15.567200000000001"/>
    <n v="0"/>
    <n v="0"/>
    <n v="0"/>
    <s v="AUREA REGINA ABREU SOUSA"/>
    <m/>
  </r>
  <r>
    <x v="211"/>
    <s v="06285652244"/>
    <n v="36"/>
    <s v="TEC. ENFERMAGEM"/>
    <x v="30"/>
    <n v="210.15720000000002"/>
    <n v="210.15720000000002"/>
    <n v="194.59"/>
    <n v="15.567200000000001"/>
    <n v="0"/>
    <n v="0"/>
    <n v="0"/>
    <s v="CAMILI FARIAS ROCHA"/>
    <m/>
  </r>
  <r>
    <x v="212"/>
    <s v="04971177205"/>
    <n v="36"/>
    <s v="TEC. ENFERMAGEM"/>
    <x v="30"/>
    <n v="210.15720000000002"/>
    <n v="210.15720000000002"/>
    <n v="194.59"/>
    <n v="15.567200000000001"/>
    <n v="0"/>
    <n v="0"/>
    <n v="0"/>
    <s v="CLEIA BARROS DE ARAUJO"/>
    <m/>
  </r>
  <r>
    <x v="267"/>
    <s v="02464729280"/>
    <n v="36"/>
    <s v="TEC. ENFERMAGEM"/>
    <x v="30"/>
    <n v="105.084"/>
    <n v="105.084"/>
    <n v="97.3"/>
    <n v="7.7839999999999998"/>
    <n v="0"/>
    <n v="0"/>
    <n v="0"/>
    <s v="VALKIRIA DE CARVALHO PINHEIRO"/>
    <m/>
  </r>
  <r>
    <x v="268"/>
    <s v="03449453246"/>
    <n v="36"/>
    <s v="TEC. ENFERMAGEM"/>
    <x v="30"/>
    <n v="105.084"/>
    <n v="105.084"/>
    <n v="97.3"/>
    <n v="7.7839999999999998"/>
    <n v="0"/>
    <n v="0"/>
    <n v="0"/>
    <s v="AMANDA DIAS NUNES"/>
    <m/>
  </r>
  <r>
    <x v="269"/>
    <s v="07078131231"/>
    <n v="36"/>
    <s v="TEC. ENFERMAGEM"/>
    <x v="30"/>
    <n v="105.084"/>
    <n v="105.084"/>
    <n v="97.3"/>
    <n v="7.7839999999999998"/>
    <n v="0"/>
    <n v="0"/>
    <n v="0"/>
    <s v="GABRIELA BRITO PEREIRA"/>
    <m/>
  </r>
  <r>
    <x v="225"/>
    <s v="04469158232"/>
    <n v="36"/>
    <s v="TEC. ENFERMAGEM"/>
    <x v="30"/>
    <n v="105.084"/>
    <n v="105.084"/>
    <n v="97.3"/>
    <n v="7.7839999999999998"/>
    <n v="0"/>
    <n v="0"/>
    <n v="0"/>
    <s v="SUELLEM DINAELY REIS LUCENA"/>
    <m/>
  </r>
  <r>
    <x v="270"/>
    <s v="07539074299"/>
    <n v="36"/>
    <s v="TEC. ENFERMAGEM"/>
    <x v="30"/>
    <n v="105.084"/>
    <n v="105.084"/>
    <n v="97.3"/>
    <n v="7.7839999999999998"/>
    <n v="0"/>
    <n v="0"/>
    <n v="0"/>
    <s v="GABRIELA DE SOUZA DA SILVA"/>
    <m/>
  </r>
  <r>
    <x v="271"/>
    <s v="04293087281"/>
    <n v="36"/>
    <s v="TEC. ENFERMAGEM"/>
    <x v="30"/>
    <n v="105.084"/>
    <n v="105.084"/>
    <n v="97.3"/>
    <n v="7.7839999999999998"/>
    <n v="0"/>
    <n v="0"/>
    <n v="0"/>
    <s v="NAYARA DOS SANTOS SOUZA"/>
    <m/>
  </r>
  <r>
    <x v="220"/>
    <s v="02248970200"/>
    <n v="36"/>
    <s v="TEC. ENFERMAGEM"/>
    <x v="30"/>
    <n v="105.084"/>
    <n v="105.084"/>
    <n v="97.3"/>
    <n v="7.7839999999999998"/>
    <n v="0"/>
    <n v="0"/>
    <n v="0"/>
    <s v="JANISON DA SILVA GOMES"/>
    <m/>
  </r>
  <r>
    <x v="221"/>
    <s v="08843028227"/>
    <n v="36"/>
    <s v="TEC. ENFERMAGEM"/>
    <x v="30"/>
    <n v="105.084"/>
    <n v="105.084"/>
    <n v="97.3"/>
    <n v="7.7839999999999998"/>
    <n v="0"/>
    <n v="0"/>
    <n v="0"/>
    <s v="LARA JENNYFER DA SILVA FERREIRA"/>
    <m/>
  </r>
  <r>
    <x v="272"/>
    <s v="07444098298"/>
    <n v="36"/>
    <s v="TEC. ENFERMAGEM"/>
    <x v="30"/>
    <n v="105.084"/>
    <n v="105.084"/>
    <n v="97.3"/>
    <n v="7.7839999999999998"/>
    <n v="0"/>
    <n v="0"/>
    <n v="0"/>
    <s v="PEDRO JOSE JARDIM DE SOUSA"/>
    <m/>
  </r>
  <r>
    <x v="218"/>
    <s v="01830698206"/>
    <n v="36"/>
    <s v="TEC. ENFERMAGEM"/>
    <x v="30"/>
    <n v="105.084"/>
    <n v="105.084"/>
    <n v="97.3"/>
    <n v="7.7839999999999998"/>
    <n v="0"/>
    <n v="0"/>
    <n v="0"/>
    <s v="GECIANE VITALINO DE GOES"/>
    <m/>
  </r>
  <r>
    <x v="216"/>
    <n v="79081703234"/>
    <n v="36"/>
    <s v="TEC. ENFERMAGEM"/>
    <x v="30"/>
    <n v="105.084"/>
    <n v="105.084"/>
    <n v="97.3"/>
    <n v="7.7839999999999998"/>
    <n v="0"/>
    <n v="0"/>
    <n v="0"/>
    <s v="EUDALIA DOS SANTOS"/>
    <m/>
  </r>
  <r>
    <x v="224"/>
    <n v="96869623287"/>
    <n v="36"/>
    <s v="TEC. ENFERMAGEM"/>
    <x v="30"/>
    <n v="105.084"/>
    <n v="105.084"/>
    <n v="97.3"/>
    <n v="7.7839999999999998"/>
    <n v="0"/>
    <n v="0"/>
    <n v="0"/>
    <s v="SIMONE BARBOSA DA SILVA"/>
    <m/>
  </r>
  <r>
    <x v="273"/>
    <s v="03453562259"/>
    <n v="36"/>
    <s v="TEC. ENFERMAGEM"/>
    <x v="30"/>
    <n v="105.084"/>
    <n v="105.084"/>
    <n v="97.3"/>
    <n v="7.7839999999999998"/>
    <n v="0"/>
    <n v="0"/>
    <n v="0"/>
    <s v="EVANDRO COSTA DE MACEDO"/>
    <m/>
  </r>
  <r>
    <x v="274"/>
    <s v="02869635230"/>
    <n v="36"/>
    <s v="TEC. ENFERMAGEM"/>
    <x v="30"/>
    <n v="105.084"/>
    <n v="105.084"/>
    <n v="97.3"/>
    <n v="7.7839999999999998"/>
    <n v="0"/>
    <n v="0"/>
    <n v="0"/>
    <s v="VITORIA DIAS FERREIRA"/>
    <m/>
  </r>
  <r>
    <x v="275"/>
    <s v="02806512280"/>
    <n v="36"/>
    <s v="TEC. ENFERMAGEM"/>
    <x v="30"/>
    <n v="105.084"/>
    <n v="105.084"/>
    <n v="97.3"/>
    <n v="7.7839999999999998"/>
    <n v="0"/>
    <n v="0"/>
    <n v="0"/>
    <s v="ADRIELY MADEIRA IGREJA"/>
    <m/>
  </r>
  <r>
    <x v="223"/>
    <s v="08055981205"/>
    <n v="36"/>
    <s v="TEC. ENFERMAGEM"/>
    <x v="30"/>
    <n v="105.084"/>
    <n v="105.084"/>
    <n v="97.3"/>
    <n v="7.7839999999999998"/>
    <n v="0"/>
    <n v="0"/>
    <n v="0"/>
    <s v="RICARDO PINHEIRO DE OLIVEIRA"/>
    <m/>
  </r>
  <r>
    <x v="222"/>
    <s v="03787231200"/>
    <n v="36"/>
    <s v="TEC. ENFERMAGEM"/>
    <x v="30"/>
    <n v="105.084"/>
    <n v="105.084"/>
    <n v="97.3"/>
    <n v="7.7839999999999998"/>
    <n v="0"/>
    <n v="0"/>
    <n v="0"/>
    <s v="LEILE KELLY MARTINS DOS SANTOS"/>
    <m/>
  </r>
  <r>
    <x v="219"/>
    <s v="01963555244"/>
    <n v="36"/>
    <s v="TEC. ENFERMAGEM"/>
    <x v="30"/>
    <n v="105.084"/>
    <n v="105.084"/>
    <n v="97.3"/>
    <n v="7.7839999999999998"/>
    <n v="0"/>
    <n v="0"/>
    <n v="0"/>
    <s v="JAIMARA DA CONCEICAO ALEXANDRIA"/>
    <m/>
  </r>
  <r>
    <x v="215"/>
    <s v="01063281237"/>
    <n v="36"/>
    <s v="TEC. ENFERMAGEM"/>
    <x v="30"/>
    <n v="105.084"/>
    <n v="105.084"/>
    <n v="97.3"/>
    <n v="7.7839999999999998"/>
    <n v="0"/>
    <n v="0"/>
    <n v="0"/>
    <s v="DEISIANE CUIMAR"/>
    <m/>
  </r>
  <r>
    <x v="276"/>
    <s v="07694603216"/>
    <n v="36"/>
    <s v="TEC. ENFERMAGEM"/>
    <x v="30"/>
    <n v="105.084"/>
    <n v="105.084"/>
    <n v="97.3"/>
    <n v="7.7839999999999998"/>
    <n v="0"/>
    <n v="0"/>
    <n v="0"/>
    <s v="ARYEL VILACA MOREIRA"/>
    <m/>
  </r>
  <r>
    <x v="277"/>
    <s v="08846485246"/>
    <n v="36"/>
    <s v="TEC. ENFERMAGEM"/>
    <x v="30"/>
    <n v="105.084"/>
    <n v="105.084"/>
    <n v="97.3"/>
    <n v="7.7839999999999998"/>
    <n v="0"/>
    <n v="0"/>
    <n v="0"/>
    <s v="JULIANE SANTOS DE SOUZA"/>
    <m/>
  </r>
  <r>
    <x v="278"/>
    <s v="03995793207"/>
    <n v="36"/>
    <s v="TEC. ENFERMAGEM"/>
    <x v="30"/>
    <n v="105.084"/>
    <n v="105.084"/>
    <n v="97.3"/>
    <n v="7.7839999999999998"/>
    <n v="0"/>
    <n v="0"/>
    <n v="0"/>
    <s v="KATRI PANTOJA ANDRADE"/>
    <m/>
  </r>
  <r>
    <x v="226"/>
    <s v="07362217196"/>
    <n v="36"/>
    <s v="TEC. ENFERMAGEM"/>
    <x v="30"/>
    <n v="105.084"/>
    <n v="105.084"/>
    <n v="97.3"/>
    <n v="7.7839999999999998"/>
    <n v="0"/>
    <n v="0"/>
    <n v="0"/>
    <s v="TAINARA AIRES DOS SANTOS"/>
    <m/>
  </r>
  <r>
    <x v="217"/>
    <s v="02773312260"/>
    <n v="36"/>
    <s v="TEC. ENFERMAGEM"/>
    <x v="30"/>
    <n v="105.084"/>
    <n v="105.084"/>
    <n v="97.3"/>
    <n v="7.7839999999999998"/>
    <n v="0"/>
    <n v="0"/>
    <n v="0"/>
    <s v="FRANCIANE BASTOS DE SOUZA"/>
    <m/>
  </r>
  <r>
    <x v="279"/>
    <s v="02167346220"/>
    <n v="36"/>
    <s v="TEC. ENFERMAGEM"/>
    <x v="30"/>
    <n v="105.084"/>
    <n v="105.084"/>
    <n v="97.3"/>
    <n v="7.7839999999999998"/>
    <n v="0"/>
    <n v="0"/>
    <n v="0"/>
    <s v="PAULO DE OLIVEIRA COSME"/>
    <m/>
  </r>
  <r>
    <x v="280"/>
    <s v="02862908207"/>
    <n v="36"/>
    <s v="TEC. ENFERMAGEM"/>
    <x v="30"/>
    <n v="105.084"/>
    <n v="105.084"/>
    <n v="97.3"/>
    <n v="7.7839999999999998"/>
    <n v="0"/>
    <n v="0"/>
    <n v="0"/>
    <s v="VANESSA ELLEN SOUSA E SOUSA"/>
    <m/>
  </r>
  <r>
    <x v="281"/>
    <s v="03450370227"/>
    <n v="36"/>
    <s v="TEC. ENFERMAGEM"/>
    <x v="30"/>
    <n v="105.084"/>
    <n v="105.084"/>
    <n v="97.3"/>
    <n v="7.7839999999999998"/>
    <n v="0"/>
    <n v="0"/>
    <n v="0"/>
    <s v="DAIZA DOS SANTOS SANTIAGO"/>
    <m/>
  </r>
  <r>
    <x v="282"/>
    <s v="03627498259"/>
    <n v="36"/>
    <s v="TEC. ENFERMAGEM"/>
    <x v="30"/>
    <n v="105.084"/>
    <n v="105.084"/>
    <n v="97.3"/>
    <n v="7.7839999999999998"/>
    <n v="0"/>
    <n v="0"/>
    <n v="0"/>
    <s v="LANA KELMARA DE ARAUJO LIMA"/>
    <m/>
  </r>
  <r>
    <x v="283"/>
    <s v="02677493250"/>
    <n v="36"/>
    <s v="TEC. ENFERMAGEM"/>
    <x v="30"/>
    <n v="105.084"/>
    <n v="105.084"/>
    <n v="97.3"/>
    <n v="7.7839999999999998"/>
    <n v="0"/>
    <n v="0"/>
    <n v="0"/>
    <s v="HELENA ROCHA RIBEIRO"/>
    <m/>
  </r>
  <r>
    <x v="284"/>
    <s v="02291719238"/>
    <n v="36"/>
    <s v="TEC. ENFERMAGEM"/>
    <x v="30"/>
    <n v="52.542000000000002"/>
    <n v="52.542000000000002"/>
    <n v="48.65"/>
    <n v="3.8919999999999999"/>
    <n v="0"/>
    <n v="0"/>
    <n v="0"/>
    <s v="ALEXANDRE DE CAMPOS GONCALVES"/>
    <m/>
  </r>
  <r>
    <x v="285"/>
    <s v="01373712252"/>
    <n v="36"/>
    <s v="TEC. ENFERMAGEM"/>
    <x v="30"/>
    <n v="52.542000000000002"/>
    <n v="52.542000000000002"/>
    <n v="48.65"/>
    <n v="3.8919999999999999"/>
    <n v="0"/>
    <n v="0"/>
    <n v="0"/>
    <s v="CAMILA DE SA ASSIS"/>
    <m/>
  </r>
  <r>
    <x v="286"/>
    <n v="76825868268"/>
    <n v="36"/>
    <s v="TEC. ENFERMAGEM"/>
    <x v="30"/>
    <n v="52.542000000000002"/>
    <n v="52.542000000000002"/>
    <n v="48.65"/>
    <n v="3.8919999999999999"/>
    <n v="0"/>
    <n v="0"/>
    <n v="0"/>
    <s v="MARIZETE DOS ANJOS RAMOS"/>
    <m/>
  </r>
  <r>
    <x v="287"/>
    <n v="88375072249"/>
    <n v="36"/>
    <s v="TEC. ENFERMAGEM"/>
    <x v="30"/>
    <n v="52.542000000000002"/>
    <n v="52.542000000000002"/>
    <n v="48.65"/>
    <n v="3.8919999999999999"/>
    <n v="0"/>
    <n v="0"/>
    <n v="0"/>
    <s v="ELANE PACHECO DA SILVA"/>
    <m/>
  </r>
  <r>
    <x v="288"/>
    <s v="000000000"/>
    <s v="00"/>
    <s v="NÃO SE APLICA"/>
    <x v="30"/>
    <n v="10999.46"/>
    <n v="0"/>
    <n v="0"/>
    <n v="0"/>
    <n v="10999.46"/>
    <n v="0"/>
    <n v="10999.46"/>
    <s v="DIF DE CALCULO"/>
    <s v="VLR REC A MAIOR QUE A CONFERÊNCIA DO D. PESSOAL REF 13ºSAL"/>
  </r>
  <r>
    <x v="275"/>
    <s v="02806512280"/>
    <n v="36"/>
    <s v="TEC. ENFERMAGEM"/>
    <x v="31"/>
    <n v="630.48"/>
    <n v="630.48444444444397"/>
    <n v="583.78189300411475"/>
    <n v="46.702551440329181"/>
    <n v="-4.4444444439122321E-3"/>
    <n v="0"/>
    <n v="-4.4444444439122321E-3"/>
    <s v="ADRIELY MADEIRA IGREJA"/>
    <m/>
  </r>
  <r>
    <x v="120"/>
    <s v="01531119255"/>
    <n v="36"/>
    <s v="TEC. ENFERMAGEM"/>
    <x v="31"/>
    <n v="630.48"/>
    <n v="630.48444444444397"/>
    <n v="583.78189300411475"/>
    <n v="46.702551440329181"/>
    <n v="-4.4444444439122321E-3"/>
    <n v="0"/>
    <n v="-4.4444444439122321E-3"/>
    <s v="ALESSANDRA SANTOS DA SILVA"/>
    <m/>
  </r>
  <r>
    <x v="284"/>
    <s v="02291719238"/>
    <n v="36"/>
    <s v="TEC. ENFERMAGEM"/>
    <x v="31"/>
    <n v="630.48"/>
    <n v="630.48444444444397"/>
    <n v="583.78189300411475"/>
    <n v="46.702551440329181"/>
    <n v="-4.4444444439122321E-3"/>
    <n v="0"/>
    <n v="-4.4444444439122321E-3"/>
    <s v="ALEXANDRE DE CAMPOS GONCALVES"/>
    <m/>
  </r>
  <r>
    <x v="193"/>
    <s v="06868684207"/>
    <n v="36"/>
    <s v="TEC. ENFERMAGEM"/>
    <x v="31"/>
    <n v="630.48"/>
    <n v="630.48444444444397"/>
    <n v="583.78189300411475"/>
    <n v="46.702551440329181"/>
    <n v="-4.4444444439122321E-3"/>
    <n v="0"/>
    <n v="-4.4444444439122321E-3"/>
    <s v="AMANDA DA CRUZ LIMA"/>
    <m/>
  </r>
  <r>
    <x v="268"/>
    <s v="03449453246"/>
    <n v="36"/>
    <s v="TEC. ENFERMAGEM"/>
    <x v="31"/>
    <n v="630.48"/>
    <n v="630.48444444444397"/>
    <n v="583.78189300411475"/>
    <n v="46.702551440329181"/>
    <n v="-4.4444444439122321E-3"/>
    <n v="0"/>
    <n v="-4.4444444439122321E-3"/>
    <s v="AMANDA DIAS NUNES"/>
    <m/>
  </r>
  <r>
    <x v="202"/>
    <s v="01910339288"/>
    <n v="36"/>
    <s v="TEC. ENFERMAGEM"/>
    <x v="31"/>
    <n v="630.48"/>
    <n v="630.48444444444397"/>
    <n v="583.78189300411475"/>
    <n v="46.702551440329181"/>
    <n v="-4.4444444439122321E-3"/>
    <n v="0"/>
    <n v="-4.4444444439122321E-3"/>
    <s v="ANA CARLA DO NASCIMENTO OLIVEIRA"/>
    <m/>
  </r>
  <r>
    <x v="2"/>
    <s v="26008939204"/>
    <n v="36"/>
    <s v="TEC. ENFERMAGEM"/>
    <x v="31"/>
    <n v="630.48"/>
    <n v="630.48444444444397"/>
    <n v="583.78189300411475"/>
    <n v="46.702551440329181"/>
    <n v="-4.4444444439122321E-3"/>
    <n v="0"/>
    <n v="-4.4444444439122321E-3"/>
    <s v="ANA DE SOUZA VIANA"/>
    <m/>
  </r>
  <r>
    <x v="56"/>
    <s v="01221844245"/>
    <n v="36"/>
    <s v="TEC. ENFERMAGEM"/>
    <x v="31"/>
    <n v="630.48"/>
    <n v="630.48444444444397"/>
    <n v="583.78189300411475"/>
    <n v="46.702551440329181"/>
    <n v="-4.4444444439122321E-3"/>
    <n v="0"/>
    <n v="-4.4444444439122321E-3"/>
    <s v="ANA MARIA LIRA TEIXEIRA"/>
    <m/>
  </r>
  <r>
    <x v="1"/>
    <s v="95885773572"/>
    <n v="36"/>
    <s v="TEC. ENFERMAGEM"/>
    <x v="31"/>
    <n v="630.48"/>
    <n v="630.48444444444397"/>
    <n v="583.78189300411475"/>
    <n v="46.702551440329181"/>
    <n v="-4.4444444439122321E-3"/>
    <n v="0"/>
    <n v="-4.4444444439122321E-3"/>
    <s v="ANA MIRELLA FERREIRA BARBOSA OLIVEIRA"/>
    <m/>
  </r>
  <r>
    <x v="289"/>
    <s v="77060970215"/>
    <n v="36"/>
    <s v="TEC. ENFERMAGEM"/>
    <x v="31"/>
    <n v="630.48"/>
    <n v="630.48444444444397"/>
    <n v="583.78189300411475"/>
    <n v="46.702551440329181"/>
    <n v="-4.4444444439122321E-3"/>
    <n v="0"/>
    <n v="-4.4444444439122321E-3"/>
    <s v="ANDERSON SERAFIM DA SILVA"/>
    <m/>
  </r>
  <r>
    <x v="117"/>
    <s v="73533815234"/>
    <n v="36"/>
    <s v="TEC. ENFERMAGEM"/>
    <x v="31"/>
    <n v="630.48"/>
    <n v="630.48444444444397"/>
    <n v="583.78189300411475"/>
    <n v="46.702551440329181"/>
    <n v="-4.4444444439122321E-3"/>
    <n v="0"/>
    <n v="-4.4444444439122321E-3"/>
    <s v="ANDREIA DOS SANTOS COSTA"/>
    <m/>
  </r>
  <r>
    <x v="290"/>
    <s v="63239175215"/>
    <n v="36"/>
    <s v="TEC. ENFERMAGEM"/>
    <x v="31"/>
    <n v="630.48"/>
    <n v="0"/>
    <n v="0"/>
    <n v="0"/>
    <n v="630.48"/>
    <n v="0"/>
    <n v="630.48"/>
    <s v="ANDREIA MONTEIRO FERREIRA"/>
    <m/>
  </r>
  <r>
    <x v="49"/>
    <s v="73733148215"/>
    <n v="36"/>
    <s v="TEC. ENFERMAGEM"/>
    <x v="31"/>
    <n v="630.48"/>
    <n v="630.48444444444397"/>
    <n v="583.78189300411475"/>
    <n v="46.702551440329181"/>
    <n v="-4.4444444439122321E-3"/>
    <n v="0"/>
    <n v="-4.4444444439122321E-3"/>
    <s v="ANDREZA ALVES FERREIRA"/>
    <m/>
  </r>
  <r>
    <x v="63"/>
    <s v="94273626268"/>
    <n v="36"/>
    <s v="TEC. ENFERMAGEM"/>
    <x v="31"/>
    <n v="630.48"/>
    <n v="630.48444444444397"/>
    <n v="583.78189300411475"/>
    <n v="46.702551440329181"/>
    <n v="-4.4444444439122321E-3"/>
    <n v="0"/>
    <n v="-4.4444444439122321E-3"/>
    <s v="ANGELA MARIA COSTA ROSARIO"/>
    <m/>
  </r>
  <r>
    <x v="64"/>
    <s v="03351903243"/>
    <n v="36"/>
    <s v="TEC. ENFERMAGEM"/>
    <x v="31"/>
    <n v="630.48"/>
    <n v="630.48444444444397"/>
    <n v="583.78189300411475"/>
    <n v="46.702551440329181"/>
    <n v="-4.4444444439122321E-3"/>
    <n v="0"/>
    <n v="-4.4444444439122321E-3"/>
    <s v="ANTONIA FRANCILEIA SANTOS FAUSTINO"/>
    <m/>
  </r>
  <r>
    <x v="276"/>
    <s v="07694603216"/>
    <n v="36"/>
    <s v="TEC. ENFERMAGEM"/>
    <x v="31"/>
    <n v="630.48"/>
    <n v="630.48444444444397"/>
    <n v="583.78189300411475"/>
    <n v="46.702551440329181"/>
    <n v="-4.4444444439122321E-3"/>
    <n v="0"/>
    <n v="-4.4444444439122321E-3"/>
    <s v="ARYEL VILACA MOREIRA"/>
    <m/>
  </r>
  <r>
    <x v="207"/>
    <s v="06397576264"/>
    <n v="36"/>
    <s v="TEC. ENFERMAGEM"/>
    <x v="31"/>
    <n v="630.48"/>
    <n v="630.48444444444397"/>
    <n v="583.78189300411475"/>
    <n v="46.702551440329181"/>
    <n v="-4.4444444439122321E-3"/>
    <n v="0"/>
    <n v="-4.4444444439122321E-3"/>
    <s v="AUREA REGINA ABREU SOUSA"/>
    <m/>
  </r>
  <r>
    <x v="199"/>
    <s v="07284167270"/>
    <n v="36"/>
    <s v="TEC. ENFERMAGEM"/>
    <x v="31"/>
    <n v="630.48"/>
    <n v="630.48444444444397"/>
    <n v="583.78189300411475"/>
    <n v="46.702551440329181"/>
    <n v="-4.4444444439122321E-3"/>
    <n v="0"/>
    <n v="-4.4444444439122321E-3"/>
    <s v="AYSLA VICTORIA CONCEICAO NASCIMENTO"/>
    <m/>
  </r>
  <r>
    <x v="61"/>
    <s v="01797916211"/>
    <n v="36"/>
    <s v="TEC. ENFERMAGEM"/>
    <x v="31"/>
    <n v="630.48"/>
    <n v="630.48444444444397"/>
    <n v="583.78189300411475"/>
    <n v="46.702551440329181"/>
    <n v="-4.4444444439122321E-3"/>
    <n v="0"/>
    <n v="-4.4444444439122321E-3"/>
    <s v="BRUNA GRAZIELA NOGUEIRA DE LIMA"/>
    <m/>
  </r>
  <r>
    <x v="213"/>
    <s v="03594932206"/>
    <n v="36"/>
    <s v="TEC. ENFERMAGEM"/>
    <x v="31"/>
    <n v="630.48"/>
    <n v="0"/>
    <n v="0"/>
    <n v="0"/>
    <n v="630.48"/>
    <n v="0"/>
    <n v="630.48"/>
    <s v="BRUNA NAYARA DOS SANTOS SILVA"/>
    <m/>
  </r>
  <r>
    <x v="285"/>
    <s v="01373712252"/>
    <n v="36"/>
    <s v="TEC. ENFERMAGEM"/>
    <x v="31"/>
    <n v="630.48"/>
    <n v="0"/>
    <n v="0"/>
    <n v="0"/>
    <n v="630.48"/>
    <n v="0"/>
    <n v="630.48"/>
    <s v="CAMILA DE SA ASSIS"/>
    <m/>
  </r>
  <r>
    <x v="211"/>
    <s v="06285652244"/>
    <n v="36"/>
    <s v="TEC. ENFERMAGEM"/>
    <x v="31"/>
    <n v="630.48"/>
    <n v="630.48444444444397"/>
    <n v="583.78189300411475"/>
    <n v="46.702551440329181"/>
    <n v="-4.4444444439122321E-3"/>
    <n v="0"/>
    <n v="-4.4444444439122321E-3"/>
    <s v="CAMILI FARIAS ROCHA"/>
    <m/>
  </r>
  <r>
    <x v="71"/>
    <s v="02760353214"/>
    <n v="36"/>
    <s v="TEC. ENFERMAGEM"/>
    <x v="31"/>
    <n v="630.48"/>
    <n v="630.48444444444397"/>
    <n v="583.78189300411475"/>
    <n v="46.702551440329181"/>
    <n v="-4.4444444439122321E-3"/>
    <n v="0"/>
    <n v="-4.4444444439122321E-3"/>
    <s v="CARLA BATISTA DA COSTA"/>
    <m/>
  </r>
  <r>
    <x v="212"/>
    <s v="04971177205"/>
    <n v="36"/>
    <s v="TEC. ENFERMAGEM"/>
    <x v="31"/>
    <n v="630.48"/>
    <n v="630.48444444444397"/>
    <n v="583.78189300411475"/>
    <n v="46.702551440329181"/>
    <n v="-4.4444444439122321E-3"/>
    <n v="0"/>
    <n v="-4.4444444439122321E-3"/>
    <s v="CLEIA BARROS DE ARAUJO"/>
    <m/>
  </r>
  <r>
    <x v="203"/>
    <s v="07341302283"/>
    <n v="36"/>
    <s v="TEC. ENFERMAGEM"/>
    <x v="31"/>
    <n v="630.48"/>
    <n v="630.48444444444397"/>
    <n v="583.78189300411475"/>
    <n v="46.702551440329181"/>
    <n v="-4.4444444439122321E-3"/>
    <n v="0"/>
    <n v="-4.4444444439122321E-3"/>
    <s v="CLEIDIANE SANTOS DOS SANTOS"/>
    <m/>
  </r>
  <r>
    <x v="129"/>
    <s v="04246477290"/>
    <n v="36"/>
    <s v="TEC. ENFERMAGEM"/>
    <x v="31"/>
    <n v="630.48"/>
    <n v="630.48444444444397"/>
    <n v="583.78189300411475"/>
    <n v="46.702551440329181"/>
    <n v="-4.4444444439122321E-3"/>
    <n v="0"/>
    <n v="-4.4444444439122321E-3"/>
    <s v="CLEIZIELEM BRITO MORAIS"/>
    <m/>
  </r>
  <r>
    <x v="93"/>
    <s v="00564772283"/>
    <n v="36"/>
    <s v="TEC. ENFERMAGEM"/>
    <x v="31"/>
    <n v="630.48"/>
    <n v="630.48444444444397"/>
    <n v="583.78189300411475"/>
    <n v="46.702551440329181"/>
    <n v="-4.4444444439122321E-3"/>
    <n v="0"/>
    <n v="-4.4444444439122321E-3"/>
    <s v="CRISTIANE MARIA CARDOSO LOBATO"/>
    <m/>
  </r>
  <r>
    <x v="281"/>
    <s v="03450370227"/>
    <n v="36"/>
    <s v="TEC. ENFERMAGEM"/>
    <x v="31"/>
    <n v="630.48"/>
    <n v="630.48444444444397"/>
    <n v="583.78189300411475"/>
    <n v="46.702551440329181"/>
    <n v="-4.4444444439122321E-3"/>
    <n v="0"/>
    <n v="-4.4444444439122321E-3"/>
    <s v="DAIZA DOS SANTOS SANTIAGO"/>
    <m/>
  </r>
  <r>
    <x v="200"/>
    <s v="85143731291"/>
    <n v="36"/>
    <s v="TEC. ENFERMAGEM"/>
    <x v="31"/>
    <n v="630.48"/>
    <n v="0"/>
    <n v="0"/>
    <n v="0"/>
    <n v="630.48"/>
    <n v="0"/>
    <n v="630.48"/>
    <s v="DANIEL CARLOS MORAIS DA SILVA"/>
    <m/>
  </r>
  <r>
    <x v="77"/>
    <s v="02029051284"/>
    <n v="36"/>
    <s v="TEC. ENFERMAGEM"/>
    <x v="31"/>
    <n v="630.48"/>
    <n v="630.48444444444397"/>
    <n v="583.78189300411475"/>
    <n v="46.702551440329181"/>
    <n v="-4.4444444439122321E-3"/>
    <n v="0"/>
    <n v="-4.4444444439122321E-3"/>
    <s v="DANIELA MIRANDA REIS"/>
    <m/>
  </r>
  <r>
    <x v="21"/>
    <s v="74239082234"/>
    <n v="36"/>
    <s v="TEC. ENFERMAGEM"/>
    <x v="31"/>
    <n v="630.48"/>
    <n v="630.48444444444397"/>
    <n v="583.78189300411475"/>
    <n v="46.702551440329181"/>
    <n v="-4.4444444439122321E-3"/>
    <n v="0"/>
    <n v="-4.4444444439122321E-3"/>
    <s v="DARLENE DAS NEVES SANTOS"/>
    <m/>
  </r>
  <r>
    <x v="215"/>
    <s v="01063281237"/>
    <n v="36"/>
    <s v="TEC. ENFERMAGEM"/>
    <x v="31"/>
    <n v="630.48"/>
    <n v="630.48444444444397"/>
    <n v="583.78189300411475"/>
    <n v="46.702551440329181"/>
    <n v="-4.4444444439122321E-3"/>
    <n v="0"/>
    <n v="-4.4444444439122321E-3"/>
    <s v="DEISIANE CUIMAR"/>
    <m/>
  </r>
  <r>
    <x v="35"/>
    <s v="69478260200"/>
    <n v="36"/>
    <s v="ENFERMEIRO"/>
    <x v="31"/>
    <n v="630.48"/>
    <n v="0"/>
    <n v="0"/>
    <n v="0"/>
    <n v="630.48"/>
    <n v="0"/>
    <n v="630.48"/>
    <s v="DILMA MARIA DE SOUSA MOURA"/>
    <m/>
  </r>
  <r>
    <x v="291"/>
    <s v="05756124284"/>
    <n v="36"/>
    <s v="TEC. ENFERMAGEM"/>
    <x v="31"/>
    <n v="630.48"/>
    <n v="630.48444444444397"/>
    <n v="583.78189300411475"/>
    <n v="46.702551440329181"/>
    <n v="-4.4444444439122321E-3"/>
    <n v="0"/>
    <n v="-4.4444444439122321E-3"/>
    <s v="DRIENE MOURA DE SOUZA"/>
    <m/>
  </r>
  <r>
    <x v="15"/>
    <s v="76034925215"/>
    <n v="36"/>
    <s v="TEC. ENFERMAGEM"/>
    <x v="31"/>
    <n v="630.48"/>
    <n v="630.48444444444397"/>
    <n v="583.78189300411475"/>
    <n v="46.702551440329181"/>
    <n v="-4.4444444439122321E-3"/>
    <n v="0"/>
    <n v="-4.4444444439122321E-3"/>
    <s v="EDILENE BRAGA SOUZA"/>
    <m/>
  </r>
  <r>
    <x v="105"/>
    <s v="02726631231"/>
    <n v="36"/>
    <s v="TEC. ENFERMAGEM"/>
    <x v="31"/>
    <n v="630.48"/>
    <n v="630.48444444444397"/>
    <n v="583.78189300411475"/>
    <n v="46.702551440329181"/>
    <n v="-4.4444444439122321E-3"/>
    <n v="0"/>
    <n v="-4.4444444439122321E-3"/>
    <s v="EDILZA SOUZA DE AVIZ"/>
    <m/>
  </r>
  <r>
    <x v="81"/>
    <s v="04625535239"/>
    <n v="36"/>
    <s v="TEC. ENFERMAGEM"/>
    <x v="31"/>
    <n v="630.48"/>
    <n v="630.48444444444397"/>
    <n v="583.78189300411475"/>
    <n v="46.702551440329181"/>
    <n v="-4.4444444439122321E-3"/>
    <n v="0"/>
    <n v="-4.4444444439122321E-3"/>
    <s v="EDSON MOURA SILVA"/>
    <m/>
  </r>
  <r>
    <x v="287"/>
    <s v="88375072249"/>
    <n v="36"/>
    <s v="TEC. ENFERMAGEM"/>
    <x v="31"/>
    <n v="630.48"/>
    <n v="630.48444444444397"/>
    <n v="583.78189300411475"/>
    <n v="46.702551440329181"/>
    <n v="-4.4444444439122321E-3"/>
    <n v="0"/>
    <n v="-4.4444444439122321E-3"/>
    <s v="ELANE PACHECO DA SILVA"/>
    <m/>
  </r>
  <r>
    <x v="4"/>
    <s v="63727129204"/>
    <n v="36"/>
    <s v="TEC. ENFERMAGEM"/>
    <x v="31"/>
    <n v="310.77999999999997"/>
    <n v="310.77999999999997"/>
    <n v="287.75925925925924"/>
    <n v="23.020740740740738"/>
    <n v="0"/>
    <n v="0"/>
    <n v="0"/>
    <s v="ELCIONE DE OLIVEIRA SILVA"/>
    <m/>
  </r>
  <r>
    <x v="55"/>
    <s v="02879742277"/>
    <n v="36"/>
    <s v="TEC. ENFERMAGEM"/>
    <x v="31"/>
    <n v="630.48"/>
    <n v="630.48444444444397"/>
    <n v="583.78189300411475"/>
    <n v="46.702551440329181"/>
    <n v="-4.4444444439122321E-3"/>
    <n v="0"/>
    <n v="-4.4444444439122321E-3"/>
    <s v="ELISANDRA SOARES DA COSTA PINHEIRO"/>
    <m/>
  </r>
  <r>
    <x v="138"/>
    <s v="05344317204"/>
    <n v="36"/>
    <s v="TEC. ENFERMAGEM"/>
    <x v="31"/>
    <n v="630.48"/>
    <n v="630.48444444444397"/>
    <n v="583.78189300411475"/>
    <n v="46.702551440329181"/>
    <n v="-4.4444444439122321E-3"/>
    <n v="0"/>
    <n v="-4.4444444439122321E-3"/>
    <s v="ERINEIDE SOUSA PANTOJA"/>
    <m/>
  </r>
  <r>
    <x v="83"/>
    <s v="04716356264"/>
    <n v="36"/>
    <s v="TEC. ENFERMAGEM"/>
    <x v="31"/>
    <n v="630.48"/>
    <n v="630.48444444444397"/>
    <n v="583.78189300411475"/>
    <n v="46.702551440329181"/>
    <n v="-4.4444444439122321E-3"/>
    <n v="0"/>
    <n v="-4.4444444439122321E-3"/>
    <s v="ESTHEFANI ARAUJO LOPES"/>
    <m/>
  </r>
  <r>
    <x v="216"/>
    <s v="79081703234"/>
    <n v="36"/>
    <s v="TEC. ENFERMAGEM"/>
    <x v="31"/>
    <n v="630.48"/>
    <n v="630.48444444444397"/>
    <n v="583.78189300411475"/>
    <n v="46.702551440329181"/>
    <n v="-4.4444444439122321E-3"/>
    <n v="0"/>
    <n v="-4.4444444439122321E-3"/>
    <s v="EUDALIA DOS SANTOS"/>
    <m/>
  </r>
  <r>
    <x v="273"/>
    <s v="03453562259"/>
    <n v="36"/>
    <s v="TEC. ENFERMAGEM"/>
    <x v="31"/>
    <n v="630.48"/>
    <n v="630.48444444444397"/>
    <n v="583.78189300411475"/>
    <n v="46.702551440329181"/>
    <n v="-4.4444444439122321E-3"/>
    <n v="0"/>
    <n v="-4.4444444439122321E-3"/>
    <s v="EVANDRO COSTA DE MACEDO"/>
    <m/>
  </r>
  <r>
    <x v="239"/>
    <s v="07474464233"/>
    <n v="36"/>
    <s v="TEC. ENFERMAGEM"/>
    <x v="31"/>
    <n v="630.48"/>
    <n v="0"/>
    <n v="0"/>
    <n v="0"/>
    <n v="630.48"/>
    <n v="0"/>
    <n v="630.48"/>
    <s v="EVELIN GABRIELLY CANAFISTULA DE SOUZA"/>
    <m/>
  </r>
  <r>
    <x v="69"/>
    <s v="00954727207"/>
    <n v="36"/>
    <s v="TEC. ENFERMAGEM"/>
    <x v="31"/>
    <n v="630.48"/>
    <n v="630.48"/>
    <n v="583.77777777777771"/>
    <n v="46.702222222222218"/>
    <n v="8.5265128291212022E-14"/>
    <n v="0"/>
    <n v="8.5265128291212022E-14"/>
    <s v="FABRICIA MARINHO MORAES"/>
    <m/>
  </r>
  <r>
    <x v="58"/>
    <s v="70143241281"/>
    <n v="36"/>
    <s v="TEC. ENFERMAGEM"/>
    <x v="31"/>
    <n v="630.48"/>
    <n v="630.48444444444397"/>
    <n v="583.78189300411475"/>
    <n v="46.702551440329181"/>
    <n v="-4.4444444439122321E-3"/>
    <n v="0"/>
    <n v="-4.4444444439122321E-3"/>
    <s v="FABRICIO HUGO SOUSA FARIAS"/>
    <m/>
  </r>
  <r>
    <x v="110"/>
    <s v="01522818278"/>
    <n v="36"/>
    <s v="TEC. ENFERMAGEM"/>
    <x v="31"/>
    <n v="630.48"/>
    <n v="0"/>
    <n v="0"/>
    <n v="0"/>
    <n v="630.48"/>
    <n v="0"/>
    <n v="630.48"/>
    <s v="FATIMA PEREIRA DE ALENCAR ALVES"/>
    <m/>
  </r>
  <r>
    <x v="217"/>
    <s v="02773312260"/>
    <n v="36"/>
    <s v="TEC. ENFERMAGEM"/>
    <x v="31"/>
    <n v="630.48"/>
    <n v="630.48444444444397"/>
    <n v="583.78189300411475"/>
    <n v="46.702551440329181"/>
    <n v="-4.4444444439122321E-3"/>
    <n v="0"/>
    <n v="-4.4444444439122321E-3"/>
    <s v="FRANCIANE BASTOS DE SOUZA"/>
    <m/>
  </r>
  <r>
    <x v="108"/>
    <s v="04573489258"/>
    <n v="36"/>
    <s v="TEC. ENFERMAGEM"/>
    <x v="31"/>
    <n v="630.48"/>
    <n v="630.48444444444397"/>
    <n v="583.78189300411475"/>
    <n v="46.702551440329181"/>
    <n v="-4.4444444439122321E-3"/>
    <n v="0"/>
    <n v="-4.4444444439122321E-3"/>
    <s v="FRANCISCO BRUNO OLIVEIRA CAVALCANTE"/>
    <m/>
  </r>
  <r>
    <x v="141"/>
    <s v="53999568291"/>
    <n v="36"/>
    <s v="TEC. ENFERMAGEM"/>
    <x v="31"/>
    <n v="630.48"/>
    <n v="0"/>
    <n v="0"/>
    <n v="0"/>
    <n v="630.48"/>
    <n v="0"/>
    <n v="630.48"/>
    <s v="FRANCOEL SOUZA DUARTE"/>
    <m/>
  </r>
  <r>
    <x v="269"/>
    <s v="07078131231"/>
    <n v="36"/>
    <s v="TEC. ENFERMAGEM"/>
    <x v="31"/>
    <n v="630.48"/>
    <n v="630.48444444444397"/>
    <n v="583.78189300411475"/>
    <n v="46.702551440329181"/>
    <n v="-4.4444444439122321E-3"/>
    <n v="0"/>
    <n v="-4.4444444439122321E-3"/>
    <s v="GABRIELA BRITO PEREIRA"/>
    <m/>
  </r>
  <r>
    <x v="270"/>
    <s v="07539074299"/>
    <n v="36"/>
    <s v="TEC. ENFERMAGEM"/>
    <x v="31"/>
    <n v="630.48"/>
    <n v="630.48444444444397"/>
    <n v="583.78189300411475"/>
    <n v="46.702551440329181"/>
    <n v="-4.4444444439122321E-3"/>
    <n v="0"/>
    <n v="-4.4444444439122321E-3"/>
    <s v="GABRIELA DE SOUZA DA SILVA"/>
    <m/>
  </r>
  <r>
    <x v="6"/>
    <s v="73779768291"/>
    <n v="36"/>
    <s v="TEC. ENFERMAGEM"/>
    <x v="31"/>
    <n v="630.48"/>
    <n v="630.48444444444397"/>
    <n v="583.78189300411475"/>
    <n v="46.702551440329181"/>
    <n v="-4.4444444439122321E-3"/>
    <n v="0"/>
    <n v="-4.4444444439122321E-3"/>
    <s v="GEANE DOS SANTOS RODRIGUES"/>
    <m/>
  </r>
  <r>
    <x v="218"/>
    <s v="01830698206"/>
    <n v="36"/>
    <s v="TEC. ENFERMAGEM"/>
    <x v="31"/>
    <n v="630.48"/>
    <n v="630.48444444444397"/>
    <n v="583.78189300411475"/>
    <n v="46.702551440329181"/>
    <n v="-4.4444444439122321E-3"/>
    <n v="0"/>
    <n v="-4.4444444439122321E-3"/>
    <s v="GECIANE VITALINO DE GOES"/>
    <m/>
  </r>
  <r>
    <x v="88"/>
    <s v="88808882268"/>
    <n v="36"/>
    <s v="TEC. ENFERMAGEM"/>
    <x v="31"/>
    <n v="630.48"/>
    <n v="630.48444444444397"/>
    <n v="583.78189300411475"/>
    <n v="46.702551440329181"/>
    <n v="-4.4444444439122321E-3"/>
    <n v="0"/>
    <n v="-4.4444444439122321E-3"/>
    <s v="GEOVANIA DE ARAUJO NASCIMENTO"/>
    <m/>
  </r>
  <r>
    <x v="20"/>
    <s v="95570810234"/>
    <n v="36"/>
    <s v="TEC. ENFERMAGEM"/>
    <x v="31"/>
    <n v="630.48"/>
    <n v="630.48444444444397"/>
    <n v="583.78189300411475"/>
    <n v="46.702551440329181"/>
    <n v="-4.4444444439122321E-3"/>
    <n v="0"/>
    <n v="-4.4444444439122321E-3"/>
    <s v="GESIEL SILVA DA SILVA"/>
    <m/>
  </r>
  <r>
    <x v="283"/>
    <s v="02677493250"/>
    <n v="36"/>
    <s v="TEC. ENFERMAGEM"/>
    <x v="31"/>
    <n v="630.48"/>
    <n v="630.48444444444397"/>
    <n v="583.78189300411475"/>
    <n v="46.702551440329181"/>
    <n v="-4.4444444439122321E-3"/>
    <n v="0"/>
    <n v="-4.4444444439122321E-3"/>
    <s v="HELENA ROCHA RIBEIRO"/>
    <m/>
  </r>
  <r>
    <x v="292"/>
    <s v="70245319247"/>
    <n v="36"/>
    <s v="TEC. ENFERMAGEM"/>
    <x v="31"/>
    <n v="630.48"/>
    <n v="0"/>
    <n v="0"/>
    <n v="0"/>
    <n v="630.48"/>
    <n v="0"/>
    <n v="630.48"/>
    <s v="IONARA SAMILA DE SENA"/>
    <m/>
  </r>
  <r>
    <x v="106"/>
    <s v="02957511347"/>
    <n v="36"/>
    <s v="TEC. ENFERMAGEM"/>
    <x v="31"/>
    <n v="630.48"/>
    <n v="0"/>
    <n v="0"/>
    <n v="0"/>
    <n v="630.48"/>
    <n v="0"/>
    <n v="630.48"/>
    <s v="IRACEMA SOARES LIMA"/>
    <m/>
  </r>
  <r>
    <x v="40"/>
    <s v="78679362204"/>
    <n v="36"/>
    <s v="TEC. ENFERMAGEM"/>
    <x v="31"/>
    <n v="630.48"/>
    <n v="630.48444444444397"/>
    <n v="583.78189300411475"/>
    <n v="46.702551440329181"/>
    <n v="-4.4444444439122321E-3"/>
    <n v="0"/>
    <n v="-4.4444444439122321E-3"/>
    <s v="IRANETE LIMA BARBOSA NASCIMENTO"/>
    <m/>
  </r>
  <r>
    <x v="260"/>
    <s v="00503726290"/>
    <n v="36"/>
    <s v="TEC. ENFERMAGEM"/>
    <x v="31"/>
    <n v="630.48"/>
    <n v="0"/>
    <n v="0"/>
    <n v="0"/>
    <n v="630.48"/>
    <n v="0"/>
    <n v="630.48"/>
    <s v="IRENI CORDEIRO DOS SANTOS"/>
    <m/>
  </r>
  <r>
    <x v="147"/>
    <s v="98517040244"/>
    <n v="36"/>
    <s v="TEC. ENFERMAGEM"/>
    <x v="31"/>
    <n v="630.48"/>
    <n v="630.48444444444397"/>
    <n v="583.78189300411475"/>
    <n v="46.702551440329181"/>
    <n v="-4.4444444439122321E-3"/>
    <n v="0"/>
    <n v="-4.4444444439122321E-3"/>
    <s v="IVONE DO SOCORRO DA CUNHA SOUZA"/>
    <m/>
  </r>
  <r>
    <x v="148"/>
    <s v="96964529268"/>
    <n v="36"/>
    <s v="TEC. ENFERMAGEM"/>
    <x v="31"/>
    <n v="630.48"/>
    <n v="630.48444444444397"/>
    <n v="583.78189300411475"/>
    <n v="46.702551440329181"/>
    <n v="-4.4444444439122321E-3"/>
    <n v="0"/>
    <n v="-4.4444444439122321E-3"/>
    <s v="IZABELA DAVID DA SILVA PORTILHO"/>
    <m/>
  </r>
  <r>
    <x v="293"/>
    <s v="71163450278"/>
    <n v="36"/>
    <s v="TEC. ENFERMAGEM"/>
    <x v="31"/>
    <n v="630.48"/>
    <n v="0"/>
    <n v="0"/>
    <n v="0"/>
    <n v="630.48"/>
    <n v="0"/>
    <n v="630.48"/>
    <s v="JACIRENE PINHEIRO LOPES SALES"/>
    <m/>
  </r>
  <r>
    <x v="219"/>
    <s v="01963555244"/>
    <n v="36"/>
    <s v="TEC. ENFERMAGEM"/>
    <x v="31"/>
    <n v="630.48"/>
    <n v="630.48"/>
    <n v="583.77777777777771"/>
    <n v="46.702222222222218"/>
    <n v="8.5265128291212022E-14"/>
    <n v="0"/>
    <n v="8.5265128291212022E-14"/>
    <s v="JAIMARA DA CONCEICAO ALEXANDRIA"/>
    <m/>
  </r>
  <r>
    <x v="220"/>
    <s v="02248970200"/>
    <n v="36"/>
    <s v="TEC. ENFERMAGEM"/>
    <x v="31"/>
    <n v="630.48"/>
    <n v="630.48444444444397"/>
    <n v="583.78189300411475"/>
    <n v="46.702551440329181"/>
    <n v="-4.4444444439122321E-3"/>
    <n v="0"/>
    <n v="-4.4444444439122321E-3"/>
    <s v="JANISON DA SILVA GOMES"/>
    <m/>
  </r>
  <r>
    <x v="150"/>
    <s v="82492182215"/>
    <n v="36"/>
    <s v="TEC. ENFERMAGEM"/>
    <x v="31"/>
    <n v="630.48"/>
    <n v="630.48444444444397"/>
    <n v="583.78189300411475"/>
    <n v="46.702551440329181"/>
    <n v="-4.4444444439122321E-3"/>
    <n v="0"/>
    <n v="-4.4444444439122321E-3"/>
    <s v="JEANI SILVA PEREIRA"/>
    <m/>
  </r>
  <r>
    <x v="294"/>
    <s v="70213117290"/>
    <n v="36"/>
    <s v="TEC. ENFERMAGEM"/>
    <x v="31"/>
    <n v="630.48"/>
    <n v="630.48444444444397"/>
    <n v="583.78189300411475"/>
    <n v="46.702551440329181"/>
    <n v="-4.4444444439122321E-3"/>
    <n v="0"/>
    <n v="-4.4444444439122321E-3"/>
    <s v="JESSICA COSTA QUARESMA"/>
    <m/>
  </r>
  <r>
    <x v="295"/>
    <s v="00764430270"/>
    <n v="36"/>
    <s v="TEC. ENFERMAGEM"/>
    <x v="31"/>
    <n v="630.48"/>
    <n v="630.48444444444397"/>
    <n v="583.78189300411475"/>
    <n v="46.702551440329181"/>
    <n v="-4.4444444439122321E-3"/>
    <n v="0"/>
    <n v="-4.4444444439122321E-3"/>
    <s v="JESSICA THAIS ANTUNES ALGALIAS"/>
    <m/>
  </r>
  <r>
    <x v="57"/>
    <s v="01724194259"/>
    <n v="36"/>
    <s v="TEC. ENFERMAGEM"/>
    <x v="31"/>
    <n v="630.48"/>
    <n v="630.48444444444397"/>
    <n v="583.78189300411475"/>
    <n v="46.702551440329181"/>
    <n v="-4.4444444439122321E-3"/>
    <n v="0"/>
    <n v="-4.4444444439122321E-3"/>
    <s v="JHEMISON CARLOS VIEIRA FELIPE"/>
    <m/>
  </r>
  <r>
    <x v="7"/>
    <s v="63594404234"/>
    <n v="36"/>
    <s v="TEC. ENFERMAGEM"/>
    <x v="31"/>
    <n v="630.48"/>
    <n v="630.48444444444397"/>
    <n v="583.78189300411475"/>
    <n v="46.702551440329181"/>
    <n v="-4.4444444439122321E-3"/>
    <n v="0"/>
    <n v="-4.4444444439122321E-3"/>
    <s v="JOELMA GONCALVES ALVES"/>
    <m/>
  </r>
  <r>
    <x v="155"/>
    <s v="44679882204"/>
    <n v="36"/>
    <s v="TEC. ENFERMAGEM"/>
    <x v="31"/>
    <n v="630.48"/>
    <n v="630.48444444444397"/>
    <n v="583.78189300411475"/>
    <n v="46.702551440329181"/>
    <n v="-4.4444444439122321E-3"/>
    <n v="0"/>
    <n v="-4.4444444439122321E-3"/>
    <s v="JONAS VIRGULINO DA CONCEICAO"/>
    <m/>
  </r>
  <r>
    <x v="46"/>
    <s v="70134089219"/>
    <n v="36"/>
    <s v="TEC. ENFERMAGEM"/>
    <x v="31"/>
    <n v="630.48"/>
    <n v="630.48444444444397"/>
    <n v="583.78189300411475"/>
    <n v="46.702551440329181"/>
    <n v="-4.4444444439122321E-3"/>
    <n v="0"/>
    <n v="-4.4444444439122321E-3"/>
    <s v="JONISMA ARAUJO RODRIGUES"/>
    <m/>
  </r>
  <r>
    <x v="79"/>
    <s v="02884225200"/>
    <n v="36"/>
    <s v="TEC. ENFERMAGEM"/>
    <x v="31"/>
    <n v="630.48"/>
    <n v="630.48444444444397"/>
    <n v="583.78189300411475"/>
    <n v="46.702551440329181"/>
    <n v="-4.4444444439122321E-3"/>
    <n v="0"/>
    <n v="-4.4444444439122321E-3"/>
    <s v="JOSUE OLIVEIRA MENESES"/>
    <m/>
  </r>
  <r>
    <x v="263"/>
    <s v="06312988279"/>
    <n v="36"/>
    <s v="TEC. ENFERMAGEM"/>
    <x v="31"/>
    <n v="630.48"/>
    <n v="0"/>
    <n v="0"/>
    <n v="0"/>
    <n v="630.48"/>
    <n v="0"/>
    <n v="630.48"/>
    <s v="JULIANA SILVA DOS SANTOS"/>
    <m/>
  </r>
  <r>
    <x v="277"/>
    <s v="08846485246"/>
    <n v="36"/>
    <s v="TEC. ENFERMAGEM"/>
    <x v="31"/>
    <n v="630.48"/>
    <n v="630.48444444444397"/>
    <n v="583.78189300411475"/>
    <n v="46.702551440329181"/>
    <n v="-4.4444444439122321E-3"/>
    <n v="0"/>
    <n v="-4.4444444439122321E-3"/>
    <s v="JULIANE SANTOS DE SOUZA"/>
    <m/>
  </r>
  <r>
    <x v="208"/>
    <s v="08797996254"/>
    <n v="36"/>
    <s v="TEC. ENFERMAGEM"/>
    <x v="31"/>
    <n v="630.48"/>
    <n v="630.48444444444397"/>
    <n v="583.78189300411475"/>
    <n v="46.702551440329181"/>
    <n v="-4.4444444439122321E-3"/>
    <n v="0"/>
    <n v="-4.4444444439122321E-3"/>
    <s v="KAMILLIN MONIQUE MARTINS DE OLIVEIRA"/>
    <m/>
  </r>
  <r>
    <x v="278"/>
    <s v="03995793207"/>
    <n v="36"/>
    <s v="TEC. ENFERMAGEM"/>
    <x v="31"/>
    <n v="630.48"/>
    <n v="630.48444444444397"/>
    <n v="583.78189300411475"/>
    <n v="46.702551440329181"/>
    <n v="-4.4444444439122321E-3"/>
    <n v="0"/>
    <n v="-4.4444444439122321E-3"/>
    <s v="KATRI PANTOJA ANDRADE"/>
    <m/>
  </r>
  <r>
    <x v="261"/>
    <s v="05274693270"/>
    <n v="36"/>
    <s v="TEC. ENFERMAGEM"/>
    <x v="31"/>
    <n v="630.48"/>
    <n v="0"/>
    <n v="0"/>
    <n v="0"/>
    <n v="630.48"/>
    <n v="0"/>
    <n v="630.48"/>
    <s v="KEISYANE CORREA DE LIMA"/>
    <m/>
  </r>
  <r>
    <x v="75"/>
    <s v="03439131270"/>
    <n v="36"/>
    <s v="TEC. ENFERMAGEM"/>
    <x v="31"/>
    <n v="630.48"/>
    <n v="630.48444444444397"/>
    <n v="583.78189300411475"/>
    <n v="46.702551440329181"/>
    <n v="-4.4444444439122321E-3"/>
    <n v="0"/>
    <n v="-4.4444444439122321E-3"/>
    <s v="KELLEM MARIA SANTOS COSTA"/>
    <m/>
  </r>
  <r>
    <x v="161"/>
    <s v="03974195203"/>
    <n v="36"/>
    <s v="TEC. ENFERMAGEM"/>
    <x v="31"/>
    <n v="630.48"/>
    <n v="630.48444444444397"/>
    <n v="583.78189300411475"/>
    <n v="46.702551440329181"/>
    <n v="-4.4444444439122321E-3"/>
    <n v="0"/>
    <n v="-4.4444444439122321E-3"/>
    <s v="KRISLANE NASCIMENTO DIAS"/>
    <m/>
  </r>
  <r>
    <x v="8"/>
    <s v="85748960206"/>
    <n v="36"/>
    <s v="TEC. ENFERMAGEM"/>
    <x v="31"/>
    <n v="630.48"/>
    <n v="630.48"/>
    <n v="583.77777777777771"/>
    <n v="46.702222222222218"/>
    <n v="8.5265128291212022E-14"/>
    <n v="0"/>
    <n v="8.5265128291212022E-14"/>
    <s v="LAIZA SOUSA SANTOS"/>
    <m/>
  </r>
  <r>
    <x v="282"/>
    <s v="03627498259"/>
    <n v="36"/>
    <s v="TEC. ENFERMAGEM"/>
    <x v="31"/>
    <n v="630.48"/>
    <n v="630.48"/>
    <n v="583.77777777777771"/>
    <n v="46.702222222222218"/>
    <n v="8.5265128291212022E-14"/>
    <n v="0"/>
    <n v="8.5265128291212022E-14"/>
    <s v="LANA KELMARA DE ARAUJO LIMA"/>
    <m/>
  </r>
  <r>
    <x v="221"/>
    <s v="08843028227"/>
    <n v="36"/>
    <s v="TEC. ENFERMAGEM"/>
    <x v="31"/>
    <n v="630.48"/>
    <n v="630.48"/>
    <n v="583.77777777777771"/>
    <n v="46.702222222222218"/>
    <n v="8.5265128291212022E-14"/>
    <n v="0"/>
    <n v="8.5265128291212022E-14"/>
    <s v="LARA JENNYFER DA SILVA FERREIRA"/>
    <m/>
  </r>
  <r>
    <x v="162"/>
    <s v="07254227267"/>
    <n v="36"/>
    <s v="TEC. ENFERMAGEM"/>
    <x v="31"/>
    <n v="630.48"/>
    <n v="630.48"/>
    <n v="583.77777777777771"/>
    <n v="46.702222222222218"/>
    <n v="8.5265128291212022E-14"/>
    <n v="0"/>
    <n v="8.5265128291212022E-14"/>
    <s v="LARISSA OLIVEIRA AMARAL"/>
    <m/>
  </r>
  <r>
    <x v="222"/>
    <s v="03787231200"/>
    <n v="36"/>
    <s v="TEC. ENFERMAGEM"/>
    <x v="31"/>
    <n v="630.48"/>
    <n v="630.48"/>
    <n v="583.77777777777771"/>
    <n v="46.702222222222218"/>
    <n v="8.5265128291212022E-14"/>
    <n v="0"/>
    <n v="8.5265128291212022E-14"/>
    <s v="LEILE KELLY MARTINS DOS SANTOS"/>
    <m/>
  </r>
  <r>
    <x v="38"/>
    <s v="90114035253"/>
    <n v="36"/>
    <s v="TEC. ENFERMAGEM"/>
    <x v="31"/>
    <n v="630.48"/>
    <n v="630.48"/>
    <n v="583.77777777777771"/>
    <n v="46.702222222222218"/>
    <n v="8.5265128291212022E-14"/>
    <n v="0"/>
    <n v="8.5265128291212022E-14"/>
    <s v="LEONILDO ALVES LIMA"/>
    <m/>
  </r>
  <r>
    <x v="9"/>
    <s v="00607059222"/>
    <n v="36"/>
    <s v="TEC. ENFERMAGEM"/>
    <x v="31"/>
    <n v="630.48"/>
    <n v="630.48"/>
    <n v="583.77777777777771"/>
    <n v="46.702222222222218"/>
    <n v="8.5265128291212022E-14"/>
    <n v="0"/>
    <n v="8.5265128291212022E-14"/>
    <s v="LUANA LEANDRO SARMENTO"/>
    <m/>
  </r>
  <r>
    <x v="296"/>
    <s v="02364392276"/>
    <n v="36"/>
    <s v="TEC. ENFERMAGEM"/>
    <x v="31"/>
    <n v="630.48"/>
    <n v="630.48"/>
    <n v="583.77777777777771"/>
    <n v="46.702222222222218"/>
    <n v="8.5265128291212022E-14"/>
    <n v="0"/>
    <n v="8.5265128291212022E-14"/>
    <s v="LUANA VIEIRA BIZARRIAS"/>
    <m/>
  </r>
  <r>
    <x v="27"/>
    <s v="01715937236"/>
    <n v="36"/>
    <s v="TEC. ENFERMAGEM"/>
    <x v="31"/>
    <n v="630.48"/>
    <n v="630.48"/>
    <n v="583.77777777777771"/>
    <n v="46.702222222222218"/>
    <n v="8.5265128291212022E-14"/>
    <n v="0"/>
    <n v="8.5265128291212022E-14"/>
    <s v="LUANNY KETREN SARAIVA RODRIGUES"/>
    <m/>
  </r>
  <r>
    <x v="36"/>
    <s v="00586033289"/>
    <n v="36"/>
    <s v="TEC. ENFERMAGEM"/>
    <x v="31"/>
    <n v="630.48"/>
    <n v="630.48"/>
    <n v="583.77777777777771"/>
    <n v="46.702222222222218"/>
    <n v="8.5265128291212022E-14"/>
    <n v="0"/>
    <n v="8.5265128291212022E-14"/>
    <s v="LUCIENE DIAS DOS SANTOS"/>
    <m/>
  </r>
  <r>
    <x v="165"/>
    <s v="84245603291"/>
    <n v="36"/>
    <s v="TEC. ENFERMAGEM"/>
    <x v="31"/>
    <n v="630.48"/>
    <n v="630.48"/>
    <n v="583.77777777777771"/>
    <n v="46.702222222222218"/>
    <n v="8.5265128291212022E-14"/>
    <n v="0"/>
    <n v="8.5265128291212022E-14"/>
    <s v="LUCINEIA COSTA ALENCAR"/>
    <m/>
  </r>
  <r>
    <x v="98"/>
    <s v="03659449202"/>
    <n v="36"/>
    <s v="TEC. ENFERMAGEM"/>
    <x v="31"/>
    <n v="630.48"/>
    <n v="630.48"/>
    <n v="583.77777777777771"/>
    <n v="46.702222222222218"/>
    <n v="8.5265128291212022E-14"/>
    <n v="0"/>
    <n v="8.5265128291212022E-14"/>
    <s v="LUIS CRUZ AZEVEDO"/>
    <m/>
  </r>
  <r>
    <x v="10"/>
    <s v="74370936268"/>
    <n v="36"/>
    <s v="TEC. ENFERMAGEM"/>
    <x v="31"/>
    <n v="630.48"/>
    <n v="630.48"/>
    <n v="583.77777777777771"/>
    <n v="46.702222222222218"/>
    <n v="8.5265128291212022E-14"/>
    <n v="0"/>
    <n v="8.5265128291212022E-14"/>
    <s v="MARIA APARECIDA DO VALE SILVA"/>
    <m/>
  </r>
  <r>
    <x v="25"/>
    <s v="80823173291"/>
    <n v="36"/>
    <s v="TEC. ENFERMAGEM"/>
    <x v="31"/>
    <n v="630.48"/>
    <n v="630.48"/>
    <n v="583.77777777777771"/>
    <n v="46.702222222222218"/>
    <n v="8.5265128291212022E-14"/>
    <n v="0"/>
    <n v="8.5265128291212022E-14"/>
    <s v="MARIA DE LOURDES HEIENEN"/>
    <m/>
  </r>
  <r>
    <x v="28"/>
    <s v="72282835204"/>
    <n v="36"/>
    <s v="TEC. ENFERMAGEM"/>
    <x v="31"/>
    <n v="630.48"/>
    <n v="630.48"/>
    <n v="583.77777777777771"/>
    <n v="46.702222222222218"/>
    <n v="8.5265128291212022E-14"/>
    <n v="0"/>
    <n v="8.5265128291212022E-14"/>
    <s v="MARIA DO ROSARIO PEREIRA DE SOUSA"/>
    <m/>
  </r>
  <r>
    <x v="47"/>
    <s v="82941238204"/>
    <n v="36"/>
    <s v="TEC. ENFERMAGEM"/>
    <x v="31"/>
    <n v="630.48"/>
    <n v="630.48"/>
    <n v="583.77777777777771"/>
    <n v="46.702222222222218"/>
    <n v="8.5265128291212022E-14"/>
    <n v="0"/>
    <n v="8.5265128291212022E-14"/>
    <s v="MARIA ELIZABETH DA SILVA"/>
    <m/>
  </r>
  <r>
    <x v="52"/>
    <s v="30137284268"/>
    <n v="36"/>
    <s v="TEC. ENFERMAGEM"/>
    <x v="31"/>
    <n v="630.48"/>
    <n v="630.48"/>
    <n v="583.77777777777771"/>
    <n v="46.702222222222218"/>
    <n v="8.5265128291212022E-14"/>
    <n v="0"/>
    <n v="8.5265128291212022E-14"/>
    <s v="MARIA JOSE PAULINO DE SANTANA DAS CHAGAS"/>
    <m/>
  </r>
  <r>
    <x v="14"/>
    <s v="01332625371"/>
    <n v="36"/>
    <s v="TEC. ENFERMAGEM"/>
    <x v="31"/>
    <n v="630.48"/>
    <n v="630.48"/>
    <n v="583.77777777777771"/>
    <n v="46.702222222222218"/>
    <n v="8.5265128291212022E-14"/>
    <n v="0"/>
    <n v="8.5265128291212022E-14"/>
    <s v="MARIA TERESA VIEIRA DA HORA"/>
    <m/>
  </r>
  <r>
    <x v="286"/>
    <s v="76825868268"/>
    <n v="36"/>
    <s v="TEC. ENFERMAGEM"/>
    <x v="31"/>
    <n v="630.48"/>
    <n v="630.48"/>
    <n v="583.77777777777771"/>
    <n v="46.702222222222218"/>
    <n v="8.5265128291212022E-14"/>
    <n v="0"/>
    <n v="8.5265128291212022E-14"/>
    <s v="MARIZETE DOS ANJOS RAMOS"/>
    <m/>
  </r>
  <r>
    <x v="89"/>
    <s v="02598633270"/>
    <n v="36"/>
    <s v="TEC. ENFERMAGEM"/>
    <x v="31"/>
    <n v="630.48"/>
    <n v="630.48"/>
    <n v="583.77777777777771"/>
    <n v="46.702222222222218"/>
    <n v="8.5265128291212022E-14"/>
    <n v="0"/>
    <n v="8.5265128291212022E-14"/>
    <s v="MATHEUS CAMPOS ALVES"/>
    <m/>
  </r>
  <r>
    <x v="67"/>
    <s v="03419017251"/>
    <n v="36"/>
    <s v="TEC. ENFERMAGEM"/>
    <x v="31"/>
    <n v="630.48"/>
    <n v="630.48"/>
    <n v="583.77777777777771"/>
    <n v="46.702222222222218"/>
    <n v="8.5265128291212022E-14"/>
    <n v="0"/>
    <n v="8.5265128291212022E-14"/>
    <s v="MAYCON REIS DOS ANJOS"/>
    <m/>
  </r>
  <r>
    <x v="271"/>
    <s v="04293087281"/>
    <n v="36"/>
    <s v="TEC. ENFERMAGEM"/>
    <x v="31"/>
    <n v="630.48"/>
    <n v="630.48"/>
    <n v="583.77777777777771"/>
    <n v="46.702222222222218"/>
    <n v="8.5265128291212022E-14"/>
    <n v="0"/>
    <n v="8.5265128291212022E-14"/>
    <s v="NAYARA DOS SANTOS SOUZA"/>
    <m/>
  </r>
  <r>
    <x v="30"/>
    <s v="03097941452"/>
    <n v="36"/>
    <s v="TEC. ENFERMAGEM"/>
    <x v="31"/>
    <n v="630.48"/>
    <n v="630.48"/>
    <n v="583.77777777777771"/>
    <n v="46.702222222222218"/>
    <n v="8.5265128291212022E-14"/>
    <n v="0"/>
    <n v="8.5265128291212022E-14"/>
    <s v="NIVEATAM DE SOUSA ALVES"/>
    <m/>
  </r>
  <r>
    <x v="68"/>
    <s v="30087767287"/>
    <n v="36"/>
    <s v="TEC. ENFERMAGEM"/>
    <x v="31"/>
    <n v="630.48"/>
    <n v="630.48"/>
    <n v="583.77777777777771"/>
    <n v="46.702222222222218"/>
    <n v="8.5265128291212022E-14"/>
    <n v="0"/>
    <n v="8.5265128291212022E-14"/>
    <s v="OSMARINA LIMA MARQUES"/>
    <m/>
  </r>
  <r>
    <x v="262"/>
    <s v="03090328224"/>
    <n v="36"/>
    <s v="TEC. ENFERMAGEM"/>
    <x v="31"/>
    <n v="630.48"/>
    <n v="0"/>
    <n v="0"/>
    <n v="0"/>
    <n v="630.48"/>
    <n v="0"/>
    <n v="630.48"/>
    <s v="PALLOMA DEL PUPO CARVALHO"/>
    <m/>
  </r>
  <r>
    <x v="279"/>
    <s v="02167346220"/>
    <n v="36"/>
    <s v="TEC. ENFERMAGEM"/>
    <x v="31"/>
    <n v="630.48"/>
    <n v="630.48"/>
    <n v="583.77777777777771"/>
    <n v="46.702222222222218"/>
    <n v="8.5265128291212022E-14"/>
    <n v="0"/>
    <n v="8.5265128291212022E-14"/>
    <s v="PAULO DE OLIVEIRA COSME"/>
    <m/>
  </r>
  <r>
    <x v="272"/>
    <s v="07444098298"/>
    <n v="36"/>
    <s v="TEC. ENFERMAGEM"/>
    <x v="31"/>
    <n v="630.48"/>
    <n v="630.48"/>
    <n v="583.77777777777771"/>
    <n v="46.702222222222218"/>
    <n v="8.5265128291212022E-14"/>
    <n v="0"/>
    <n v="8.5265128291212022E-14"/>
    <s v="PEDRO JOSE JARDIM DE SOUSA"/>
    <m/>
  </r>
  <r>
    <x v="72"/>
    <s v="04490243260"/>
    <n v="36"/>
    <s v="TEC. ENFERMAGEM"/>
    <x v="31"/>
    <n v="630.48"/>
    <n v="630.48"/>
    <n v="583.77777777777771"/>
    <n v="46.702222222222218"/>
    <n v="8.5265128291212022E-14"/>
    <n v="0"/>
    <n v="8.5265128291212022E-14"/>
    <s v="RAIANE TENORIO DOS SANTOS"/>
    <m/>
  </r>
  <r>
    <x v="59"/>
    <s v="02563935245"/>
    <n v="36"/>
    <s v="TEC. ENFERMAGEM"/>
    <x v="31"/>
    <n v="630.48"/>
    <n v="0"/>
    <n v="0"/>
    <n v="0"/>
    <n v="630.48"/>
    <n v="0"/>
    <n v="630.48"/>
    <s v="RAQUEL DOS SANTOS SOUZA"/>
    <m/>
  </r>
  <r>
    <x v="197"/>
    <s v="05961636224"/>
    <n v="36"/>
    <s v="TEC. ENFERMAGEM"/>
    <x v="31"/>
    <n v="630.48"/>
    <n v="630.48"/>
    <n v="583.77777777777771"/>
    <n v="46.702222222222218"/>
    <n v="8.5265128291212022E-14"/>
    <n v="0"/>
    <n v="8.5265128291212022E-14"/>
    <s v="RAYZA MARQUES DANTAS"/>
    <m/>
  </r>
  <r>
    <x v="70"/>
    <s v="02827501260"/>
    <n v="36"/>
    <s v="TEC. ENFERMAGEM"/>
    <x v="31"/>
    <n v="630.48"/>
    <n v="630.48"/>
    <n v="583.77777777777771"/>
    <n v="46.702222222222218"/>
    <n v="8.5265128291212022E-14"/>
    <n v="0"/>
    <n v="8.5265128291212022E-14"/>
    <s v="REGINA CARLA CARNEIRO DA SILVA"/>
    <m/>
  </r>
  <r>
    <x v="223"/>
    <s v="08055981205"/>
    <n v="36"/>
    <s v="TEC. ENFERMAGEM"/>
    <x v="31"/>
    <n v="630.48"/>
    <n v="630.48"/>
    <n v="583.77777777777771"/>
    <n v="46.702222222222218"/>
    <n v="8.5265128291212022E-14"/>
    <n v="0"/>
    <n v="8.5265128291212022E-14"/>
    <s v="RICARDO PINHEIRO DE OLIVEIRA"/>
    <m/>
  </r>
  <r>
    <x v="26"/>
    <s v="88069672234"/>
    <n v="36"/>
    <s v="TEC. ENFERMAGEM"/>
    <x v="31"/>
    <n v="630.48"/>
    <n v="630.48"/>
    <n v="583.77777777777771"/>
    <n v="46.702222222222218"/>
    <n v="8.5265128291212022E-14"/>
    <n v="0"/>
    <n v="8.5265128291212022E-14"/>
    <s v="ROMULO ALVES MATOS"/>
    <m/>
  </r>
  <r>
    <x v="29"/>
    <s v="01197420207"/>
    <n v="36"/>
    <s v="TEC. ENFERMAGEM"/>
    <x v="31"/>
    <n v="630.48"/>
    <n v="630.48"/>
    <n v="583.77777777777771"/>
    <n v="46.702222222222218"/>
    <n v="8.5265128291212022E-14"/>
    <n v="0"/>
    <n v="8.5265128291212022E-14"/>
    <s v="ROSEANE POLVI DE MATOS"/>
    <m/>
  </r>
  <r>
    <x v="297"/>
    <s v="04819539906"/>
    <n v="36"/>
    <s v="TEC. ENFERMAGEM"/>
    <x v="31"/>
    <n v="630.48"/>
    <n v="0"/>
    <n v="0"/>
    <n v="0"/>
    <n v="630.48"/>
    <n v="0"/>
    <n v="630.48"/>
    <s v="ROSENI RODRIGUES DOS SANTOS"/>
    <m/>
  </r>
  <r>
    <x v="17"/>
    <s v="82834334234"/>
    <n v="36"/>
    <s v="TEC. ENFERMAGEM"/>
    <x v="31"/>
    <n v="630.48"/>
    <n v="630.48"/>
    <n v="583.77777777777771"/>
    <n v="46.702222222222218"/>
    <n v="8.5265128291212022E-14"/>
    <n v="0"/>
    <n v="8.5265128291212022E-14"/>
    <s v="ROSIANE DOS SANTOS LIMA"/>
    <m/>
  </r>
  <r>
    <x v="42"/>
    <s v="85744824200"/>
    <n v="36"/>
    <s v="TEC. ENFERMAGEM"/>
    <x v="31"/>
    <n v="630.48"/>
    <n v="630.48"/>
    <n v="583.77777777777771"/>
    <n v="46.702222222222218"/>
    <n v="8.5265128291212022E-14"/>
    <n v="0"/>
    <n v="8.5265128291212022E-14"/>
    <s v="ROSILENE SOUSA SILVA"/>
    <m/>
  </r>
  <r>
    <x v="66"/>
    <s v="01068691247"/>
    <n v="36"/>
    <s v="TEC. ENFERMAGEM"/>
    <x v="31"/>
    <n v="630.48"/>
    <n v="630.48"/>
    <n v="583.77777777777771"/>
    <n v="46.702222222222218"/>
    <n v="8.5265128291212022E-14"/>
    <n v="0"/>
    <n v="8.5265128291212022E-14"/>
    <s v="ROSINETE SANTOS DA SILVA DE SOUZA"/>
    <m/>
  </r>
  <r>
    <x v="43"/>
    <s v="01064235255"/>
    <n v="36"/>
    <s v="TEC. ENFERMAGEM"/>
    <x v="31"/>
    <n v="630.48"/>
    <n v="630.48"/>
    <n v="583.77777777777771"/>
    <n v="46.702222222222218"/>
    <n v="8.5265128291212022E-14"/>
    <n v="0"/>
    <n v="8.5265128291212022E-14"/>
    <s v="ROSIVAN DA SILVA PINTO"/>
    <m/>
  </r>
  <r>
    <x v="298"/>
    <s v="01794577211"/>
    <n v="36"/>
    <s v="TEC. ENFERMAGEM"/>
    <x v="31"/>
    <n v="630.48"/>
    <n v="630.48"/>
    <n v="583.77777777777771"/>
    <n v="46.702222222222218"/>
    <n v="8.5265128291212022E-14"/>
    <n v="0"/>
    <n v="8.5265128291212022E-14"/>
    <s v="SAMARA LIRA DA CUNHA"/>
    <m/>
  </r>
  <r>
    <x v="13"/>
    <s v="83721541200"/>
    <n v="36"/>
    <s v="TEC. ENFERMAGEM"/>
    <x v="31"/>
    <n v="630.48"/>
    <n v="630.48"/>
    <n v="583.77777777777771"/>
    <n v="46.702222222222218"/>
    <n v="8.5265128291212022E-14"/>
    <n v="0"/>
    <n v="8.5265128291212022E-14"/>
    <s v="SANDRA NERY DA ROCHA"/>
    <m/>
  </r>
  <r>
    <x v="31"/>
    <s v="01074481224"/>
    <n v="36"/>
    <s v="TEC. ENFERMAGEM"/>
    <x v="31"/>
    <n v="630.48"/>
    <n v="630.48"/>
    <n v="583.77777777777771"/>
    <n v="46.702222222222218"/>
    <n v="8.5265128291212022E-14"/>
    <n v="0"/>
    <n v="8.5265128291212022E-14"/>
    <s v="SERGIO COSTA NEVES"/>
    <m/>
  </r>
  <r>
    <x v="224"/>
    <s v="96869623287"/>
    <n v="36"/>
    <s v="TEC. ENFERMAGEM"/>
    <x v="31"/>
    <n v="630.48"/>
    <n v="630.48"/>
    <n v="583.77777777777771"/>
    <n v="46.702222222222218"/>
    <n v="8.5265128291212022E-14"/>
    <n v="0"/>
    <n v="8.5265128291212022E-14"/>
    <s v="SIMONE BARBOSA DA SILVA"/>
    <m/>
  </r>
  <r>
    <x v="225"/>
    <s v="04469158232"/>
    <n v="36"/>
    <s v="TEC. ENFERMAGEM"/>
    <x v="31"/>
    <n v="630.48"/>
    <n v="630.48"/>
    <n v="583.77777777777771"/>
    <n v="46.702222222222218"/>
    <n v="8.5265128291212022E-14"/>
    <n v="0"/>
    <n v="8.5265128291212022E-14"/>
    <s v="SUELLEM DINAELY REIS LUCENA"/>
    <m/>
  </r>
  <r>
    <x v="190"/>
    <s v="02243410303"/>
    <n v="36"/>
    <s v="TEC. ENFERMAGEM"/>
    <x v="31"/>
    <n v="630.48"/>
    <n v="630.48"/>
    <n v="583.77777777777771"/>
    <n v="46.702222222222218"/>
    <n v="8.5265128291212022E-14"/>
    <n v="0"/>
    <n v="8.5265128291212022E-14"/>
    <s v="SWELLENE LIMA DA SILVA SOUSA"/>
    <m/>
  </r>
  <r>
    <x v="226"/>
    <s v="07362217196"/>
    <n v="36"/>
    <s v="TEC. ENFERMAGEM"/>
    <x v="31"/>
    <n v="630.48"/>
    <n v="630.48"/>
    <n v="583.77777777777771"/>
    <n v="46.702222222222218"/>
    <n v="8.5265128291212022E-14"/>
    <n v="0"/>
    <n v="8.5265128291212022E-14"/>
    <s v="TAINARA AIRES DOS SANTOS"/>
    <m/>
  </r>
  <r>
    <x v="205"/>
    <s v="54002745287"/>
    <n v="36"/>
    <s v="TEC. ENFERMAGEM"/>
    <x v="31"/>
    <n v="630.48"/>
    <n v="630.48"/>
    <n v="583.77777777777771"/>
    <n v="46.702222222222218"/>
    <n v="8.5265128291212022E-14"/>
    <n v="0"/>
    <n v="8.5265128291212022E-14"/>
    <s v="TATIANE DA SILVA PAIXAO"/>
    <m/>
  </r>
  <r>
    <x v="99"/>
    <s v="49072145291"/>
    <n v="36"/>
    <s v="TEC. ENFERMAGEM"/>
    <x v="31"/>
    <n v="630.48"/>
    <n v="630.48"/>
    <n v="583.77777777777771"/>
    <n v="46.702222222222218"/>
    <n v="8.5265128291212022E-14"/>
    <n v="0"/>
    <n v="8.5265128291212022E-14"/>
    <s v="THIZ HER FILOMENA DIAS DA SILVA"/>
    <m/>
  </r>
  <r>
    <x v="267"/>
    <s v="02464729280"/>
    <n v="36"/>
    <s v="TEC. ENFERMAGEM"/>
    <x v="31"/>
    <n v="630.48"/>
    <n v="630.48"/>
    <n v="583.77777777777771"/>
    <n v="46.702222222222218"/>
    <n v="8.5265128291212022E-14"/>
    <n v="0"/>
    <n v="8.5265128291212022E-14"/>
    <s v="VALKIRIA DE CARVALHO PINHEIRO"/>
    <m/>
  </r>
  <r>
    <x v="280"/>
    <s v="02862908207"/>
    <n v="36"/>
    <s v="TEC. ENFERMAGEM"/>
    <x v="31"/>
    <n v="630.48"/>
    <n v="630.48"/>
    <n v="583.77777777777771"/>
    <n v="46.702222222222218"/>
    <n v="8.5265128291212022E-14"/>
    <n v="0"/>
    <n v="8.5265128291212022E-14"/>
    <s v="VANESSA ELLEN SOUSA E SOUSA"/>
    <m/>
  </r>
  <r>
    <x v="44"/>
    <s v="01715936264"/>
    <n v="36"/>
    <s v="TEC. ENFERMAGEM"/>
    <x v="31"/>
    <n v="630.48"/>
    <n v="630.48"/>
    <n v="583.77777777777771"/>
    <n v="46.702222222222218"/>
    <n v="8.5265128291212022E-14"/>
    <n v="0"/>
    <n v="8.5265128291212022E-14"/>
    <s v="VANESSA RODRIGUES RABELO"/>
    <m/>
  </r>
  <r>
    <x v="274"/>
    <s v="02869635230"/>
    <n v="36"/>
    <s v="TEC. ENFERMAGEM"/>
    <x v="31"/>
    <n v="630.48"/>
    <n v="630.48"/>
    <n v="583.77777777777771"/>
    <n v="46.702222222222218"/>
    <n v="8.5265128291212022E-14"/>
    <n v="0"/>
    <n v="8.5265128291212022E-14"/>
    <s v="VITORIA DIAS FERREIRA"/>
    <m/>
  </r>
  <r>
    <x v="206"/>
    <s v="09315791207"/>
    <n v="36"/>
    <s v="TEC. ENFERMAGEM"/>
    <x v="31"/>
    <n v="630.48"/>
    <n v="630.48"/>
    <n v="583.77777777777771"/>
    <n v="46.702222222222218"/>
    <n v="8.5265128291212022E-14"/>
    <n v="0"/>
    <n v="8.5265128291212022E-14"/>
    <s v="VITORIA ISABELI FERREIRA DE SOUSA SEABRA"/>
    <m/>
  </r>
  <r>
    <x v="90"/>
    <s v="03468651236"/>
    <n v="36"/>
    <s v="TEC. ENFERMAGEM"/>
    <x v="31"/>
    <n v="630.48"/>
    <n v="630.48"/>
    <n v="583.77777777777771"/>
    <n v="46.702222222222218"/>
    <n v="8.5265128291212022E-14"/>
    <n v="0"/>
    <n v="8.5265128291212022E-14"/>
    <s v="WANDERSON ANDRE ALVES DA COSTA"/>
    <m/>
  </r>
  <r>
    <x v="87"/>
    <s v="02771484218"/>
    <n v="36"/>
    <s v="TEC. ENFERMAGEM"/>
    <x v="31"/>
    <n v="630.48"/>
    <n v="630.48"/>
    <n v="583.77777777777771"/>
    <n v="46.702222222222218"/>
    <n v="8.5265128291212022E-14"/>
    <n v="0"/>
    <n v="8.5265128291212022E-14"/>
    <s v="WATILA ALMEIDA DA COSTA"/>
    <m/>
  </r>
  <r>
    <x v="116"/>
    <s v="04018536240"/>
    <n v="36"/>
    <s v="TEC. ENFERMAGEM"/>
    <x v="31"/>
    <n v="630.48"/>
    <n v="630.48"/>
    <n v="583.77777777777771"/>
    <n v="46.702222222222218"/>
    <n v="8.5265128291212022E-14"/>
    <n v="0"/>
    <n v="8.5265128291212022E-14"/>
    <s v="WENDELL RIBEIRO DE LIRA"/>
    <m/>
  </r>
  <r>
    <x v="299"/>
    <s v="04510737203"/>
    <n v="36"/>
    <s v="TEC. ENFERMAGEM"/>
    <x v="31"/>
    <n v="630.48"/>
    <n v="630.48"/>
    <n v="583.77777777777771"/>
    <n v="46.702222222222218"/>
    <n v="8.5265128291212022E-14"/>
    <n v="0"/>
    <n v="8.5265128291212022E-14"/>
    <s v="WILMA PEREIRA LIMA"/>
    <m/>
  </r>
  <r>
    <x v="200"/>
    <s v="85143731291"/>
    <d v="1900-02-04T00:00:00"/>
    <s v="TEC. ENFERMAGEM"/>
    <x v="30"/>
    <n v="0"/>
    <n v="714.54"/>
    <n v="661.61111111111109"/>
    <n v="52.928888888888885"/>
    <n v="-714.54"/>
    <m/>
    <n v="-714.54"/>
    <s v="DANIEL CARLOS MORAIS DA SILVA"/>
    <s v="Vlr descontado do saldo remanescente do 31ª repasse!"/>
  </r>
  <r>
    <x v="300"/>
    <s v="53999568291"/>
    <d v="1900-02-04T00:00:00"/>
    <s v="TEC. ENFERMAGEM"/>
    <x v="30"/>
    <n v="0"/>
    <n v="903.69"/>
    <n v="836.75"/>
    <n v="66.94"/>
    <n v="-903.69"/>
    <m/>
    <n v="-903.69"/>
    <s v="FRANCOEL SOUZA DUARTE"/>
    <s v="Vlr descontado do saldo remanescente do 31ª repasse!"/>
  </r>
  <r>
    <x v="292"/>
    <s v="70245319247"/>
    <d v="1900-02-04T00:00:00"/>
    <s v="TEC. ENFERMAGEM"/>
    <x v="30"/>
    <n v="0"/>
    <n v="798.62"/>
    <n v="739.46296296296293"/>
    <n v="59.157037037037036"/>
    <n v="-798.62"/>
    <m/>
    <n v="-798.62"/>
    <s v="IONARA SAMILA DE SENA"/>
    <s v="Vlr descontado do saldo remanescente do 31ª repasse!"/>
  </r>
  <r>
    <x v="65"/>
    <s v="02025421222"/>
    <d v="1900-02-04T00:00:00"/>
    <s v="TEC. ENFERMAGEM"/>
    <x v="32"/>
    <n v="0"/>
    <n v="0"/>
    <n v="0"/>
    <n v="0"/>
    <n v="0"/>
    <m/>
    <n v="0"/>
    <s v="ADRIANA DA CONCEICAO VIANA"/>
    <m/>
  </r>
  <r>
    <x v="228"/>
    <s v="02806512280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DRIELY MADEIRA IGREJA"/>
    <m/>
  </r>
  <r>
    <x v="119"/>
    <s v="00773740295"/>
    <d v="1900-02-04T00:00:00"/>
    <s v="TEC. ENFERMAGEM"/>
    <x v="32"/>
    <n v="0"/>
    <n v="0"/>
    <n v="0"/>
    <n v="0"/>
    <n v="0"/>
    <m/>
    <n v="0"/>
    <s v="ALADMILLA SILVA DE FREITAS"/>
    <m/>
  </r>
  <r>
    <x v="103"/>
    <s v="01531119255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LESSANDRA SANTOS DA SILVA"/>
    <m/>
  </r>
  <r>
    <x v="229"/>
    <s v="02291719238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LEXANDRE DE CAMPOS GONCALVES"/>
    <m/>
  </r>
  <r>
    <x v="192"/>
    <s v="03823439219"/>
    <d v="1900-02-04T00:00:00"/>
    <s v="TEC. ENFERMAGEM"/>
    <x v="32"/>
    <n v="0"/>
    <n v="0"/>
    <n v="0"/>
    <n v="0"/>
    <n v="0"/>
    <m/>
    <n v="0"/>
    <s v="ALEXANDRE SILVA AZEVEDO"/>
    <m/>
  </r>
  <r>
    <x v="193"/>
    <s v="06868684207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MANDA DA CRUZ LIMA"/>
    <m/>
  </r>
  <r>
    <x v="230"/>
    <s v="03449453246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MANDA DIAS NUNES"/>
    <m/>
  </r>
  <r>
    <x v="194"/>
    <s v="04049075202"/>
    <d v="1900-02-04T00:00:00"/>
    <s v="TEC. ENFERMAGEM"/>
    <x v="32"/>
    <n v="0"/>
    <n v="0"/>
    <n v="0"/>
    <n v="0"/>
    <n v="0"/>
    <m/>
    <n v="0"/>
    <s v="AMANDA MARIA BATISTA DA SILVA"/>
    <m/>
  </r>
  <r>
    <x v="122"/>
    <s v="02210842239"/>
    <d v="1900-02-04T00:00:00"/>
    <s v="TEC. ENFERMAGEM"/>
    <x v="32"/>
    <n v="0"/>
    <n v="0"/>
    <n v="0"/>
    <n v="0"/>
    <n v="0"/>
    <m/>
    <n v="0"/>
    <s v="AMANDA PINHO FERNANDES"/>
    <m/>
  </r>
  <r>
    <x v="202"/>
    <s v="01910339288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NA CARLA DO NASCIMENTO OLIVEIRA"/>
    <m/>
  </r>
  <r>
    <x v="2"/>
    <s v="2600893920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NA DE SOUZA VIANA"/>
    <m/>
  </r>
  <r>
    <x v="301"/>
    <s v="02336696207"/>
    <d v="1900-02-04T00:00:00"/>
    <s v="TEC. ENFERMAGEM"/>
    <x v="32"/>
    <n v="630.48"/>
    <n v="357.27"/>
    <n v="330.80555555555554"/>
    <n v="26.464444444444442"/>
    <n v="273.21000000000004"/>
    <m/>
    <n v="273.21000000000004"/>
    <s v="ANA LUZICLEIA DE LIMA DOS SANTOS"/>
    <m/>
  </r>
  <r>
    <x v="56"/>
    <s v="01221844245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NA MARIA LIRA TEIXEIRA"/>
    <m/>
  </r>
  <r>
    <x v="1"/>
    <s v="95885773572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NA MIRELLA FERREIRA BARBOSA OLIVEIRA"/>
    <m/>
  </r>
  <r>
    <x v="302"/>
    <s v="01752225252"/>
    <d v="1900-02-04T00:00:00"/>
    <s v="TEC. ENFERMAGEM"/>
    <x v="32"/>
    <n v="0"/>
    <n v="0"/>
    <n v="0"/>
    <n v="0"/>
    <n v="0"/>
    <m/>
    <n v="0"/>
    <s v="ANA TAYS CAMPOS SOUSA"/>
    <m/>
  </r>
  <r>
    <x v="289"/>
    <s v="77060970215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NDERSON SERAFIM DA SILVA"/>
    <m/>
  </r>
  <r>
    <x v="117"/>
    <s v="7353381523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NDREIA DOS SANTOS COSTA"/>
    <m/>
  </r>
  <r>
    <x v="49"/>
    <s v="73733148215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NDREZA ALVES FERREIRA"/>
    <m/>
  </r>
  <r>
    <x v="303"/>
    <s v="04681119210"/>
    <d v="1900-02-04T00:00:00"/>
    <s v="TEC. ENFERMAGEM"/>
    <x v="32"/>
    <n v="630.48"/>
    <n v="357.27"/>
    <n v="330.80555555555554"/>
    <n v="26.464444444444442"/>
    <n v="273.21000000000004"/>
    <m/>
    <n v="273.21000000000004"/>
    <s v="ANDREZA MACIEL PANTOJA"/>
    <m/>
  </r>
  <r>
    <x v="63"/>
    <s v="94273626268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NGELA MARIA COSTA ROSARIO"/>
    <m/>
  </r>
  <r>
    <x v="64"/>
    <s v="03351903243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NTONIA FRANCILEIA SANTOS FAUSTINO"/>
    <m/>
  </r>
  <r>
    <x v="304"/>
    <s v="95297960215"/>
    <d v="1900-02-04T00:00:00"/>
    <s v="TEC. ENFERMAGEM"/>
    <x v="32"/>
    <n v="630.48"/>
    <n v="357.27"/>
    <n v="330.80555555555554"/>
    <n v="26.464444444444442"/>
    <n v="273.21000000000004"/>
    <m/>
    <n v="273.21000000000004"/>
    <s v="ANTONIA MARIA ANA DE SOUSA SOARES"/>
    <m/>
  </r>
  <r>
    <x v="123"/>
    <s v="00983396302"/>
    <d v="1900-02-04T00:00:00"/>
    <s v="TEC. ENFERMAGEM"/>
    <x v="32"/>
    <n v="0"/>
    <n v="0"/>
    <n v="0"/>
    <n v="0"/>
    <n v="0"/>
    <m/>
    <n v="0"/>
    <s v="ARITHANA DE BARROS SILVA"/>
    <m/>
  </r>
  <r>
    <x v="232"/>
    <s v="07694603216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RYEL VILACA MOREIRA"/>
    <m/>
  </r>
  <r>
    <x v="207"/>
    <s v="0639757626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UREA REGINA ABREU SOUSA"/>
    <m/>
  </r>
  <r>
    <x v="199"/>
    <s v="07284167270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AYSLA VICTORIA CONCEICAO NASCIMENTO"/>
    <m/>
  </r>
  <r>
    <x v="124"/>
    <s v="07303985280"/>
    <d v="1900-02-04T00:00:00"/>
    <s v="TEC. ENFERMAGEM"/>
    <x v="32"/>
    <n v="0"/>
    <n v="0"/>
    <n v="0"/>
    <n v="0"/>
    <n v="0"/>
    <m/>
    <n v="0"/>
    <s v="BEATRIZ DOS SANTOS FLORIANO"/>
    <m/>
  </r>
  <r>
    <x v="125"/>
    <s v="02551458293"/>
    <d v="1900-02-04T00:00:00"/>
    <s v="TEC. ENFERMAGEM"/>
    <x v="32"/>
    <n v="0"/>
    <n v="0"/>
    <n v="0"/>
    <n v="0"/>
    <n v="0"/>
    <m/>
    <n v="0"/>
    <s v="BRENDA DO SOCORRO GOMES DA CUNHA"/>
    <m/>
  </r>
  <r>
    <x v="61"/>
    <s v="01797916211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BRUNA GRAZIELA NOGUEIRA DE LIMA"/>
    <m/>
  </r>
  <r>
    <x v="233"/>
    <s v="01373712252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CAMILA DE SA ASSIS"/>
    <m/>
  </r>
  <r>
    <x v="211"/>
    <s v="0628565224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CAMILI FARIAS ROCHA"/>
    <m/>
  </r>
  <r>
    <x v="71"/>
    <s v="02760353214"/>
    <d v="1900-02-04T00:00:00"/>
    <s v="TEC. ENFERMAGEM"/>
    <x v="32"/>
    <n v="630.48"/>
    <n v="630.48"/>
    <n v="583.77777777777771"/>
    <n v="46.702222222222218"/>
    <n v="8.5265128291212022E-14"/>
    <m/>
    <n v="8.5265128291212022E-14"/>
    <s v="CARLA BATISTA DA COSTA"/>
    <m/>
  </r>
  <r>
    <x v="19"/>
    <s v="66864771253"/>
    <d v="1900-02-04T00:00:00"/>
    <s v="TEC. ENFERMAGEM"/>
    <x v="32"/>
    <n v="0"/>
    <n v="0"/>
    <n v="0"/>
    <n v="0"/>
    <n v="0"/>
    <m/>
    <n v="0"/>
    <s v="CIRLENE SILVERIO DE MORAIS"/>
    <m/>
  </r>
  <r>
    <x v="18"/>
    <s v="00330309285"/>
    <d v="1900-02-04T00:00:00"/>
    <s v="TEC. ENFERMAGEM"/>
    <x v="32"/>
    <n v="0"/>
    <n v="0"/>
    <n v="0"/>
    <n v="0"/>
    <n v="0"/>
    <m/>
    <n v="0"/>
    <s v="CLAUDILENE DA SILVA"/>
    <m/>
  </r>
  <r>
    <x v="212"/>
    <s v="04971177205"/>
    <d v="1900-02-04T00:00:00"/>
    <s v="TEC. ENFERMAGEM"/>
    <x v="32"/>
    <n v="630.48"/>
    <n v="630.48"/>
    <n v="583.77777777777771"/>
    <n v="46.702222222222218"/>
    <n v="8.5265128291212022E-14"/>
    <m/>
    <n v="8.5265128291212022E-14"/>
    <s v="CLEIA BARROS DE ARAUJO"/>
    <m/>
  </r>
  <r>
    <x v="128"/>
    <s v="50920049249"/>
    <d v="1900-02-04T00:00:00"/>
    <s v="TEC. ENFERMAGEM"/>
    <x v="32"/>
    <n v="0"/>
    <n v="0"/>
    <n v="0"/>
    <n v="0"/>
    <n v="0"/>
    <m/>
    <n v="0"/>
    <s v="CLEIDIANE MACHADO BORGES"/>
    <m/>
  </r>
  <r>
    <x v="203"/>
    <s v="07341302283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CLEIDIANE SANTOS DOS SANTOS"/>
    <m/>
  </r>
  <r>
    <x v="129"/>
    <s v="04246477290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CLEIZIELEM BRITO MORAIS"/>
    <m/>
  </r>
  <r>
    <x v="93"/>
    <s v="00564772283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CRISTIANE MARIA CARDOSO LOBATO"/>
    <m/>
  </r>
  <r>
    <x v="234"/>
    <s v="03450370227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DAIZA DOS SANTOS SANTIAGO"/>
    <m/>
  </r>
  <r>
    <x v="200"/>
    <s v="85143731291"/>
    <d v="1900-02-04T00:00:00"/>
    <s v="TEC. ENFERMAGEM"/>
    <x v="32"/>
    <n v="630.48"/>
    <n v="0"/>
    <n v="0"/>
    <n v="0"/>
    <n v="630.48"/>
    <m/>
    <n v="630.48"/>
    <s v="DANIEL CARLOS MORAIS DA SILVA"/>
    <m/>
  </r>
  <r>
    <x v="77"/>
    <s v="0202905128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DANIELA MIRANDA REIS"/>
    <m/>
  </r>
  <r>
    <x v="3"/>
    <s v="01087094267"/>
    <d v="1900-02-04T00:00:00"/>
    <s v="TEC. ENFERMAGEM"/>
    <x v="32"/>
    <n v="0"/>
    <n v="0"/>
    <n v="0"/>
    <n v="0"/>
    <n v="0"/>
    <m/>
    <n v="0"/>
    <s v="DANIELE DA SILVA E SILVA"/>
    <m/>
  </r>
  <r>
    <x v="21"/>
    <s v="7423908223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DARLENE DAS NEVES SANTOS"/>
    <m/>
  </r>
  <r>
    <x v="130"/>
    <s v="01542552206"/>
    <d v="1900-02-04T00:00:00"/>
    <s v="TEC. ENFERMAGEM"/>
    <x v="32"/>
    <n v="0"/>
    <n v="0"/>
    <n v="0"/>
    <n v="0"/>
    <n v="0"/>
    <m/>
    <n v="0"/>
    <s v="DAYANE FARIAS DA COSTA"/>
    <m/>
  </r>
  <r>
    <x v="132"/>
    <s v="03946186297"/>
    <d v="1900-02-04T00:00:00"/>
    <s v="TEC. ENFERMAGEM"/>
    <x v="32"/>
    <n v="0"/>
    <n v="0"/>
    <n v="0"/>
    <n v="0"/>
    <n v="0"/>
    <m/>
    <n v="0"/>
    <s v="DEBORA FEITOSA DA SILVA"/>
    <m/>
  </r>
  <r>
    <x v="215"/>
    <s v="01063281237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DEISIANE CUIMAR"/>
    <m/>
  </r>
  <r>
    <x v="35"/>
    <s v="69478260200"/>
    <d v="1900-02-04T00:00:00"/>
    <s v="TEC. ENFERMAGEM"/>
    <x v="32"/>
    <n v="0"/>
    <n v="0"/>
    <n v="0"/>
    <n v="0"/>
    <n v="0"/>
    <m/>
    <n v="0"/>
    <s v="DILMA MARIA DE SOUSA MOURA"/>
    <m/>
  </r>
  <r>
    <x v="291"/>
    <s v="0575612428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DRIENE MOURA DE SOUZA"/>
    <m/>
  </r>
  <r>
    <x v="50"/>
    <s v="03402699362"/>
    <d v="1900-02-04T00:00:00"/>
    <s v="TEC. ENFERMAGEM"/>
    <x v="32"/>
    <n v="0"/>
    <n v="0"/>
    <n v="0"/>
    <n v="0"/>
    <n v="0"/>
    <m/>
    <n v="0"/>
    <s v="DYONES ALVES DA ROCHA SERRA"/>
    <m/>
  </r>
  <r>
    <x v="15"/>
    <s v="76034925215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EDILENE BRAGA SOUZA"/>
    <m/>
  </r>
  <r>
    <x v="105"/>
    <s v="02726631231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EDILZA SOUZA DE AVIZ"/>
    <m/>
  </r>
  <r>
    <x v="81"/>
    <s v="04625535239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EDSON MOURA SILVA"/>
    <m/>
  </r>
  <r>
    <x v="235"/>
    <s v="02510410261"/>
    <d v="1900-02-04T00:00:00"/>
    <s v="TEC. ENFERMAGEM"/>
    <x v="32"/>
    <n v="0"/>
    <n v="0"/>
    <n v="0"/>
    <n v="0"/>
    <n v="0"/>
    <m/>
    <n v="0"/>
    <s v="EDUARDA LISBOA VANDERLEY"/>
    <m/>
  </r>
  <r>
    <x v="236"/>
    <s v="88375072249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ELANE PACHECO DA SILVA"/>
    <m/>
  </r>
  <r>
    <x v="4"/>
    <s v="63727129204"/>
    <d v="1900-02-04T00:00:00"/>
    <s v="TEC. ENFERMAGEM"/>
    <x v="32"/>
    <n v="310.77999999999997"/>
    <n v="310.77999999999997"/>
    <n v="287.75925925925924"/>
    <n v="23.020740740740738"/>
    <n v="0"/>
    <m/>
    <n v="0"/>
    <s v="ELCIONE DE OLIVEIRA SILVA"/>
    <m/>
  </r>
  <r>
    <x v="5"/>
    <s v="86045636287"/>
    <d v="1900-02-04T00:00:00"/>
    <s v="TEC. ENFERMAGEM"/>
    <x v="32"/>
    <n v="0"/>
    <n v="0"/>
    <n v="0"/>
    <n v="0"/>
    <n v="0"/>
    <m/>
    <n v="0"/>
    <s v="ELINOAN DA LUZ DE JESUS"/>
    <m/>
  </r>
  <r>
    <x v="55"/>
    <s v="02879742277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ELISANDRA SOARES DA COSTA PINHEIRO"/>
    <m/>
  </r>
  <r>
    <x v="135"/>
    <s v="02498349286"/>
    <d v="1900-02-04T00:00:00"/>
    <s v="TEC. ENFERMAGEM"/>
    <x v="32"/>
    <n v="0"/>
    <n v="0"/>
    <n v="0"/>
    <n v="0"/>
    <n v="0"/>
    <m/>
    <n v="0"/>
    <s v="ELIZANDRA SILVA DE CARVALHO MEIRELES"/>
    <m/>
  </r>
  <r>
    <x v="237"/>
    <s v="02652754238"/>
    <d v="1900-02-04T00:00:00"/>
    <s v="TEC. ENFERMAGEM"/>
    <x v="32"/>
    <n v="0"/>
    <n v="0"/>
    <n v="0"/>
    <n v="0"/>
    <n v="0"/>
    <m/>
    <n v="0"/>
    <s v="ELLEN SABRINA DA SILVA"/>
    <m/>
  </r>
  <r>
    <x v="138"/>
    <s v="0534431720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ERINEIDE SOUSA PANTOJA"/>
    <m/>
  </r>
  <r>
    <x v="83"/>
    <s v="0471635626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ESTHEFANI ARAUJO LOPES"/>
    <m/>
  </r>
  <r>
    <x v="216"/>
    <s v="7908170323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EUDALIA DOS SANTOS"/>
    <m/>
  </r>
  <r>
    <x v="238"/>
    <s v="03453562259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EVANDRO COSTA DE MACEDO"/>
    <m/>
  </r>
  <r>
    <x v="239"/>
    <s v="07474464233"/>
    <d v="1900-02-04T00:00:00"/>
    <s v="TEC. ENFERMAGEM"/>
    <x v="32"/>
    <n v="630.48"/>
    <n v="0"/>
    <n v="0"/>
    <n v="0"/>
    <n v="630.48"/>
    <m/>
    <n v="630.48"/>
    <s v="EVELIN GABRIELLY CANAFISTULA DE SOUZA"/>
    <m/>
  </r>
  <r>
    <x v="69"/>
    <s v="00954727207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FABRICIA MARINHO MORAES"/>
    <m/>
  </r>
  <r>
    <x v="58"/>
    <s v="70143241281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FABRICIO HUGO SOUSA FARIAS"/>
    <m/>
  </r>
  <r>
    <x v="305"/>
    <s v="00776083210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FABRINE NUNES PINTO"/>
    <m/>
  </r>
  <r>
    <x v="109"/>
    <s v="96949139268"/>
    <d v="1900-02-04T00:00:00"/>
    <s v="TEC. ENFERMAGEM"/>
    <x v="32"/>
    <n v="0"/>
    <n v="0"/>
    <n v="0"/>
    <n v="0"/>
    <n v="0"/>
    <m/>
    <n v="0"/>
    <s v="FERNANDO RODRIGUES DA SILVA"/>
    <m/>
  </r>
  <r>
    <x v="306"/>
    <s v="04441080255"/>
    <d v="1900-02-04T00:00:00"/>
    <s v="TEC. ENFERMAGEM"/>
    <x v="32"/>
    <n v="0"/>
    <n v="0"/>
    <n v="0"/>
    <n v="0"/>
    <n v="0"/>
    <m/>
    <n v="0"/>
    <s v="FERNNANDA JACKLINE SILVA VIEIRA"/>
    <m/>
  </r>
  <r>
    <x v="62"/>
    <s v="85754110200"/>
    <d v="1900-02-04T00:00:00"/>
    <s v="TEC. ENFERMAGEM"/>
    <x v="32"/>
    <n v="0"/>
    <n v="0"/>
    <n v="0"/>
    <n v="0"/>
    <n v="0"/>
    <m/>
    <n v="0"/>
    <s v="FLAVIA CRISTINA AMORIM RAIOL"/>
    <m/>
  </r>
  <r>
    <x v="307"/>
    <s v="02546812203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FLAVIANA DA SILVA FERNANDES"/>
    <m/>
  </r>
  <r>
    <x v="217"/>
    <s v="02773312260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FRANCIANE BASTOS DE SOUZA"/>
    <m/>
  </r>
  <r>
    <x v="108"/>
    <s v="04573489258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FRANCISCO BRUNO OLIVEIRA CAVALCANTE"/>
    <m/>
  </r>
  <r>
    <x v="141"/>
    <s v="53999568291"/>
    <d v="1900-02-04T00:00:00"/>
    <s v="TEC. ENFERMAGEM"/>
    <x v="32"/>
    <n v="630.48"/>
    <n v="0"/>
    <n v="0"/>
    <n v="0"/>
    <n v="630.48"/>
    <m/>
    <n v="630.48"/>
    <s v="FRANCOEL SOUZA DUARTE"/>
    <m/>
  </r>
  <r>
    <x v="240"/>
    <s v="07078131231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GABRIELA BRITO PEREIRA"/>
    <m/>
  </r>
  <r>
    <x v="241"/>
    <s v="07539074299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GABRIELA DE SOUZA DA SILVA"/>
    <m/>
  </r>
  <r>
    <x v="6"/>
    <s v="73779768291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GEANE DOS SANTOS RODRIGUES"/>
    <m/>
  </r>
  <r>
    <x v="218"/>
    <s v="01830698206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GECIANE VITALINO DE GOES"/>
    <m/>
  </r>
  <r>
    <x v="308"/>
    <s v="05459415209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GEISIANE BRABO PACHECO"/>
    <m/>
  </r>
  <r>
    <x v="88"/>
    <s v="88808882268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GEOVANIA DE ARAUJO NASCIMENTO"/>
    <m/>
  </r>
  <r>
    <x v="20"/>
    <s v="9557081023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GESIEL SILVA DA SILVA"/>
    <m/>
  </r>
  <r>
    <x v="195"/>
    <s v="02712447204"/>
    <d v="1900-02-04T00:00:00"/>
    <s v="TEC. ENFERMAGEM"/>
    <x v="32"/>
    <n v="0"/>
    <n v="0"/>
    <n v="0"/>
    <n v="0"/>
    <n v="0"/>
    <m/>
    <n v="0"/>
    <s v="GISLENE ROCHA DOS SANTOS"/>
    <m/>
  </r>
  <r>
    <x v="143"/>
    <s v="02238948260"/>
    <d v="1900-02-04T00:00:00"/>
    <s v="TEC. ENFERMAGEM"/>
    <x v="32"/>
    <n v="0"/>
    <n v="0"/>
    <n v="0"/>
    <n v="0"/>
    <n v="0"/>
    <m/>
    <n v="0"/>
    <s v="HAYANNE CHRYSTINA PEREIRA JORGE"/>
    <m/>
  </r>
  <r>
    <x v="242"/>
    <s v="02677493250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HELENA ROCHA RIBEIRO"/>
    <m/>
  </r>
  <r>
    <x v="33"/>
    <s v="85022381249"/>
    <d v="1900-02-04T00:00:00"/>
    <s v="TEC. ENFERMAGEM"/>
    <x v="32"/>
    <n v="0"/>
    <n v="0"/>
    <n v="0"/>
    <n v="0"/>
    <n v="0"/>
    <m/>
    <n v="0"/>
    <s v="HELIANA LIMA DE OLIVEIRA"/>
    <m/>
  </r>
  <r>
    <x v="144"/>
    <s v="00697993264"/>
    <d v="1900-02-04T00:00:00"/>
    <s v="TEC. ENFERMAGEM"/>
    <x v="32"/>
    <n v="0"/>
    <n v="0"/>
    <n v="0"/>
    <n v="0"/>
    <n v="0"/>
    <m/>
    <n v="0"/>
    <s v="HILDIZEN BRUNA PIEDADE PAIVA"/>
    <m/>
  </r>
  <r>
    <x v="145"/>
    <s v="02347860275"/>
    <d v="1900-02-04T00:00:00"/>
    <s v="TEC. ENFERMAGEM"/>
    <x v="32"/>
    <n v="0"/>
    <n v="0"/>
    <n v="0"/>
    <n v="0"/>
    <n v="0"/>
    <m/>
    <n v="0"/>
    <s v="HONEAGLESON CHAVES DIAS"/>
    <m/>
  </r>
  <r>
    <x v="146"/>
    <s v="02099222223"/>
    <d v="1900-02-04T00:00:00"/>
    <s v="TEC. ENFERMAGEM"/>
    <x v="32"/>
    <n v="0"/>
    <n v="0"/>
    <n v="0"/>
    <n v="0"/>
    <n v="0"/>
    <m/>
    <n v="0"/>
    <s v="ILDA ELIZANA DE ALMEIDA VASCONCELOS"/>
    <m/>
  </r>
  <r>
    <x v="292"/>
    <s v="70245319247"/>
    <d v="1900-02-04T00:00:00"/>
    <s v="TEC. ENFERMAGEM"/>
    <x v="32"/>
    <n v="630.48"/>
    <n v="0"/>
    <n v="0"/>
    <n v="0"/>
    <n v="630.48"/>
    <m/>
    <n v="630.48"/>
    <s v="IONARA SAMILA DE SENA"/>
    <m/>
  </r>
  <r>
    <x v="40"/>
    <s v="7867936220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IRANETE LIMA BARBOSA NASCIMENTO"/>
    <m/>
  </r>
  <r>
    <x v="147"/>
    <s v="9851704024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IVONE DO SOCORRO DA CUNHA SOUZA"/>
    <m/>
  </r>
  <r>
    <x v="148"/>
    <s v="96964529268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IZABELA DAVID DA SILVA PORTILHO"/>
    <m/>
  </r>
  <r>
    <x v="219"/>
    <s v="0196355524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JAIMARA DA CONCEICAO ALEXANDRIA"/>
    <m/>
  </r>
  <r>
    <x v="149"/>
    <s v="72137959372"/>
    <d v="1900-02-04T00:00:00"/>
    <s v="TEC. ENFERMAGEM"/>
    <x v="32"/>
    <n v="0"/>
    <n v="0"/>
    <n v="0"/>
    <n v="0"/>
    <n v="0"/>
    <m/>
    <n v="0"/>
    <s v="JANAYNA CHRYSTINA MARTINS BITENCOURT"/>
    <m/>
  </r>
  <r>
    <x v="220"/>
    <s v="02248970200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JANISON DA SILVA GOMES"/>
    <m/>
  </r>
  <r>
    <x v="150"/>
    <s v="82492182215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JEANI SILVA PEREIRA"/>
    <m/>
  </r>
  <r>
    <x v="151"/>
    <s v="79080685291"/>
    <d v="1900-02-04T00:00:00"/>
    <s v="TEC. ENFERMAGEM"/>
    <x v="32"/>
    <n v="0"/>
    <n v="0"/>
    <n v="0"/>
    <n v="0"/>
    <n v="0"/>
    <m/>
    <n v="0"/>
    <s v="JENIFER REGINA MAIA RIBEIRO"/>
    <m/>
  </r>
  <r>
    <x v="294"/>
    <s v="70213117290"/>
    <d v="1900-02-04T00:00:00"/>
    <s v="TEC. ENFERMAGEM"/>
    <x v="32"/>
    <n v="630.48"/>
    <n v="630.48"/>
    <n v="583.77777777777771"/>
    <n v="46.702222222222218"/>
    <n v="8.5265128291212022E-14"/>
    <m/>
    <n v="8.5265128291212022E-14"/>
    <s v="JESSICA COSTA QUARESMA"/>
    <m/>
  </r>
  <r>
    <x v="309"/>
    <s v="08394442226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JESSICA LEAO MARTINS"/>
    <m/>
  </r>
  <r>
    <x v="152"/>
    <s v="01342573242"/>
    <d v="1900-02-04T00:00:00"/>
    <s v="TEC. ENFERMAGEM"/>
    <x v="32"/>
    <n v="0"/>
    <n v="0"/>
    <n v="0"/>
    <n v="0"/>
    <n v="0"/>
    <m/>
    <n v="0"/>
    <s v="JESSICA RAIANE OLIVEIRA DA SILVA"/>
    <m/>
  </r>
  <r>
    <x v="295"/>
    <s v="00764430270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JESSICA THAIS ANTUNES ALGALIAS"/>
    <m/>
  </r>
  <r>
    <x v="57"/>
    <s v="01724194259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JHEMISON CARLOS VIEIRA FELIPE"/>
    <m/>
  </r>
  <r>
    <x v="153"/>
    <s v="05274326285"/>
    <d v="1900-02-04T00:00:00"/>
    <s v="TEC. ENFERMAGEM"/>
    <x v="32"/>
    <n v="0"/>
    <n v="0"/>
    <n v="0"/>
    <n v="0"/>
    <n v="0"/>
    <m/>
    <n v="0"/>
    <s v="JOAO VICTOR CARNEIRO DA SILVA"/>
    <m/>
  </r>
  <r>
    <x v="7"/>
    <s v="6359440423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JOELMA GONCALVES ALVES"/>
    <m/>
  </r>
  <r>
    <x v="155"/>
    <s v="4467988220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JONAS VIRGULINO DA CONCEICAO"/>
    <m/>
  </r>
  <r>
    <x v="201"/>
    <s v="03808732229"/>
    <d v="1900-02-04T00:00:00"/>
    <s v="TEC. ENFERMAGEM"/>
    <x v="32"/>
    <n v="0"/>
    <n v="0"/>
    <n v="0"/>
    <n v="0"/>
    <n v="0"/>
    <m/>
    <n v="0"/>
    <s v="JONATAS QUADRA DE CARVALHO"/>
    <m/>
  </r>
  <r>
    <x v="46"/>
    <s v="70134089219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JONISMA ARAUJO RODRIGUES"/>
    <m/>
  </r>
  <r>
    <x v="156"/>
    <s v="03643216289"/>
    <d v="1900-02-04T00:00:00"/>
    <s v="TEC. ENFERMAGEM"/>
    <x v="32"/>
    <n v="0"/>
    <n v="0"/>
    <n v="0"/>
    <n v="0"/>
    <n v="0"/>
    <m/>
    <n v="0"/>
    <s v="JORGE RENATO DE CASTRO HONORATO"/>
    <m/>
  </r>
  <r>
    <x v="158"/>
    <s v="04577783266"/>
    <d v="1900-02-04T00:00:00"/>
    <s v="TEC. ENFERMAGEM"/>
    <x v="32"/>
    <n v="0"/>
    <n v="0"/>
    <n v="0"/>
    <n v="0"/>
    <n v="0"/>
    <m/>
    <n v="0"/>
    <s v="JOSE VIEIRA FREIRE"/>
    <m/>
  </r>
  <r>
    <x v="159"/>
    <s v="10727504738"/>
    <d v="1900-02-04T00:00:00"/>
    <s v="TEC. ENFERMAGEM"/>
    <x v="32"/>
    <n v="0"/>
    <n v="0"/>
    <n v="0"/>
    <n v="0"/>
    <n v="0"/>
    <m/>
    <n v="0"/>
    <s v="JOSIANE BONONO BRAGA LYRIO"/>
    <m/>
  </r>
  <r>
    <x v="79"/>
    <s v="02884225200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JOSUE OLIVEIRA MENESES"/>
    <m/>
  </r>
  <r>
    <x v="160"/>
    <s v="03028598299"/>
    <d v="1900-02-04T00:00:00"/>
    <s v="TEC. ENFERMAGEM"/>
    <x v="32"/>
    <n v="0"/>
    <n v="0"/>
    <n v="0"/>
    <n v="0"/>
    <n v="0"/>
    <m/>
    <n v="0"/>
    <s v="JOYCE SOUZA SILVA"/>
    <m/>
  </r>
  <r>
    <x v="245"/>
    <s v="08846485246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JULIANE SANTOS DE SOUZA"/>
    <m/>
  </r>
  <r>
    <x v="208"/>
    <s v="08797996254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KAMILLIN MONIQUE MARTINS DE OLIVEIRA"/>
    <m/>
  </r>
  <r>
    <x v="246"/>
    <s v="03995793207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KATRI PANTOJA ANDRADE"/>
    <m/>
  </r>
  <r>
    <x v="51"/>
    <s v="01616891246"/>
    <d v="1900-02-04T00:00:00"/>
    <s v="TEC. ENFERMAGEM"/>
    <x v="32"/>
    <n v="0"/>
    <n v="0"/>
    <n v="0"/>
    <n v="0"/>
    <n v="0"/>
    <m/>
    <n v="0"/>
    <s v="KEILA SANTOS BRITO"/>
    <m/>
  </r>
  <r>
    <x v="75"/>
    <s v="03439131270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KELLEM MARIA SANTOS COSTA"/>
    <m/>
  </r>
  <r>
    <x v="161"/>
    <s v="03974195203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KRISLANE NASCIMENTO DIAS"/>
    <m/>
  </r>
  <r>
    <x v="310"/>
    <s v="02894836201"/>
    <d v="1900-02-04T00:00:00"/>
    <s v="TEC. ENFERMAGEM"/>
    <x v="32"/>
    <n v="0"/>
    <n v="0"/>
    <n v="0"/>
    <n v="0"/>
    <n v="0"/>
    <m/>
    <n v="0"/>
    <s v="LAISE MARILIA CARDOSO COSTA"/>
    <m/>
  </r>
  <r>
    <x v="8"/>
    <s v="85748960206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LAIZA SOUSA SANTOS"/>
    <m/>
  </r>
  <r>
    <x v="247"/>
    <s v="03627498259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LANA KELMARA DE ARAUJO LIMA"/>
    <m/>
  </r>
  <r>
    <x v="221"/>
    <s v="08843028227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LARA JENNYFER DA SILVA FERREIRA"/>
    <m/>
  </r>
  <r>
    <x v="162"/>
    <s v="07254227267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LARISSA OLIVEIRA AMARAL"/>
    <m/>
  </r>
  <r>
    <x v="222"/>
    <s v="03787231200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LEILE KELLY MARTINS DOS SANTOS"/>
    <m/>
  </r>
  <r>
    <x v="38"/>
    <s v="90114035253"/>
    <d v="1900-02-04T00:00:00"/>
    <s v="TEC. ENFERMAGEM"/>
    <x v="32"/>
    <n v="630.48"/>
    <n v="630.48"/>
    <n v="583.77777777777771"/>
    <n v="46.702222222222218"/>
    <n v="8.5265128291212022E-14"/>
    <m/>
    <n v="8.5265128291212022E-14"/>
    <s v="LEONILDO ALVES LIMA"/>
    <m/>
  </r>
  <r>
    <x v="296"/>
    <s v="02364392276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LUANA VIEIRA BIZARRIAS"/>
    <m/>
  </r>
  <r>
    <x v="27"/>
    <s v="01715937236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LUANNY KETREN SARAIVA RODRIGUES"/>
    <m/>
  </r>
  <r>
    <x v="36"/>
    <s v="00586033289"/>
    <d v="1900-02-04T00:00:00"/>
    <s v="TEC. ENFERMAGEM"/>
    <x v="32"/>
    <n v="630.48"/>
    <n v="630.48444444444397"/>
    <n v="583.78189300411475"/>
    <n v="46.702551440329181"/>
    <n v="-4.4444444439122321E-3"/>
    <m/>
    <n v="-4.4444444439122321E-3"/>
    <s v="LUCIENE DIAS DOS SANTOS"/>
    <m/>
  </r>
  <r>
    <x v="165"/>
    <s v="84245603291"/>
    <d v="1900-02-04T00:00:00"/>
    <s v="TEC. ENFERMAGEM"/>
    <x v="32"/>
    <n v="630.48"/>
    <n v="630.48"/>
    <n v="583.77777777777771"/>
    <n v="46.702222222222218"/>
    <n v="8.5265128291212022E-14"/>
    <m/>
    <n v="8.5265128291212022E-14"/>
    <s v="LUCINEIA COSTA ALENCAR"/>
    <m/>
  </r>
  <r>
    <x v="166"/>
    <s v="01634960564"/>
    <d v="1900-02-04T00:00:00"/>
    <s v="TEC. ENFERMAGEM"/>
    <x v="32"/>
    <n v="0"/>
    <n v="0"/>
    <n v="0"/>
    <n v="0"/>
    <n v="0"/>
    <m/>
    <n v="0"/>
    <s v="LUCIOLLA MOREIRA DA SILVA"/>
    <m/>
  </r>
  <r>
    <x v="98"/>
    <s v="03659449202"/>
    <d v="1900-02-04T00:00:00"/>
    <s v="TEC. ENFERMAGEM"/>
    <x v="32"/>
    <n v="630.48"/>
    <n v="630.48"/>
    <n v="583.77777777777771"/>
    <n v="46.702222222222218"/>
    <n v="8.5265128291212022E-14"/>
    <m/>
    <n v="8.5265128291212022E-14"/>
    <s v="LUIS CRUZ AZEVEDO"/>
    <m/>
  </r>
  <r>
    <x v="167"/>
    <s v="04939991326"/>
    <d v="1900-02-04T00:00:00"/>
    <s v="TEC. ENFERMAGEM"/>
    <x v="32"/>
    <n v="0"/>
    <n v="0"/>
    <n v="0"/>
    <n v="0"/>
    <n v="0"/>
    <m/>
    <n v="0"/>
    <s v="MARAYZA PINHEIRO NUNES"/>
    <m/>
  </r>
  <r>
    <x v="311"/>
    <s v="01589236262"/>
    <d v="1900-02-04T00:00:00"/>
    <s v="TEC. ENFERMAGEM"/>
    <x v="32"/>
    <n v="630.48"/>
    <n v="630.48"/>
    <n v="583.77777777777771"/>
    <n v="46.702222222222218"/>
    <n v="8.5265128291212022E-14"/>
    <m/>
    <n v="8.5265128291212022E-14"/>
    <s v="MARIA ALICE RIBEIRO DA SILVA"/>
    <m/>
  </r>
  <r>
    <x v="10"/>
    <s v="74370936268"/>
    <d v="1900-02-04T00:00:00"/>
    <s v="TEC. ENFERMAGEM"/>
    <x v="32"/>
    <n v="630.48"/>
    <n v="630.48"/>
    <n v="583.77777777777771"/>
    <n v="46.702222222222218"/>
    <n v="8.5265128291212022E-14"/>
    <m/>
    <n v="8.5265128291212022E-14"/>
    <s v="MARIA APARECIDA DO VALE SILVA"/>
    <m/>
  </r>
  <r>
    <x v="25"/>
    <s v="80823173291"/>
    <d v="1900-02-04T00:00:00"/>
    <s v="TEC. ENFERMAGEM"/>
    <x v="32"/>
    <n v="630.48"/>
    <n v="630.48"/>
    <n v="583.77777777777771"/>
    <n v="46.702222222222218"/>
    <n v="8.5265128291212022E-14"/>
    <m/>
    <n v="8.5265128291212022E-14"/>
    <s v="MARIA DE LOURDES HEIENEN"/>
    <m/>
  </r>
  <r>
    <x v="28"/>
    <s v="72282835204"/>
    <d v="1900-02-04T00:00:00"/>
    <s v="TEC. ENFERMAGEM"/>
    <x v="32"/>
    <n v="630.48"/>
    <n v="630.48"/>
    <n v="583.77777777777771"/>
    <n v="46.702222222222218"/>
    <n v="8.5265128291212022E-14"/>
    <m/>
    <n v="8.5265128291212022E-14"/>
    <s v="MARIA DO ROSARIO PEREIRA DE SOUSA"/>
    <m/>
  </r>
  <r>
    <x v="47"/>
    <s v="82941238204"/>
    <d v="1900-02-04T00:00:00"/>
    <s v="TEC. ENFERMAGEM"/>
    <x v="32"/>
    <n v="630.48"/>
    <n v="630.48"/>
    <n v="583.77777777777771"/>
    <n v="46.702222222222218"/>
    <n v="8.5265128291212022E-14"/>
    <m/>
    <n v="8.5265128291212022E-14"/>
    <s v="MARIA ELIZABETH DA SILVA"/>
    <m/>
  </r>
  <r>
    <x v="52"/>
    <s v="30137284268"/>
    <d v="1900-02-04T00:00:00"/>
    <s v="TEC. ENFERMAGEM"/>
    <x v="32"/>
    <n v="630.48"/>
    <n v="630.48"/>
    <n v="583.77777777777771"/>
    <n v="46.702222222222218"/>
    <n v="8.5265128291212022E-14"/>
    <m/>
    <n v="8.5265128291212022E-14"/>
    <s v="MARIA JOSE PAULINO DE SANTANA DAS CHAGAS"/>
    <m/>
  </r>
  <r>
    <x v="91"/>
    <s v="01497762251"/>
    <d v="1900-02-04T00:00:00"/>
    <s v="TEC. ENFERMAGEM"/>
    <x v="32"/>
    <n v="0"/>
    <n v="0"/>
    <n v="0"/>
    <n v="0"/>
    <n v="0"/>
    <m/>
    <n v="0"/>
    <s v="MARIA LUIZA OLIVEIRA DE ALMEIDA"/>
    <m/>
  </r>
  <r>
    <x v="209"/>
    <s v="03400448290"/>
    <d v="1900-02-04T00:00:00"/>
    <s v="TEC. ENFERMAGEM"/>
    <x v="32"/>
    <n v="0"/>
    <n v="0"/>
    <n v="0"/>
    <n v="0"/>
    <n v="0"/>
    <m/>
    <n v="0"/>
    <s v="MARIA SUZANE SILVA E SILVA"/>
    <m/>
  </r>
  <r>
    <x v="14"/>
    <s v="01332625371"/>
    <d v="1900-02-04T00:00:00"/>
    <s v="TEC. ENFERMAGEM"/>
    <x v="32"/>
    <n v="630.48"/>
    <n v="630.48"/>
    <n v="583.77777777777771"/>
    <n v="46.702222222222218"/>
    <n v="8.5265128291212022E-14"/>
    <m/>
    <n v="8.5265128291212022E-14"/>
    <s v="MARIA TERESA VIEIRA DA HORA"/>
    <m/>
  </r>
  <r>
    <x v="312"/>
    <s v="00400037289"/>
    <d v="1900-02-04T00:00:00"/>
    <s v="TEC. ENFERMAGEM"/>
    <x v="32"/>
    <n v="630.48"/>
    <n v="357.27"/>
    <n v="330.80555555555554"/>
    <n v="26.464444444444442"/>
    <n v="273.21000000000004"/>
    <m/>
    <n v="273.21000000000004"/>
    <s v="MARIA VERONICA SILVA DE OLIVEIRA"/>
    <m/>
  </r>
  <r>
    <x v="169"/>
    <s v="00015352269"/>
    <d v="1900-02-04T00:00:00"/>
    <s v="TEC. ENFERMAGEM"/>
    <x v="32"/>
    <n v="0"/>
    <n v="0"/>
    <n v="0"/>
    <n v="0"/>
    <n v="0"/>
    <m/>
    <n v="0"/>
    <s v="MARIANA SANTOS DO CARMO"/>
    <m/>
  </r>
  <r>
    <x v="249"/>
    <s v="76825868268"/>
    <d v="1900-02-04T00:00:00"/>
    <s v="TEC. ENFERMAGEM"/>
    <x v="32"/>
    <n v="630.48"/>
    <n v="630.48"/>
    <n v="583.77777777777771"/>
    <n v="46.702222222222218"/>
    <n v="8.5265128291212022E-14"/>
    <m/>
    <n v="8.5265128291212022E-14"/>
    <s v="MARIZETE DOS ANJOS RAMOS"/>
    <m/>
  </r>
  <r>
    <x v="89"/>
    <s v="02598633270"/>
    <d v="1900-02-04T00:00:00"/>
    <s v="TEC. ENFERMAGEM"/>
    <x v="32"/>
    <n v="630.48"/>
    <n v="630.48"/>
    <n v="583.77777777777771"/>
    <n v="46.702222222222218"/>
    <n v="8.5265128291212022E-14"/>
    <m/>
    <n v="8.5265128291212022E-14"/>
    <s v="MATHEUS CAMPOS ALVES"/>
    <m/>
  </r>
  <r>
    <x v="67"/>
    <s v="03419017251"/>
    <d v="1900-02-04T00:00:00"/>
    <s v="TEC. ENFERMAGEM"/>
    <x v="32"/>
    <n v="630.48"/>
    <n v="630.48"/>
    <n v="583.77777777777771"/>
    <n v="46.702222222222218"/>
    <n v="8.5265128291212022E-14"/>
    <m/>
    <n v="8.5265128291212022E-14"/>
    <s v="MAYCON REIS DOS ANJOS"/>
    <m/>
  </r>
  <r>
    <x v="171"/>
    <s v="11130025730"/>
    <d v="1900-02-04T00:00:00"/>
    <s v="TEC. ENFERMAGEM"/>
    <x v="32"/>
    <n v="0"/>
    <n v="0"/>
    <n v="0"/>
    <n v="0"/>
    <n v="0"/>
    <m/>
    <n v="0"/>
    <s v="MILTON PEIXOTO DE OLIVEIRA NETO"/>
    <m/>
  </r>
  <r>
    <x v="313"/>
    <s v="00348469217"/>
    <d v="1900-02-04T00:00:00"/>
    <s v="TEC. ENFERMAGEM"/>
    <x v="32"/>
    <n v="630.48"/>
    <n v="630.48"/>
    <n v="583.77777777777771"/>
    <n v="46.702222222222218"/>
    <n v="8.5265128291212022E-14"/>
    <m/>
    <n v="8.5265128291212022E-14"/>
    <s v="MIRIAN LIMA DA CRUZ"/>
    <m/>
  </r>
  <r>
    <x v="172"/>
    <s v="37920574846"/>
    <d v="1900-02-04T00:00:00"/>
    <s v="TEC. ENFERMAGEM"/>
    <x v="32"/>
    <n v="0"/>
    <n v="0"/>
    <n v="0"/>
    <n v="0"/>
    <n v="0"/>
    <m/>
    <n v="0"/>
    <s v="MONIQUE ROCHA DOS SANTOS"/>
    <m/>
  </r>
  <r>
    <x v="173"/>
    <s v="96570458272"/>
    <d v="1900-02-04T00:00:00"/>
    <s v="TEC. ENFERMAGEM"/>
    <x v="32"/>
    <n v="0"/>
    <n v="0"/>
    <n v="0"/>
    <n v="0"/>
    <n v="0"/>
    <m/>
    <n v="0"/>
    <s v="NATALIA ALVES RIBEIRO"/>
    <m/>
  </r>
  <r>
    <x v="250"/>
    <s v="04293087281"/>
    <d v="1900-02-04T00:00:00"/>
    <s v="TEC. ENFERMAGEM"/>
    <x v="32"/>
    <n v="630.48"/>
    <n v="630.48"/>
    <n v="583.77777777777771"/>
    <n v="46.702222222222218"/>
    <n v="8.5265128291212022E-14"/>
    <m/>
    <n v="8.5265128291212022E-14"/>
    <s v="NAYARA DOS SANTOS SOUZA"/>
    <m/>
  </r>
  <r>
    <x v="94"/>
    <s v="04263734211"/>
    <d v="1900-02-04T00:00:00"/>
    <s v="TEC. ENFERMAGEM"/>
    <x v="32"/>
    <n v="0"/>
    <n v="0"/>
    <n v="0"/>
    <n v="0"/>
    <n v="0"/>
    <m/>
    <n v="0"/>
    <s v="NAYARA FORO FRANCO"/>
    <m/>
  </r>
  <r>
    <x v="174"/>
    <s v="02512029255"/>
    <d v="1900-02-04T00:00:00"/>
    <s v="TEC. ENFERMAGEM"/>
    <x v="32"/>
    <n v="0"/>
    <n v="0"/>
    <n v="0"/>
    <n v="0"/>
    <n v="0"/>
    <m/>
    <n v="0"/>
    <s v="NICOLE RAMILLY DE OLIVEIRA LAMEIRA"/>
    <m/>
  </r>
  <r>
    <x v="30"/>
    <s v="03097941452"/>
    <d v="1900-02-04T00:00:00"/>
    <s v="TEC. ENFERMAGEM"/>
    <x v="32"/>
    <n v="630.48"/>
    <n v="630.48"/>
    <n v="583.77777777777771"/>
    <n v="46.702222222222218"/>
    <n v="8.5265128291212022E-14"/>
    <m/>
    <n v="8.5265128291212022E-14"/>
    <s v="NIVEATAM DE SOUSA ALVES"/>
    <m/>
  </r>
  <r>
    <x v="68"/>
    <s v="30087767287"/>
    <d v="1900-02-04T00:00:00"/>
    <s v="TEC. ENFERMAGEM"/>
    <x v="32"/>
    <n v="630.48"/>
    <n v="630.48"/>
    <n v="583.77777777777771"/>
    <n v="46.702222222222218"/>
    <n v="8.5265128291212022E-14"/>
    <m/>
    <n v="8.5265128291212022E-14"/>
    <s v="OSMARINA LIMA MARQUES"/>
    <m/>
  </r>
  <r>
    <x v="175"/>
    <s v="02872702202"/>
    <d v="1900-02-04T00:00:00"/>
    <s v="TEC. ENFERMAGEM"/>
    <x v="32"/>
    <n v="0"/>
    <n v="0"/>
    <n v="0"/>
    <n v="0"/>
    <n v="0"/>
    <m/>
    <n v="0"/>
    <s v="PALOMA SODRE BERGER"/>
    <m/>
  </r>
  <r>
    <x v="176"/>
    <s v="52739740204"/>
    <d v="1900-02-04T00:00:00"/>
    <s v="TEC. ENFERMAGEM"/>
    <x v="32"/>
    <n v="0"/>
    <n v="0"/>
    <n v="0"/>
    <n v="0"/>
    <n v="0"/>
    <m/>
    <n v="0"/>
    <s v="PAOLA MARIE VENTURA MAGALHAES"/>
    <m/>
  </r>
  <r>
    <x v="251"/>
    <s v="02167346220"/>
    <d v="1900-02-04T00:00:00"/>
    <s v="TEC. ENFERMAGEM"/>
    <x v="32"/>
    <n v="630.48"/>
    <n v="630.48"/>
    <n v="583.77777777777771"/>
    <n v="46.702222222222218"/>
    <n v="8.5265128291212022E-14"/>
    <m/>
    <n v="8.5265128291212022E-14"/>
    <s v="PAULO DE OLIVEIRA COSME"/>
    <m/>
  </r>
  <r>
    <x v="177"/>
    <s v="02614451207"/>
    <d v="1900-02-04T00:00:00"/>
    <s v="TEC. ENFERMAGEM"/>
    <x v="32"/>
    <n v="0"/>
    <n v="0"/>
    <n v="0"/>
    <n v="0"/>
    <n v="0"/>
    <m/>
    <n v="0"/>
    <s v="PAULO DIEGO SOARES RAMOS"/>
    <m/>
  </r>
  <r>
    <x v="252"/>
    <s v="07444098298"/>
    <d v="1900-02-04T00:00:00"/>
    <s v="TEC. ENFERMAGEM"/>
    <x v="32"/>
    <n v="630.48"/>
    <n v="630.48"/>
    <n v="583.77777777777771"/>
    <n v="46.702222222222218"/>
    <n v="8.5265128291212022E-14"/>
    <m/>
    <n v="8.5265128291212022E-14"/>
    <s v="PEDRO JOSE JARDIM DE SOUSA"/>
    <m/>
  </r>
  <r>
    <x v="72"/>
    <s v="04490243260"/>
    <d v="1900-02-04T00:00:00"/>
    <s v="TEC. ENFERMAGEM"/>
    <x v="32"/>
    <n v="630.48"/>
    <n v="630.48"/>
    <n v="583.77777777777771"/>
    <n v="46.702222222222218"/>
    <n v="8.5265128291212022E-14"/>
    <m/>
    <n v="8.5265128291212022E-14"/>
    <s v="RAIANE TENORIO DOS SANTOS"/>
    <m/>
  </r>
  <r>
    <x v="53"/>
    <s v="02137140276"/>
    <d v="1900-02-04T00:00:00"/>
    <s v="TEC. ENFERMAGEM"/>
    <x v="32"/>
    <n v="0"/>
    <n v="0"/>
    <n v="0"/>
    <n v="0"/>
    <n v="0"/>
    <m/>
    <n v="0"/>
    <s v="RAILSON HUMBERTO DA SILVA MENDONCA"/>
    <m/>
  </r>
  <r>
    <x v="314"/>
    <s v="00215142241"/>
    <d v="1900-02-04T00:00:00"/>
    <s v="TEC. ENFERMAGEM"/>
    <x v="32"/>
    <n v="630.48"/>
    <n v="357.27"/>
    <n v="330.80555555555554"/>
    <n v="26.464444444444442"/>
    <n v="273.21000000000004"/>
    <m/>
    <n v="273.21000000000004"/>
    <s v="RAIMUNDA MARIVALDA DE SOUZA JAQUES"/>
    <m/>
  </r>
  <r>
    <x v="76"/>
    <s v="70143238221"/>
    <d v="1900-02-04T00:00:00"/>
    <s v="TEC. ENFERMAGEM"/>
    <x v="32"/>
    <n v="0"/>
    <n v="0"/>
    <n v="0"/>
    <n v="0"/>
    <n v="0"/>
    <m/>
    <n v="0"/>
    <s v="RAISSA SOUZA E SOUZA"/>
    <m/>
  </r>
  <r>
    <x v="315"/>
    <s v="02833717229"/>
    <d v="1900-02-04T00:00:00"/>
    <s v="TEC. ENFERMAGEM"/>
    <x v="32"/>
    <n v="630.48"/>
    <n v="357.27"/>
    <n v="330.80555555555554"/>
    <n v="26.464444444444442"/>
    <n v="273.21000000000004"/>
    <m/>
    <n v="273.21000000000004"/>
    <s v="RAQUEL DA SILVA POLICARPO"/>
    <m/>
  </r>
  <r>
    <x v="197"/>
    <s v="05961636224"/>
    <d v="1900-02-04T00:00:00"/>
    <s v="TEC. ENFERMAGEM"/>
    <x v="32"/>
    <n v="630.48"/>
    <n v="630.48"/>
    <n v="583.77777777777771"/>
    <n v="46.702222222222218"/>
    <n v="8.5265128291212022E-14"/>
    <m/>
    <n v="8.5265128291212022E-14"/>
    <s v="RAYZA MARQUES DANTAS"/>
    <m/>
  </r>
  <r>
    <x v="70"/>
    <s v="02827501260"/>
    <d v="1900-02-04T00:00:00"/>
    <s v="TEC. ENFERMAGEM"/>
    <x v="32"/>
    <n v="630.48"/>
    <n v="630.48"/>
    <n v="583.77777777777771"/>
    <n v="46.702222222222218"/>
    <n v="8.5265128291212022E-14"/>
    <m/>
    <n v="8.5265128291212022E-14"/>
    <s v="REGINA CARLA CARNEIRO DA SILVA"/>
    <m/>
  </r>
  <r>
    <x v="179"/>
    <s v="03068607248"/>
    <d v="1900-02-04T00:00:00"/>
    <s v="TEC. ENFERMAGEM"/>
    <x v="32"/>
    <n v="0"/>
    <n v="0"/>
    <n v="0"/>
    <n v="0"/>
    <n v="0"/>
    <m/>
    <n v="0"/>
    <s v="RENE PEREIRA DE SOUSA JUNIOR"/>
    <m/>
  </r>
  <r>
    <x v="223"/>
    <s v="08055981205"/>
    <d v="1900-02-04T00:00:00"/>
    <s v="TEC. ENFERMAGEM"/>
    <x v="32"/>
    <n v="630.48"/>
    <n v="630.48"/>
    <n v="583.77777777777771"/>
    <n v="46.702222222222218"/>
    <n v="8.5265128291212022E-14"/>
    <m/>
    <n v="8.5265128291212022E-14"/>
    <s v="RICARDO PINHEIRO DE OLIVEIRA"/>
    <m/>
  </r>
  <r>
    <x v="82"/>
    <s v="01834811279"/>
    <d v="1900-02-04T00:00:00"/>
    <s v="TEC. ENFERMAGEM"/>
    <x v="32"/>
    <n v="0"/>
    <n v="0"/>
    <n v="0"/>
    <n v="0"/>
    <n v="0"/>
    <m/>
    <n v="0"/>
    <s v="ROBSON ALMEIDA PONTES"/>
    <m/>
  </r>
  <r>
    <x v="37"/>
    <s v="68990405220"/>
    <d v="1900-02-04T00:00:00"/>
    <s v="TEC. ENFERMAGEM"/>
    <x v="32"/>
    <n v="0"/>
    <n v="0"/>
    <n v="0"/>
    <n v="0"/>
    <n v="0"/>
    <m/>
    <n v="0"/>
    <s v="ROGERIO REIS DE MOURA"/>
    <m/>
  </r>
  <r>
    <x v="112"/>
    <s v="70143079247"/>
    <d v="1900-02-04T00:00:00"/>
    <s v="TEC. ENFERMAGEM"/>
    <x v="32"/>
    <n v="0"/>
    <n v="0"/>
    <n v="0"/>
    <n v="0"/>
    <n v="0"/>
    <m/>
    <n v="0"/>
    <s v="ROMERSON BARROS DUTRA"/>
    <m/>
  </r>
  <r>
    <x v="26"/>
    <s v="88069672234"/>
    <d v="1900-02-04T00:00:00"/>
    <s v="TEC. ENFERMAGEM"/>
    <x v="32"/>
    <n v="630.48"/>
    <n v="630.48"/>
    <n v="583.77777777777771"/>
    <n v="46.702222222222218"/>
    <n v="8.5265128291212022E-14"/>
    <m/>
    <n v="8.5265128291212022E-14"/>
    <s v="ROMULO ALVES MATOS"/>
    <m/>
  </r>
  <r>
    <x v="181"/>
    <s v="97747548249"/>
    <d v="1900-02-04T00:00:00"/>
    <s v="TEC. ENFERMAGEM"/>
    <x v="32"/>
    <n v="0"/>
    <n v="0"/>
    <n v="0"/>
    <n v="0"/>
    <n v="0"/>
    <m/>
    <n v="0"/>
    <s v="RONALDO BENTES BATISTA"/>
    <m/>
  </r>
  <r>
    <x v="29"/>
    <s v="01197420207"/>
    <d v="1900-02-04T00:00:00"/>
    <s v="TEC. ENFERMAGEM"/>
    <x v="32"/>
    <n v="630.48"/>
    <n v="630.48"/>
    <n v="583.77777777777771"/>
    <n v="46.702222222222218"/>
    <n v="8.5265128291212022E-14"/>
    <m/>
    <n v="8.5265128291212022E-14"/>
    <s v="ROSEANE POLVI DE MATOS"/>
    <m/>
  </r>
  <r>
    <x v="11"/>
    <s v="88716961234"/>
    <d v="1900-02-04T00:00:00"/>
    <s v="TEC. ENFERMAGEM"/>
    <x v="32"/>
    <n v="0"/>
    <n v="0"/>
    <n v="0"/>
    <n v="0"/>
    <n v="0"/>
    <m/>
    <n v="0"/>
    <s v="ROSELI DE ARAUJO SANTOS"/>
    <m/>
  </r>
  <r>
    <x v="17"/>
    <s v="82834334234"/>
    <d v="1900-02-04T00:00:00"/>
    <s v="TEC. ENFERMAGEM"/>
    <x v="32"/>
    <n v="630.48"/>
    <n v="630.48"/>
    <n v="583.77777777777771"/>
    <n v="46.702222222222218"/>
    <n v="8.5265128291212022E-14"/>
    <m/>
    <n v="8.5265128291212022E-14"/>
    <s v="ROSIANE DOS SANTOS LIMA"/>
    <m/>
  </r>
  <r>
    <x v="42"/>
    <s v="85744824200"/>
    <d v="1900-02-04T00:00:00"/>
    <s v="TEC. ENFERMAGEM"/>
    <x v="32"/>
    <n v="630.48"/>
    <n v="630.48"/>
    <n v="583.77777777777771"/>
    <n v="46.702222222222218"/>
    <n v="8.5265128291212022E-14"/>
    <m/>
    <n v="8.5265128291212022E-14"/>
    <s v="ROSILENE SOUSA SILVA"/>
    <m/>
  </r>
  <r>
    <x v="66"/>
    <s v="01068691247"/>
    <d v="1900-02-04T00:00:00"/>
    <s v="TEC. ENFERMAGEM"/>
    <x v="32"/>
    <n v="630.48"/>
    <n v="630.48"/>
    <n v="583.77777777777771"/>
    <n v="46.702222222222218"/>
    <n v="8.5265128291212022E-14"/>
    <m/>
    <n v="8.5265128291212022E-14"/>
    <s v="ROSINETE SANTOS DA SILVA DE SOUZA"/>
    <m/>
  </r>
  <r>
    <x v="43"/>
    <s v="01064235255"/>
    <d v="1900-02-04T00:00:00"/>
    <s v="TEC. ENFERMAGEM"/>
    <x v="32"/>
    <n v="630.48"/>
    <n v="630.48"/>
    <n v="583.77777777777771"/>
    <n v="46.702222222222218"/>
    <n v="8.5265128291212022E-14"/>
    <m/>
    <n v="8.5265128291212022E-14"/>
    <s v="ROSIVAN DA SILVA PINTO"/>
    <m/>
  </r>
  <r>
    <x v="182"/>
    <s v="01100018263"/>
    <d v="1900-02-04T00:00:00"/>
    <s v="TEC. ENFERMAGEM"/>
    <x v="32"/>
    <n v="0"/>
    <n v="0"/>
    <n v="0"/>
    <n v="0"/>
    <n v="0"/>
    <m/>
    <n v="0"/>
    <s v="RUTHELENE ABREU DA SILVA"/>
    <m/>
  </r>
  <r>
    <x v="298"/>
    <s v="01794577211"/>
    <d v="1900-02-04T00:00:00"/>
    <s v="TEC. ENFERMAGEM"/>
    <x v="32"/>
    <n v="630.48"/>
    <n v="630.48"/>
    <n v="583.77777777777771"/>
    <n v="46.702222222222218"/>
    <n v="8.5265128291212022E-14"/>
    <m/>
    <n v="8.5265128291212022E-14"/>
    <s v="SAMARA LIRA DA CUNHA"/>
    <m/>
  </r>
  <r>
    <x v="183"/>
    <s v="98887041253"/>
    <d v="1900-02-04T00:00:00"/>
    <s v="TEC. ENFERMAGEM"/>
    <x v="32"/>
    <n v="0"/>
    <n v="0"/>
    <n v="0"/>
    <n v="0"/>
    <n v="0"/>
    <m/>
    <n v="0"/>
    <s v="SAMUEL FILIPE SANTOS DE OLIVEIRA"/>
    <m/>
  </r>
  <r>
    <x v="22"/>
    <s v="85752649234"/>
    <d v="1900-02-04T00:00:00"/>
    <s v="TEC. ENFERMAGEM"/>
    <x v="32"/>
    <n v="0"/>
    <n v="0"/>
    <n v="0"/>
    <n v="0"/>
    <n v="0"/>
    <m/>
    <n v="0"/>
    <s v="SANDRA ALMEIDA COUTINHO"/>
    <m/>
  </r>
  <r>
    <x v="184"/>
    <s v="68043902291"/>
    <d v="1900-02-04T00:00:00"/>
    <s v="TEC. ENFERMAGEM"/>
    <x v="32"/>
    <n v="0"/>
    <n v="0"/>
    <n v="0"/>
    <n v="0"/>
    <n v="0"/>
    <m/>
    <n v="0"/>
    <s v="SANDRA COSTA AGUIAR"/>
    <m/>
  </r>
  <r>
    <x v="13"/>
    <s v="83721541200"/>
    <d v="1900-02-04T00:00:00"/>
    <s v="TEC. ENFERMAGEM"/>
    <x v="32"/>
    <n v="630.48"/>
    <n v="630.48"/>
    <n v="583.77777777777771"/>
    <n v="46.702222222222218"/>
    <n v="8.5265128291212022E-14"/>
    <m/>
    <n v="8.5265128291212022E-14"/>
    <s v="SANDRA NERY DA ROCHA"/>
    <m/>
  </r>
  <r>
    <x v="185"/>
    <s v="01205290257"/>
    <d v="1900-02-04T00:00:00"/>
    <s v="TEC. ENFERMAGEM"/>
    <x v="32"/>
    <n v="0"/>
    <n v="0"/>
    <n v="0"/>
    <n v="0"/>
    <n v="0"/>
    <m/>
    <n v="0"/>
    <s v="SAYONARA SERAFIM DE BRITO"/>
    <m/>
  </r>
  <r>
    <x v="31"/>
    <s v="01074481224"/>
    <d v="1900-02-04T00:00:00"/>
    <s v="TEC. ENFERMAGEM"/>
    <x v="32"/>
    <n v="630.48"/>
    <n v="630.48"/>
    <n v="583.77777777777771"/>
    <n v="46.702222222222218"/>
    <n v="8.5265128291212022E-14"/>
    <m/>
    <n v="8.5265128291212022E-14"/>
    <s v="SERGIO COSTA NEVES"/>
    <m/>
  </r>
  <r>
    <x v="187"/>
    <s v="03134322285"/>
    <d v="1900-02-04T00:00:00"/>
    <s v="TEC. ENFERMAGEM"/>
    <x v="32"/>
    <n v="0"/>
    <n v="0"/>
    <n v="0"/>
    <n v="0"/>
    <n v="0"/>
    <m/>
    <n v="0"/>
    <s v="SILMARA NAYRA SILVA ALMEIDA"/>
    <m/>
  </r>
  <r>
    <x v="316"/>
    <s v="03217417224"/>
    <d v="1900-02-04T00:00:00"/>
    <s v="TEC. ENFERMAGEM"/>
    <x v="32"/>
    <n v="630.48"/>
    <n v="630.48"/>
    <n v="583.77777777777771"/>
    <n v="46.702222222222218"/>
    <n v="8.5265128291212022E-14"/>
    <m/>
    <n v="8.5265128291212022E-14"/>
    <s v="SILVANE SILVA CASTRO"/>
    <m/>
  </r>
  <r>
    <x v="23"/>
    <s v="87004712249"/>
    <d v="1900-02-04T00:00:00"/>
    <s v="TEC. ENFERMAGEM"/>
    <x v="32"/>
    <n v="0"/>
    <n v="0"/>
    <n v="0"/>
    <n v="0"/>
    <n v="0"/>
    <m/>
    <n v="0"/>
    <s v="SIMONE ARAUJO DE PAIVA AGOSTINHO"/>
    <m/>
  </r>
  <r>
    <x v="224"/>
    <s v="96869623287"/>
    <d v="1900-02-04T00:00:00"/>
    <s v="TEC. ENFERMAGEM"/>
    <x v="32"/>
    <n v="630.48"/>
    <n v="630.48"/>
    <n v="583.77777777777771"/>
    <n v="46.702222222222218"/>
    <n v="8.5265128291212022E-14"/>
    <m/>
    <n v="8.5265128291212022E-14"/>
    <s v="SIMONE BARBOSA DA SILVA"/>
    <m/>
  </r>
  <r>
    <x v="188"/>
    <s v="00782683207"/>
    <d v="1900-02-04T00:00:00"/>
    <s v="TEC. ENFERMAGEM"/>
    <x v="32"/>
    <n v="0"/>
    <n v="0"/>
    <n v="0"/>
    <n v="0"/>
    <n v="0"/>
    <m/>
    <n v="0"/>
    <s v="SIMONE LEANDRO NASCIMENTO"/>
    <m/>
  </r>
  <r>
    <x v="189"/>
    <s v="99228017287"/>
    <d v="1900-02-04T00:00:00"/>
    <s v="TEC. ENFERMAGEM"/>
    <x v="32"/>
    <n v="0"/>
    <n v="0"/>
    <n v="0"/>
    <n v="0"/>
    <n v="0"/>
    <m/>
    <n v="0"/>
    <s v="SUELEN FERNANDES MENDES"/>
    <m/>
  </r>
  <r>
    <x v="225"/>
    <s v="04469158232"/>
    <d v="1900-02-04T00:00:00"/>
    <s v="TEC. ENFERMAGEM"/>
    <x v="32"/>
    <n v="630.48"/>
    <n v="630.48"/>
    <n v="583.77777777777771"/>
    <n v="46.702222222222218"/>
    <n v="8.5265128291212022E-14"/>
    <m/>
    <n v="8.5265128291212022E-14"/>
    <s v="SUELLEM DINAELY REIS LUCENA"/>
    <m/>
  </r>
  <r>
    <x v="190"/>
    <s v="02243410303"/>
    <d v="1900-02-04T00:00:00"/>
    <s v="TEC. ENFERMAGEM"/>
    <x v="32"/>
    <n v="630.48"/>
    <n v="630.48"/>
    <n v="583.77777777777771"/>
    <n v="46.702222222222218"/>
    <n v="8.5265128291212022E-14"/>
    <m/>
    <n v="8.5265128291212022E-14"/>
    <s v="SWELLENE LIMA DA SILVA SOUSA"/>
    <m/>
  </r>
  <r>
    <x v="198"/>
    <s v="93771207215"/>
    <d v="1900-02-04T00:00:00"/>
    <s v="TEC. ENFERMAGEM"/>
    <x v="32"/>
    <n v="0"/>
    <n v="0"/>
    <n v="0"/>
    <n v="0"/>
    <n v="0"/>
    <m/>
    <n v="0"/>
    <s v="TAIANA MAYARA SILVA DE ANDRADE"/>
    <m/>
  </r>
  <r>
    <x v="226"/>
    <s v="07362217196"/>
    <d v="1900-02-04T00:00:00"/>
    <s v="TEC. ENFERMAGEM"/>
    <x v="32"/>
    <n v="630.48"/>
    <n v="630.48"/>
    <n v="583.77777777777771"/>
    <n v="46.702222222222218"/>
    <n v="8.5265128291212022E-14"/>
    <m/>
    <n v="8.5265128291212022E-14"/>
    <s v="TAINARA AIRES DOS SANTOS"/>
    <m/>
  </r>
  <r>
    <x v="317"/>
    <s v="05417253278"/>
    <d v="1900-02-04T00:00:00"/>
    <s v="TEC. ENFERMAGEM"/>
    <x v="32"/>
    <n v="630.48"/>
    <n v="630.48"/>
    <n v="583.77777777777771"/>
    <n v="46.702222222222218"/>
    <n v="8.5265128291212022E-14"/>
    <m/>
    <n v="8.5265128291212022E-14"/>
    <s v="TAIS SANCHES BELEM"/>
    <m/>
  </r>
  <r>
    <x v="205"/>
    <s v="54002745287"/>
    <d v="1900-02-04T00:00:00"/>
    <s v="TEC. ENFERMAGEM"/>
    <x v="32"/>
    <n v="630.48"/>
    <n v="630.48"/>
    <n v="583.77777777777771"/>
    <n v="46.702222222222218"/>
    <n v="8.5265128291212022E-14"/>
    <m/>
    <n v="8.5265128291212022E-14"/>
    <s v="TATIANE DA SILVA PAIXAO"/>
    <m/>
  </r>
  <r>
    <x v="254"/>
    <s v="05678801252"/>
    <d v="1900-02-04T00:00:00"/>
    <s v="TEC. ENFERMAGEM"/>
    <x v="32"/>
    <n v="0"/>
    <n v="0"/>
    <n v="0"/>
    <n v="0"/>
    <n v="0"/>
    <m/>
    <n v="0"/>
    <s v="THIAGO DE MIRANDA GOMES"/>
    <m/>
  </r>
  <r>
    <x v="191"/>
    <s v="05036435214"/>
    <d v="1900-02-04T00:00:00"/>
    <s v="TEC. ENFERMAGEM"/>
    <x v="32"/>
    <n v="0"/>
    <n v="0"/>
    <n v="0"/>
    <n v="0"/>
    <n v="0"/>
    <m/>
    <n v="0"/>
    <s v="THIAGO DO NASCIMENTO MESQUITA"/>
    <m/>
  </r>
  <r>
    <x v="99"/>
    <s v="49072145291"/>
    <d v="1900-02-04T00:00:00"/>
    <s v="TEC. ENFERMAGEM"/>
    <x v="32"/>
    <n v="630.48"/>
    <n v="630.48"/>
    <n v="583.77777777777771"/>
    <n v="46.702222222222218"/>
    <n v="8.5265128291212022E-14"/>
    <m/>
    <n v="8.5265128291212022E-14"/>
    <s v="THIZ HER FILOMENA DIAS DA SILVA"/>
    <m/>
  </r>
  <r>
    <x v="255"/>
    <s v="02464729280"/>
    <d v="1900-02-04T00:00:00"/>
    <s v="TEC. ENFERMAGEM"/>
    <x v="32"/>
    <n v="630.48"/>
    <n v="630.48"/>
    <n v="583.77777777777771"/>
    <n v="46.702222222222218"/>
    <n v="8.5265128291212022E-14"/>
    <m/>
    <n v="8.5265128291212022E-14"/>
    <s v="VALKIRIA DE CARVALHO PINHEIRO"/>
    <m/>
  </r>
  <r>
    <x v="256"/>
    <s v="02862908207"/>
    <d v="1900-02-04T00:00:00"/>
    <s v="TEC. ENFERMAGEM"/>
    <x v="32"/>
    <n v="630.48"/>
    <n v="630.48"/>
    <n v="583.77777777777771"/>
    <n v="46.702222222222218"/>
    <n v="8.5265128291212022E-14"/>
    <m/>
    <n v="8.5265128291212022E-14"/>
    <s v="VANESSA ELLEN SOUSA E SOUSA"/>
    <m/>
  </r>
  <r>
    <x v="44"/>
    <s v="01715936264"/>
    <d v="1900-02-04T00:00:00"/>
    <s v="TEC. ENFERMAGEM"/>
    <x v="32"/>
    <n v="630.48"/>
    <n v="630.48"/>
    <n v="583.77777777777771"/>
    <n v="46.702222222222218"/>
    <n v="8.5265128291212022E-14"/>
    <m/>
    <n v="8.5265128291212022E-14"/>
    <s v="VANESSA RODRIGUES RABELO"/>
    <m/>
  </r>
  <r>
    <x v="210"/>
    <s v="04970011281"/>
    <d v="1900-02-04T00:00:00"/>
    <s v="TEC. ENFERMAGEM"/>
    <x v="32"/>
    <n v="0"/>
    <n v="0"/>
    <n v="0"/>
    <n v="0"/>
    <n v="0"/>
    <m/>
    <n v="0"/>
    <s v="VANESSA VALENTINA GOMES CRUZ"/>
    <m/>
  </r>
  <r>
    <x v="318"/>
    <s v="03691739296"/>
    <d v="1900-02-04T00:00:00"/>
    <s v="TEC. ENFERMAGEM"/>
    <x v="32"/>
    <n v="0"/>
    <n v="0"/>
    <n v="0"/>
    <n v="0"/>
    <n v="0"/>
    <m/>
    <n v="0"/>
    <s v="VICENTE VASCONCELOS DO ROSARIO"/>
    <m/>
  </r>
  <r>
    <x v="257"/>
    <s v="02869635230"/>
    <d v="1900-02-04T00:00:00"/>
    <s v="TEC. ENFERMAGEM"/>
    <x v="32"/>
    <n v="630.48"/>
    <n v="630.48"/>
    <n v="583.77777777777771"/>
    <n v="46.702222222222218"/>
    <n v="8.5265128291212022E-14"/>
    <m/>
    <n v="8.5265128291212022E-14"/>
    <s v="VITORIA DIAS FERREIRA"/>
    <m/>
  </r>
  <r>
    <x v="206"/>
    <s v="09315791207"/>
    <d v="1900-02-04T00:00:00"/>
    <s v="TEC. ENFERMAGEM"/>
    <x v="32"/>
    <n v="630.48"/>
    <n v="630.48"/>
    <n v="583.77777777777771"/>
    <n v="46.702222222222218"/>
    <n v="8.5265128291212022E-14"/>
    <m/>
    <n v="8.5265128291212022E-14"/>
    <s v="VITORIA ISABELI FERREIRA DE SOUSA SEABRA"/>
    <m/>
  </r>
  <r>
    <x v="258"/>
    <s v="06054304208"/>
    <d v="1900-02-04T00:00:00"/>
    <s v="TEC. ENFERMAGEM"/>
    <x v="32"/>
    <n v="0"/>
    <n v="0"/>
    <n v="0"/>
    <n v="0"/>
    <n v="0"/>
    <m/>
    <n v="0"/>
    <s v="VITORIA PEREIRA TAVARES"/>
    <m/>
  </r>
  <r>
    <x v="90"/>
    <s v="03468651236"/>
    <d v="1900-02-04T00:00:00"/>
    <s v="TEC. ENFERMAGEM"/>
    <x v="32"/>
    <n v="630.48"/>
    <n v="630.48"/>
    <n v="583.77777777777771"/>
    <n v="46.702222222222218"/>
    <n v="8.5265128291212022E-14"/>
    <m/>
    <n v="8.5265128291212022E-14"/>
    <s v="WANDERSON ANDRE ALVES DA COSTA"/>
    <m/>
  </r>
  <r>
    <x v="87"/>
    <s v="02771484218"/>
    <d v="1900-02-04T00:00:00"/>
    <s v="TEC. ENFERMAGEM"/>
    <x v="32"/>
    <n v="630.48"/>
    <n v="630.48"/>
    <n v="583.77777777777771"/>
    <n v="46.702222222222218"/>
    <n v="8.5265128291212022E-14"/>
    <m/>
    <n v="8.5265128291212022E-14"/>
    <s v="WATILA ALMEIDA DA COSTA"/>
    <m/>
  </r>
  <r>
    <x v="116"/>
    <s v="04018536240"/>
    <d v="1900-02-04T00:00:00"/>
    <s v="TEC. ENFERMAGEM"/>
    <x v="32"/>
    <n v="630.48"/>
    <n v="630.48"/>
    <n v="583.77777777777771"/>
    <n v="46.702222222222218"/>
    <n v="8.5265128291212022E-14"/>
    <m/>
    <n v="8.5265128291212022E-14"/>
    <s v="WENDELL RIBEIRO DE LIRA"/>
    <m/>
  </r>
  <r>
    <x v="299"/>
    <s v="04510737203"/>
    <d v="1900-02-04T00:00:00"/>
    <s v="TEC. ENFERMAGEM"/>
    <x v="32"/>
    <n v="630.48"/>
    <n v="630.48"/>
    <n v="583.77777777777771"/>
    <n v="46.702222222222218"/>
    <n v="8.5265128291212022E-14"/>
    <m/>
    <n v="8.5265128291212022E-14"/>
    <s v="WILMA PEREIRA LIMA"/>
    <m/>
  </r>
  <r>
    <x v="259"/>
    <s v="01759156280"/>
    <d v="1900-02-04T00:00:00"/>
    <s v="TEC. ENFERMAGEM"/>
    <x v="32"/>
    <n v="0"/>
    <n v="0"/>
    <n v="0"/>
    <n v="0"/>
    <n v="0"/>
    <m/>
    <n v="0"/>
    <s v="WINNIE DE FATIMA FERREIRA MIRANDA MORAIS"/>
    <m/>
  </r>
  <r>
    <x v="319"/>
    <n v="70213117290"/>
    <d v="1900-02-04T00:00:00"/>
    <s v="TEC. ENFERMAGEM"/>
    <x v="32"/>
    <n v="0"/>
    <n v="63.05"/>
    <n v="58.379629629629626"/>
    <n v="4.6703703703703701"/>
    <n v="-63.05"/>
    <m/>
    <n v="-63.05"/>
    <s v="JESSICA COSTA QUARESMA"/>
    <m/>
  </r>
  <r>
    <x v="304"/>
    <n v="95297960215"/>
    <d v="1900-02-04T00:00:00"/>
    <s v="TEC. ENFERMAGEM"/>
    <x v="32"/>
    <n v="0"/>
    <n v="567.42999999999995"/>
    <n v="525.39814814814804"/>
    <n v="42.031851851851847"/>
    <n v="-567.42999999999984"/>
    <m/>
    <n v="-567.42999999999984"/>
    <s v="ANTONIA MARIA ANA DE SOUSA SOARES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8B0C9FA-4925-4D7B-BC45-B61EC4C5B4F1}" name="Tabela dinâmica4" cacheId="6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rowHeaderCaption="MAT">
  <location ref="H5:I326" firstHeaderRow="1" firstDataRow="1" firstDataCol="1"/>
  <pivotFields count="14">
    <pivotField axis="axisRow" showAll="0">
      <items count="3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2"/>
        <item x="113"/>
        <item x="114"/>
        <item x="111"/>
        <item x="115"/>
        <item x="116"/>
        <item x="117"/>
        <item x="148"/>
        <item x="188"/>
        <item x="137"/>
        <item x="127"/>
        <item x="138"/>
        <item x="190"/>
        <item x="119"/>
        <item x="120"/>
        <item x="121"/>
        <item x="122"/>
        <item x="123"/>
        <item x="124"/>
        <item x="125"/>
        <item x="126"/>
        <item x="128"/>
        <item x="129"/>
        <item x="130"/>
        <item x="131"/>
        <item x="132"/>
        <item x="133"/>
        <item x="134"/>
        <item x="135"/>
        <item x="136"/>
        <item x="139"/>
        <item x="140"/>
        <item x="141"/>
        <item x="142"/>
        <item x="143"/>
        <item x="144"/>
        <item x="145"/>
        <item x="146"/>
        <item x="147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9"/>
        <item x="191"/>
        <item x="194"/>
        <item x="195"/>
        <item x="193"/>
        <item x="198"/>
        <item x="196"/>
        <item x="197"/>
        <item x="192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118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t="default"/>
      </items>
    </pivotField>
    <pivotField showAll="0"/>
    <pivotField showAll="0"/>
    <pivotField showAll="0"/>
    <pivotField showAll="0">
      <items count="35">
        <item m="1" x="33"/>
        <item x="0"/>
        <item x="21"/>
        <item x="1"/>
        <item x="2"/>
        <item x="3"/>
        <item x="22"/>
        <item x="23"/>
        <item x="24"/>
        <item x="4"/>
        <item x="5"/>
        <item x="6"/>
        <item x="25"/>
        <item x="26"/>
        <item x="27"/>
        <item x="7"/>
        <item x="8"/>
        <item x="28"/>
        <item x="29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30"/>
        <item x="31"/>
        <item x="32"/>
        <item t="default"/>
      </items>
    </pivotField>
    <pivotField showAll="0"/>
    <pivotField showAll="0"/>
    <pivotField showAll="0"/>
    <pivotField dataField="1" showAll="0"/>
    <pivotField showAll="0"/>
    <pivotField numFmtId="164" showAll="0"/>
    <pivotField numFmtId="164" showAll="0"/>
    <pivotField showAll="0"/>
    <pivotField showAll="0"/>
  </pivotFields>
  <rowFields count="1">
    <field x="0"/>
  </rowFields>
  <rowItems count="3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 t="grand">
      <x/>
    </i>
  </rowItems>
  <colItems count="1">
    <i/>
  </colItems>
  <dataFields count="1">
    <dataField name=" FGTS" fld="8" baseField="0" baseItem="0" numFmtId="44"/>
  </dataFields>
  <formats count="30">
    <format dxfId="1491">
      <pivotArea field="0" type="button" dataOnly="0" labelOnly="1" outline="0" axis="axisRow" fieldPosition="0"/>
    </format>
    <format dxfId="1490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489">
      <pivotArea dataOnly="0" labelOnly="1" fieldPosition="0">
        <references count="1">
          <reference field="0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1488">
      <pivotArea dataOnly="0" labelOnly="1" fieldPosition="0">
        <references count="1">
          <reference field="0" count="8">
            <x v="100"/>
            <x v="101"/>
            <x v="102"/>
            <x v="103"/>
            <x v="104"/>
            <x v="105"/>
            <x v="106"/>
            <x v="107"/>
          </reference>
        </references>
      </pivotArea>
    </format>
    <format dxfId="1487">
      <pivotArea dataOnly="0" labelOnly="1" grandRow="1" outline="0" fieldPosition="0"/>
    </format>
    <format dxfId="1486">
      <pivotArea outline="0" collapsedLevelsAreSubtotals="1" fieldPosition="0"/>
    </format>
    <format dxfId="1485">
      <pivotArea collapsedLevelsAreSubtotals="1" fieldPosition="0">
        <references count="1">
          <reference field="0" count="1">
            <x v="0"/>
          </reference>
        </references>
      </pivotArea>
    </format>
    <format dxfId="1484">
      <pivotArea collapsedLevelsAreSubtotals="1" fieldPosition="0">
        <references count="1">
          <reference field="0" count="1">
            <x v="0"/>
          </reference>
        </references>
      </pivotArea>
    </format>
    <format dxfId="1483">
      <pivotArea dataOnly="0" labelOnly="1" outline="0" axis="axisValues" fieldPosition="0"/>
    </format>
    <format dxfId="1482">
      <pivotArea dataOnly="0" labelOnly="1" outline="0" axis="axisValues" fieldPosition="0"/>
    </format>
    <format dxfId="1481">
      <pivotArea type="all" dataOnly="0" outline="0" fieldPosition="0"/>
    </format>
    <format dxfId="1480">
      <pivotArea outline="0" collapsedLevelsAreSubtotals="1" fieldPosition="0"/>
    </format>
    <format dxfId="1479">
      <pivotArea field="0" type="button" dataOnly="0" labelOnly="1" outline="0" axis="axisRow" fieldPosition="0"/>
    </format>
    <format dxfId="1478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477">
      <pivotArea dataOnly="0" labelOnly="1" fieldPosition="0">
        <references count="1">
          <reference field="0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1476">
      <pivotArea dataOnly="0" labelOnly="1" fieldPosition="0">
        <references count="1">
          <reference field="0" count="8">
            <x v="100"/>
            <x v="101"/>
            <x v="102"/>
            <x v="103"/>
            <x v="104"/>
            <x v="105"/>
            <x v="106"/>
            <x v="107"/>
          </reference>
        </references>
      </pivotArea>
    </format>
    <format dxfId="1475">
      <pivotArea dataOnly="0" labelOnly="1" grandRow="1" outline="0" fieldPosition="0"/>
    </format>
    <format dxfId="1474">
      <pivotArea dataOnly="0" labelOnly="1" outline="0" axis="axisValues" fieldPosition="0"/>
    </format>
    <format dxfId="1473">
      <pivotArea outline="0" collapsedLevelsAreSubtotals="1" fieldPosition="0"/>
    </format>
    <format dxfId="1472">
      <pivotArea field="0" type="button" dataOnly="0" labelOnly="1" outline="0" axis="axisRow" fieldPosition="0"/>
    </format>
    <format dxfId="1471">
      <pivotArea dataOnly="0" labelOnly="1" outline="0" axis="axisValues" fieldPosition="0"/>
    </format>
    <format dxfId="1470">
      <pivotArea type="all" dataOnly="0" outline="0" fieldPosition="0"/>
    </format>
    <format dxfId="1469">
      <pivotArea outline="0" collapsedLevelsAreSubtotals="1" fieldPosition="0"/>
    </format>
    <format dxfId="1468">
      <pivotArea field="0" type="button" dataOnly="0" labelOnly="1" outline="0" axis="axisRow" fieldPosition="0"/>
    </format>
    <format dxfId="1467">
      <pivotArea dataOnly="0" labelOnly="1" fieldPosition="0">
        <references count="1">
          <reference field="0" count="50">
            <x v="1"/>
            <x v="2"/>
            <x v="3"/>
            <x v="4"/>
            <x v="5"/>
            <x v="6"/>
            <x v="7"/>
            <x v="8"/>
            <x v="9"/>
            <x v="10"/>
            <x v="11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3"/>
            <x v="34"/>
            <x v="35"/>
            <x v="36"/>
            <x v="37"/>
            <x v="38"/>
            <x v="40"/>
            <x v="42"/>
            <x v="43"/>
            <x v="44"/>
            <x v="46"/>
            <x v="47"/>
            <x v="48"/>
            <x v="49"/>
            <x v="50"/>
            <x v="51"/>
            <x v="52"/>
            <x v="53"/>
            <x v="55"/>
            <x v="56"/>
          </reference>
        </references>
      </pivotArea>
    </format>
    <format dxfId="1466">
      <pivotArea dataOnly="0" labelOnly="1" fieldPosition="0">
        <references count="1">
          <reference field="0" count="50">
            <x v="57"/>
            <x v="58"/>
            <x v="59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5"/>
            <x v="76"/>
            <x v="77"/>
            <x v="79"/>
            <x v="80"/>
            <x v="81"/>
            <x v="82"/>
            <x v="83"/>
            <x v="84"/>
            <x v="87"/>
            <x v="88"/>
            <x v="89"/>
            <x v="90"/>
            <x v="91"/>
            <x v="93"/>
            <x v="94"/>
            <x v="98"/>
            <x v="99"/>
            <x v="102"/>
            <x v="105"/>
            <x v="106"/>
            <x v="108"/>
            <x v="109"/>
            <x v="110"/>
            <x v="111"/>
            <x v="112"/>
            <x v="113"/>
            <x v="114"/>
            <x v="116"/>
            <x v="117"/>
            <x v="118"/>
            <x v="119"/>
            <x v="120"/>
            <x v="121"/>
            <x v="122"/>
          </reference>
        </references>
      </pivotArea>
    </format>
    <format dxfId="1465">
      <pivotArea dataOnly="0" labelOnly="1" fieldPosition="0">
        <references count="1">
          <reference field="0" count="50"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0"/>
            <x v="141"/>
            <x v="142"/>
            <x v="143"/>
            <x v="144"/>
            <x v="145"/>
            <x v="146"/>
            <x v="147"/>
            <x v="148"/>
            <x v="149"/>
            <x v="150"/>
            <x v="151"/>
            <x v="152"/>
            <x v="153"/>
            <x v="154"/>
            <x v="155"/>
            <x v="156"/>
            <x v="157"/>
            <x v="158"/>
            <x v="159"/>
            <x v="160"/>
            <x v="161"/>
            <x v="162"/>
            <x v="163"/>
            <x v="164"/>
            <x v="165"/>
            <x v="166"/>
            <x v="167"/>
            <x v="168"/>
            <x v="169"/>
            <x v="170"/>
            <x v="171"/>
            <x v="172"/>
          </reference>
        </references>
      </pivotArea>
    </format>
    <format dxfId="1464">
      <pivotArea dataOnly="0" labelOnly="1" fieldPosition="0">
        <references count="1">
          <reference field="0" count="25">
            <x v="173"/>
            <x v="174"/>
            <x v="175"/>
            <x v="176"/>
            <x v="177"/>
            <x v="178"/>
            <x v="179"/>
            <x v="180"/>
            <x v="181"/>
            <x v="182"/>
            <x v="183"/>
            <x v="184"/>
            <x v="185"/>
            <x v="186"/>
            <x v="187"/>
            <x v="188"/>
            <x v="189"/>
            <x v="190"/>
            <x v="191"/>
            <x v="192"/>
            <x v="193"/>
            <x v="194"/>
            <x v="195"/>
            <x v="196"/>
            <x v="197"/>
          </reference>
        </references>
      </pivotArea>
    </format>
    <format dxfId="1463">
      <pivotArea dataOnly="0" labelOnly="1" grandRow="1" outline="0" fieldPosition="0"/>
    </format>
    <format dxfId="1462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7FB713A-4469-4FD4-9B2D-2C31BEC2ACC7}" name="Tabela dinâmica3" cacheId="6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rowHeaderCaption="MAT">
  <location ref="E5:F326" firstHeaderRow="1" firstDataRow="1" firstDataCol="1"/>
  <pivotFields count="14">
    <pivotField axis="axisRow" showAll="0">
      <items count="3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2"/>
        <item x="113"/>
        <item x="114"/>
        <item x="111"/>
        <item x="115"/>
        <item x="116"/>
        <item x="117"/>
        <item x="148"/>
        <item x="188"/>
        <item x="137"/>
        <item x="127"/>
        <item x="138"/>
        <item x="190"/>
        <item x="119"/>
        <item x="120"/>
        <item x="121"/>
        <item x="122"/>
        <item x="123"/>
        <item x="124"/>
        <item x="125"/>
        <item x="126"/>
        <item x="128"/>
        <item x="129"/>
        <item x="130"/>
        <item x="131"/>
        <item x="132"/>
        <item x="133"/>
        <item x="134"/>
        <item x="135"/>
        <item x="136"/>
        <item x="139"/>
        <item x="140"/>
        <item x="141"/>
        <item x="142"/>
        <item x="143"/>
        <item x="144"/>
        <item x="145"/>
        <item x="146"/>
        <item x="147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9"/>
        <item x="191"/>
        <item x="194"/>
        <item x="195"/>
        <item x="193"/>
        <item x="198"/>
        <item x="196"/>
        <item x="197"/>
        <item x="192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118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t="default"/>
      </items>
    </pivotField>
    <pivotField showAll="0"/>
    <pivotField showAll="0"/>
    <pivotField showAll="0"/>
    <pivotField showAll="0">
      <items count="35">
        <item m="1" x="33"/>
        <item x="0"/>
        <item x="21"/>
        <item x="1"/>
        <item x="2"/>
        <item x="3"/>
        <item x="22"/>
        <item x="23"/>
        <item x="24"/>
        <item x="4"/>
        <item x="5"/>
        <item x="6"/>
        <item x="25"/>
        <item x="26"/>
        <item x="27"/>
        <item x="7"/>
        <item x="8"/>
        <item x="28"/>
        <item x="29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30"/>
        <item x="31"/>
        <item x="32"/>
        <item t="default"/>
      </items>
    </pivotField>
    <pivotField showAll="0"/>
    <pivotField showAll="0"/>
    <pivotField dataField="1" showAll="0"/>
    <pivotField showAll="0"/>
    <pivotField showAll="0"/>
    <pivotField numFmtId="164" showAll="0"/>
    <pivotField numFmtId="164" showAll="0"/>
    <pivotField showAll="0"/>
    <pivotField showAll="0"/>
  </pivotFields>
  <rowFields count="1">
    <field x="0"/>
  </rowFields>
  <rowItems count="3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 t="grand">
      <x/>
    </i>
  </rowItems>
  <colItems count="1">
    <i/>
  </colItems>
  <dataFields count="1">
    <dataField name=" DESPESA" fld="7" baseField="0" baseItem="0" numFmtId="44"/>
  </dataFields>
  <formats count="30">
    <format dxfId="1521">
      <pivotArea field="0" type="button" dataOnly="0" labelOnly="1" outline="0" axis="axisRow" fieldPosition="0"/>
    </format>
    <format dxfId="1520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519">
      <pivotArea dataOnly="0" labelOnly="1" fieldPosition="0">
        <references count="1">
          <reference field="0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1518">
      <pivotArea dataOnly="0" labelOnly="1" fieldPosition="0">
        <references count="1">
          <reference field="0" count="8">
            <x v="100"/>
            <x v="101"/>
            <x v="102"/>
            <x v="103"/>
            <x v="104"/>
            <x v="105"/>
            <x v="106"/>
            <x v="107"/>
          </reference>
        </references>
      </pivotArea>
    </format>
    <format dxfId="1517">
      <pivotArea dataOnly="0" labelOnly="1" grandRow="1" outline="0" fieldPosition="0"/>
    </format>
    <format dxfId="1516">
      <pivotArea outline="0" collapsedLevelsAreSubtotals="1" fieldPosition="0"/>
    </format>
    <format dxfId="1515">
      <pivotArea collapsedLevelsAreSubtotals="1" fieldPosition="0">
        <references count="1">
          <reference field="0" count="1">
            <x v="0"/>
          </reference>
        </references>
      </pivotArea>
    </format>
    <format dxfId="1514">
      <pivotArea collapsedLevelsAreSubtotals="1" fieldPosition="0">
        <references count="1">
          <reference field="0" count="1">
            <x v="0"/>
          </reference>
        </references>
      </pivotArea>
    </format>
    <format dxfId="1513">
      <pivotArea dataOnly="0" labelOnly="1" outline="0" axis="axisValues" fieldPosition="0"/>
    </format>
    <format dxfId="1512">
      <pivotArea dataOnly="0" labelOnly="1" outline="0" axis="axisValues" fieldPosition="0"/>
    </format>
    <format dxfId="1511">
      <pivotArea type="all" dataOnly="0" outline="0" fieldPosition="0"/>
    </format>
    <format dxfId="1510">
      <pivotArea outline="0" collapsedLevelsAreSubtotals="1" fieldPosition="0"/>
    </format>
    <format dxfId="1509">
      <pivotArea field="0" type="button" dataOnly="0" labelOnly="1" outline="0" axis="axisRow" fieldPosition="0"/>
    </format>
    <format dxfId="1508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507">
      <pivotArea dataOnly="0" labelOnly="1" fieldPosition="0">
        <references count="1">
          <reference field="0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1506">
      <pivotArea dataOnly="0" labelOnly="1" fieldPosition="0">
        <references count="1">
          <reference field="0" count="8">
            <x v="100"/>
            <x v="101"/>
            <x v="102"/>
            <x v="103"/>
            <x v="104"/>
            <x v="105"/>
            <x v="106"/>
            <x v="107"/>
          </reference>
        </references>
      </pivotArea>
    </format>
    <format dxfId="1505">
      <pivotArea dataOnly="0" labelOnly="1" grandRow="1" outline="0" fieldPosition="0"/>
    </format>
    <format dxfId="1504">
      <pivotArea dataOnly="0" labelOnly="1" outline="0" axis="axisValues" fieldPosition="0"/>
    </format>
    <format dxfId="1503">
      <pivotArea outline="0" collapsedLevelsAreSubtotals="1" fieldPosition="0"/>
    </format>
    <format dxfId="1502">
      <pivotArea field="0" type="button" dataOnly="0" labelOnly="1" outline="0" axis="axisRow" fieldPosition="0"/>
    </format>
    <format dxfId="1501">
      <pivotArea dataOnly="0" labelOnly="1" outline="0" axis="axisValues" fieldPosition="0"/>
    </format>
    <format dxfId="1500">
      <pivotArea type="all" dataOnly="0" outline="0" fieldPosition="0"/>
    </format>
    <format dxfId="1499">
      <pivotArea outline="0" collapsedLevelsAreSubtotals="1" fieldPosition="0"/>
    </format>
    <format dxfId="1498">
      <pivotArea field="0" type="button" dataOnly="0" labelOnly="1" outline="0" axis="axisRow" fieldPosition="0"/>
    </format>
    <format dxfId="1497">
      <pivotArea dataOnly="0" labelOnly="1" fieldPosition="0">
        <references count="1">
          <reference field="0" count="50">
            <x v="1"/>
            <x v="2"/>
            <x v="3"/>
            <x v="4"/>
            <x v="5"/>
            <x v="6"/>
            <x v="7"/>
            <x v="8"/>
            <x v="9"/>
            <x v="10"/>
            <x v="11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3"/>
            <x v="34"/>
            <x v="35"/>
            <x v="36"/>
            <x v="37"/>
            <x v="38"/>
            <x v="40"/>
            <x v="42"/>
            <x v="43"/>
            <x v="44"/>
            <x v="46"/>
            <x v="47"/>
            <x v="48"/>
            <x v="49"/>
            <x v="50"/>
            <x v="51"/>
            <x v="52"/>
            <x v="53"/>
            <x v="55"/>
            <x v="56"/>
          </reference>
        </references>
      </pivotArea>
    </format>
    <format dxfId="1496">
      <pivotArea dataOnly="0" labelOnly="1" fieldPosition="0">
        <references count="1">
          <reference field="0" count="50">
            <x v="57"/>
            <x v="58"/>
            <x v="59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5"/>
            <x v="76"/>
            <x v="77"/>
            <x v="79"/>
            <x v="80"/>
            <x v="81"/>
            <x v="82"/>
            <x v="83"/>
            <x v="84"/>
            <x v="87"/>
            <x v="88"/>
            <x v="89"/>
            <x v="90"/>
            <x v="91"/>
            <x v="93"/>
            <x v="94"/>
            <x v="98"/>
            <x v="99"/>
            <x v="102"/>
            <x v="105"/>
            <x v="106"/>
            <x v="108"/>
            <x v="109"/>
            <x v="110"/>
            <x v="111"/>
            <x v="112"/>
            <x v="113"/>
            <x v="114"/>
            <x v="116"/>
            <x v="117"/>
            <x v="118"/>
            <x v="119"/>
            <x v="120"/>
            <x v="121"/>
            <x v="122"/>
          </reference>
        </references>
      </pivotArea>
    </format>
    <format dxfId="1495">
      <pivotArea dataOnly="0" labelOnly="1" fieldPosition="0">
        <references count="1">
          <reference field="0" count="50"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0"/>
            <x v="141"/>
            <x v="142"/>
            <x v="143"/>
            <x v="144"/>
            <x v="145"/>
            <x v="146"/>
            <x v="147"/>
            <x v="148"/>
            <x v="149"/>
            <x v="150"/>
            <x v="151"/>
            <x v="152"/>
            <x v="153"/>
            <x v="154"/>
            <x v="155"/>
            <x v="156"/>
            <x v="157"/>
            <x v="158"/>
            <x v="159"/>
            <x v="160"/>
            <x v="161"/>
            <x v="162"/>
            <x v="163"/>
            <x v="164"/>
            <x v="165"/>
            <x v="166"/>
            <x v="167"/>
            <x v="168"/>
            <x v="169"/>
            <x v="170"/>
            <x v="171"/>
            <x v="172"/>
          </reference>
        </references>
      </pivotArea>
    </format>
    <format dxfId="1494">
      <pivotArea dataOnly="0" labelOnly="1" fieldPosition="0">
        <references count="1">
          <reference field="0" count="25">
            <x v="173"/>
            <x v="174"/>
            <x v="175"/>
            <x v="176"/>
            <x v="177"/>
            <x v="178"/>
            <x v="179"/>
            <x v="180"/>
            <x v="181"/>
            <x v="182"/>
            <x v="183"/>
            <x v="184"/>
            <x v="185"/>
            <x v="186"/>
            <x v="187"/>
            <x v="188"/>
            <x v="189"/>
            <x v="190"/>
            <x v="191"/>
            <x v="192"/>
            <x v="193"/>
            <x v="194"/>
            <x v="195"/>
            <x v="196"/>
            <x v="197"/>
          </reference>
        </references>
      </pivotArea>
    </format>
    <format dxfId="1493">
      <pivotArea dataOnly="0" labelOnly="1" grandRow="1" outline="0" fieldPosition="0"/>
    </format>
    <format dxfId="1492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F09E49A-F127-4DC7-BA32-C678B11C1B8D}" name="Tabela dinâmica1" cacheId="6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rowHeaderCaption="MAT">
  <location ref="B5:C326" firstHeaderRow="1" firstDataRow="1" firstDataCol="1"/>
  <pivotFields count="14">
    <pivotField axis="axisRow" showAll="0" sortType="ascending">
      <items count="321">
        <item x="0"/>
        <item x="1"/>
        <item x="150"/>
        <item x="2"/>
        <item x="3"/>
        <item x="4"/>
        <item x="5"/>
        <item x="6"/>
        <item x="7"/>
        <item x="155"/>
        <item x="8"/>
        <item x="9"/>
        <item x="166"/>
        <item x="10"/>
        <item x="176"/>
        <item x="11"/>
        <item x="12"/>
        <item x="149"/>
        <item x="173"/>
        <item x="13"/>
        <item x="120"/>
        <item x="14"/>
        <item x="15"/>
        <item x="16"/>
        <item x="17"/>
        <item x="18"/>
        <item x="19"/>
        <item x="20"/>
        <item x="21"/>
        <item x="22"/>
        <item x="23"/>
        <item x="170"/>
        <item x="24"/>
        <item x="25"/>
        <item x="152"/>
        <item x="26"/>
        <item x="27"/>
        <item x="28"/>
        <item x="171"/>
        <item x="29"/>
        <item x="30"/>
        <item x="119"/>
        <item x="31"/>
        <item x="147"/>
        <item x="32"/>
        <item x="33"/>
        <item x="34"/>
        <item x="35"/>
        <item x="36"/>
        <item x="164"/>
        <item x="37"/>
        <item x="38"/>
        <item x="39"/>
        <item x="40"/>
        <item x="41"/>
        <item x="42"/>
        <item x="43"/>
        <item x="145"/>
        <item x="111"/>
        <item x="44"/>
        <item x="128"/>
        <item x="45"/>
        <item x="184"/>
        <item x="46"/>
        <item x="47"/>
        <item x="48"/>
        <item x="49"/>
        <item x="133"/>
        <item x="50"/>
        <item x="146"/>
        <item x="51"/>
        <item x="52"/>
        <item x="53"/>
        <item x="54"/>
        <item x="172"/>
        <item x="169"/>
        <item x="55"/>
        <item x="56"/>
        <item x="57"/>
        <item x="58"/>
        <item x="59"/>
        <item x="60"/>
        <item x="61"/>
        <item x="189"/>
        <item x="151"/>
        <item x="62"/>
        <item x="63"/>
        <item x="64"/>
        <item x="65"/>
        <item x="136"/>
        <item x="66"/>
        <item x="67"/>
        <item x="161"/>
        <item x="134"/>
        <item x="181"/>
        <item x="123"/>
        <item x="68"/>
        <item x="69"/>
        <item x="70"/>
        <item x="175"/>
        <item x="165"/>
        <item x="71"/>
        <item x="108"/>
        <item x="144"/>
        <item x="72"/>
        <item x="153"/>
        <item x="191"/>
        <item x="73"/>
        <item x="74"/>
        <item x="154"/>
        <item x="75"/>
        <item x="76"/>
        <item x="77"/>
        <item x="78"/>
        <item x="157"/>
        <item x="180"/>
        <item x="130"/>
        <item x="79"/>
        <item x="185"/>
        <item x="80"/>
        <item x="81"/>
        <item x="82"/>
        <item x="83"/>
        <item x="84"/>
        <item x="139"/>
        <item x="85"/>
        <item x="86"/>
        <item x="87"/>
        <item x="174"/>
        <item x="88"/>
        <item x="195"/>
        <item x="124"/>
        <item x="89"/>
        <item x="135"/>
        <item x="143"/>
        <item x="140"/>
        <item x="90"/>
        <item x="91"/>
        <item x="132"/>
        <item x="167"/>
        <item x="92"/>
        <item x="93"/>
        <item x="94"/>
        <item x="95"/>
        <item x="96"/>
        <item x="97"/>
        <item x="98"/>
        <item x="99"/>
        <item x="177"/>
        <item x="100"/>
        <item x="186"/>
        <item x="187"/>
        <item x="101"/>
        <item x="102"/>
        <item x="103"/>
        <item x="104"/>
        <item x="105"/>
        <item x="168"/>
        <item x="106"/>
        <item x="107"/>
        <item x="122"/>
        <item x="156"/>
        <item x="109"/>
        <item x="110"/>
        <item x="112"/>
        <item x="113"/>
        <item x="114"/>
        <item x="115"/>
        <item x="116"/>
        <item x="179"/>
        <item x="117"/>
        <item x="183"/>
        <item x="125"/>
        <item x="148"/>
        <item x="188"/>
        <item x="137"/>
        <item x="121"/>
        <item x="127"/>
        <item x="138"/>
        <item x="158"/>
        <item x="190"/>
        <item x="160"/>
        <item x="182"/>
        <item x="159"/>
        <item x="142"/>
        <item x="126"/>
        <item x="163"/>
        <item x="162"/>
        <item x="178"/>
        <item x="141"/>
        <item x="129"/>
        <item x="131"/>
        <item x="196"/>
        <item x="192"/>
        <item x="193"/>
        <item x="197"/>
        <item x="198"/>
        <item x="194"/>
        <item x="264"/>
        <item x="265"/>
        <item x="266"/>
        <item x="206"/>
        <item x="203"/>
        <item x="205"/>
        <item x="204"/>
        <item x="210"/>
        <item x="208"/>
        <item x="209"/>
        <item x="207"/>
        <item x="211"/>
        <item x="212"/>
        <item x="267"/>
        <item x="268"/>
        <item x="269"/>
        <item x="225"/>
        <item x="239"/>
        <item x="270"/>
        <item x="271"/>
        <item x="213"/>
        <item x="220"/>
        <item x="221"/>
        <item x="272"/>
        <item x="218"/>
        <item x="216"/>
        <item x="224"/>
        <item x="273"/>
        <item x="274"/>
        <item x="275"/>
        <item x="223"/>
        <item x="248"/>
        <item x="222"/>
        <item x="219"/>
        <item x="215"/>
        <item x="276"/>
        <item x="277"/>
        <item x="297"/>
        <item x="278"/>
        <item x="226"/>
        <item x="217"/>
        <item x="279"/>
        <item x="280"/>
        <item x="281"/>
        <item x="282"/>
        <item x="283"/>
        <item x="293"/>
        <item x="227"/>
        <item x="260"/>
        <item x="284"/>
        <item x="285"/>
        <item x="286"/>
        <item x="287"/>
        <item x="300"/>
        <item x="261"/>
        <item x="262"/>
        <item x="295"/>
        <item x="290"/>
        <item x="298"/>
        <item x="299"/>
        <item x="292"/>
        <item x="289"/>
        <item x="294"/>
        <item x="263"/>
        <item x="291"/>
        <item x="296"/>
        <item x="288"/>
        <item x="306"/>
        <item x="255"/>
        <item x="237"/>
        <item x="259"/>
        <item x="231"/>
        <item x="258"/>
        <item x="230"/>
        <item x="240"/>
        <item x="254"/>
        <item x="241"/>
        <item x="250"/>
        <item x="252"/>
        <item x="238"/>
        <item x="257"/>
        <item x="228"/>
        <item x="232"/>
        <item x="245"/>
        <item x="253"/>
        <item x="246"/>
        <item x="251"/>
        <item x="256"/>
        <item x="234"/>
        <item x="247"/>
        <item x="242"/>
        <item x="244"/>
        <item x="243"/>
        <item x="229"/>
        <item x="233"/>
        <item x="249"/>
        <item x="236"/>
        <item x="235"/>
        <item x="318"/>
        <item x="310"/>
        <item x="319"/>
        <item x="307"/>
        <item x="302"/>
        <item x="313"/>
        <item x="317"/>
        <item x="311"/>
        <item x="309"/>
        <item x="305"/>
        <item x="308"/>
        <item x="316"/>
        <item x="315"/>
        <item x="304"/>
        <item x="312"/>
        <item x="303"/>
        <item x="301"/>
        <item x="314"/>
        <item x="202"/>
        <item x="200"/>
        <item x="201"/>
        <item x="199"/>
        <item x="214"/>
        <item x="118"/>
        <item t="default"/>
      </items>
    </pivotField>
    <pivotField showAll="0"/>
    <pivotField showAll="0"/>
    <pivotField showAll="0"/>
    <pivotField showAll="0">
      <items count="35">
        <item m="1" x="33"/>
        <item x="0"/>
        <item x="21"/>
        <item x="1"/>
        <item x="2"/>
        <item x="3"/>
        <item x="22"/>
        <item x="23"/>
        <item x="24"/>
        <item x="4"/>
        <item x="5"/>
        <item x="6"/>
        <item x="25"/>
        <item x="26"/>
        <item x="27"/>
        <item x="7"/>
        <item x="8"/>
        <item x="28"/>
        <item x="29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30"/>
        <item x="31"/>
        <item x="32"/>
        <item t="default"/>
      </items>
    </pivotField>
    <pivotField dataField="1" showAll="0"/>
    <pivotField showAll="0"/>
    <pivotField showAll="0"/>
    <pivotField showAll="0"/>
    <pivotField showAll="0"/>
    <pivotField numFmtId="164" showAll="0"/>
    <pivotField numFmtId="164" showAll="0"/>
    <pivotField showAll="0"/>
    <pivotField showAll="0"/>
  </pivotFields>
  <rowFields count="1">
    <field x="0"/>
  </rowFields>
  <rowItems count="3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 t="grand">
      <x/>
    </i>
  </rowItems>
  <colItems count="1">
    <i/>
  </colItems>
  <dataFields count="1">
    <dataField name="RECEBIDO" fld="5" baseField="0" baseItem="0" numFmtId="44"/>
  </dataFields>
  <formats count="30">
    <format dxfId="1551">
      <pivotArea field="0" type="button" dataOnly="0" labelOnly="1" outline="0" axis="axisRow" fieldPosition="0"/>
    </format>
    <format dxfId="1550">
      <pivotArea dataOnly="0" labelOnly="1" fieldPosition="0">
        <references count="1">
          <reference field="0" count="50">
            <x v="0"/>
            <x v="1"/>
            <x v="3"/>
            <x v="4"/>
            <x v="5"/>
            <x v="6"/>
            <x v="7"/>
            <x v="8"/>
            <x v="10"/>
            <x v="11"/>
            <x v="13"/>
            <x v="15"/>
            <x v="16"/>
            <x v="19"/>
            <x v="21"/>
            <x v="22"/>
            <x v="23"/>
            <x v="24"/>
            <x v="25"/>
            <x v="26"/>
            <x v="27"/>
            <x v="28"/>
            <x v="29"/>
            <x v="30"/>
            <x v="32"/>
            <x v="33"/>
            <x v="35"/>
            <x v="36"/>
            <x v="37"/>
            <x v="39"/>
            <x v="40"/>
            <x v="42"/>
            <x v="44"/>
            <x v="45"/>
            <x v="46"/>
            <x v="47"/>
            <x v="48"/>
            <x v="50"/>
            <x v="51"/>
            <x v="52"/>
            <x v="53"/>
            <x v="54"/>
            <x v="55"/>
            <x v="56"/>
            <x v="59"/>
            <x v="61"/>
            <x v="63"/>
            <x v="64"/>
            <x v="65"/>
            <x v="66"/>
          </reference>
        </references>
      </pivotArea>
    </format>
    <format dxfId="1549">
      <pivotArea dataOnly="0" labelOnly="1" fieldPosition="0">
        <references count="1">
          <reference field="0" count="50">
            <x v="68"/>
            <x v="70"/>
            <x v="71"/>
            <x v="72"/>
            <x v="73"/>
            <x v="76"/>
            <x v="77"/>
            <x v="78"/>
            <x v="79"/>
            <x v="80"/>
            <x v="81"/>
            <x v="82"/>
            <x v="85"/>
            <x v="86"/>
            <x v="87"/>
            <x v="88"/>
            <x v="90"/>
            <x v="91"/>
            <x v="96"/>
            <x v="97"/>
            <x v="98"/>
            <x v="101"/>
            <x v="104"/>
            <x v="107"/>
            <x v="108"/>
            <x v="110"/>
            <x v="111"/>
            <x v="112"/>
            <x v="113"/>
            <x v="117"/>
            <x v="119"/>
            <x v="120"/>
            <x v="121"/>
            <x v="122"/>
            <x v="123"/>
            <x v="125"/>
            <x v="126"/>
            <x v="127"/>
            <x v="129"/>
            <x v="132"/>
            <x v="136"/>
            <x v="137"/>
            <x v="140"/>
            <x v="141"/>
            <x v="142"/>
            <x v="143"/>
            <x v="144"/>
            <x v="145"/>
            <x v="146"/>
            <x v="147"/>
          </reference>
        </references>
      </pivotArea>
    </format>
    <format dxfId="1548">
      <pivotArea dataOnly="0" labelOnly="1" fieldPosition="0">
        <references count="1">
          <reference field="0" count="8">
            <x v="149"/>
            <x v="152"/>
            <x v="153"/>
            <x v="154"/>
            <x v="155"/>
            <x v="156"/>
            <x v="158"/>
            <x v="159"/>
          </reference>
        </references>
      </pivotArea>
    </format>
    <format dxfId="1547">
      <pivotArea dataOnly="0" labelOnly="1" grandRow="1" outline="0" fieldPosition="0"/>
    </format>
    <format dxfId="1546">
      <pivotArea outline="0" collapsedLevelsAreSubtotals="1" fieldPosition="0"/>
    </format>
    <format dxfId="1545">
      <pivotArea outline="0" collapsedLevelsAreSubtotals="1" fieldPosition="0"/>
    </format>
    <format dxfId="1544">
      <pivotArea collapsedLevelsAreSubtotals="1" fieldPosition="0">
        <references count="1">
          <reference field="0" count="1">
            <x v="0"/>
          </reference>
        </references>
      </pivotArea>
    </format>
    <format dxfId="1543">
      <pivotArea dataOnly="0" labelOnly="1" outline="0" axis="axisValues" fieldPosition="0"/>
    </format>
    <format dxfId="1542">
      <pivotArea dataOnly="0" labelOnly="1" outline="0" axis="axisValues" fieldPosition="0"/>
    </format>
    <format dxfId="1541">
      <pivotArea type="all" dataOnly="0" outline="0" fieldPosition="0"/>
    </format>
    <format dxfId="1540">
      <pivotArea outline="0" collapsedLevelsAreSubtotals="1" fieldPosition="0"/>
    </format>
    <format dxfId="1539">
      <pivotArea field="0" type="button" dataOnly="0" labelOnly="1" outline="0" axis="axisRow" fieldPosition="0"/>
    </format>
    <format dxfId="1538">
      <pivotArea dataOnly="0" labelOnly="1" fieldPosition="0">
        <references count="1">
          <reference field="0" count="50">
            <x v="0"/>
            <x v="1"/>
            <x v="3"/>
            <x v="4"/>
            <x v="5"/>
            <x v="6"/>
            <x v="7"/>
            <x v="8"/>
            <x v="10"/>
            <x v="11"/>
            <x v="13"/>
            <x v="15"/>
            <x v="16"/>
            <x v="19"/>
            <x v="21"/>
            <x v="22"/>
            <x v="23"/>
            <x v="24"/>
            <x v="25"/>
            <x v="26"/>
            <x v="27"/>
            <x v="28"/>
            <x v="29"/>
            <x v="30"/>
            <x v="32"/>
            <x v="33"/>
            <x v="35"/>
            <x v="36"/>
            <x v="37"/>
            <x v="39"/>
            <x v="40"/>
            <x v="42"/>
            <x v="44"/>
            <x v="45"/>
            <x v="46"/>
            <x v="47"/>
            <x v="48"/>
            <x v="50"/>
            <x v="51"/>
            <x v="52"/>
            <x v="53"/>
            <x v="54"/>
            <x v="55"/>
            <x v="56"/>
            <x v="59"/>
            <x v="61"/>
            <x v="63"/>
            <x v="64"/>
            <x v="65"/>
            <x v="66"/>
          </reference>
        </references>
      </pivotArea>
    </format>
    <format dxfId="1537">
      <pivotArea dataOnly="0" labelOnly="1" fieldPosition="0">
        <references count="1">
          <reference field="0" count="50">
            <x v="68"/>
            <x v="70"/>
            <x v="71"/>
            <x v="72"/>
            <x v="73"/>
            <x v="76"/>
            <x v="77"/>
            <x v="78"/>
            <x v="79"/>
            <x v="80"/>
            <x v="81"/>
            <x v="82"/>
            <x v="85"/>
            <x v="86"/>
            <x v="87"/>
            <x v="88"/>
            <x v="90"/>
            <x v="91"/>
            <x v="96"/>
            <x v="97"/>
            <x v="98"/>
            <x v="101"/>
            <x v="104"/>
            <x v="107"/>
            <x v="108"/>
            <x v="110"/>
            <x v="111"/>
            <x v="112"/>
            <x v="113"/>
            <x v="117"/>
            <x v="119"/>
            <x v="120"/>
            <x v="121"/>
            <x v="122"/>
            <x v="123"/>
            <x v="125"/>
            <x v="126"/>
            <x v="127"/>
            <x v="129"/>
            <x v="132"/>
            <x v="136"/>
            <x v="137"/>
            <x v="140"/>
            <x v="141"/>
            <x v="142"/>
            <x v="143"/>
            <x v="144"/>
            <x v="145"/>
            <x v="146"/>
            <x v="147"/>
          </reference>
        </references>
      </pivotArea>
    </format>
    <format dxfId="1536">
      <pivotArea dataOnly="0" labelOnly="1" fieldPosition="0">
        <references count="1">
          <reference field="0" count="8">
            <x v="149"/>
            <x v="152"/>
            <x v="153"/>
            <x v="154"/>
            <x v="155"/>
            <x v="156"/>
            <x v="158"/>
            <x v="159"/>
          </reference>
        </references>
      </pivotArea>
    </format>
    <format dxfId="1535">
      <pivotArea dataOnly="0" labelOnly="1" grandRow="1" outline="0" fieldPosition="0"/>
    </format>
    <format dxfId="1534">
      <pivotArea dataOnly="0" labelOnly="1" outline="0" axis="axisValues" fieldPosition="0"/>
    </format>
    <format dxfId="1533">
      <pivotArea outline="0" collapsedLevelsAreSubtotals="1" fieldPosition="0"/>
    </format>
    <format dxfId="1532">
      <pivotArea field="0" type="button" dataOnly="0" labelOnly="1" outline="0" axis="axisRow" fieldPosition="0"/>
    </format>
    <format dxfId="1531">
      <pivotArea dataOnly="0" labelOnly="1" outline="0" axis="axisValues" fieldPosition="0"/>
    </format>
    <format dxfId="1530">
      <pivotArea type="all" dataOnly="0" outline="0" fieldPosition="0"/>
    </format>
    <format dxfId="1529">
      <pivotArea outline="0" collapsedLevelsAreSubtotals="1" fieldPosition="0"/>
    </format>
    <format dxfId="1528">
      <pivotArea field="0" type="button" dataOnly="0" labelOnly="1" outline="0" axis="axisRow" fieldPosition="0"/>
    </format>
    <format dxfId="1527">
      <pivotArea dataOnly="0" labelOnly="1" fieldPosition="0">
        <references count="1">
          <reference field="0" count="50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5"/>
            <x v="46"/>
            <x v="47"/>
            <x v="48"/>
            <x v="49"/>
            <x v="50"/>
            <x v="51"/>
            <x v="53"/>
          </reference>
        </references>
      </pivotArea>
    </format>
    <format dxfId="1526">
      <pivotArea dataOnly="0" labelOnly="1" fieldPosition="0">
        <references count="1">
          <reference field="0" count="50">
            <x v="55"/>
            <x v="56"/>
            <x v="57"/>
            <x v="58"/>
            <x v="59"/>
            <x v="60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4"/>
            <x v="75"/>
            <x v="76"/>
            <x v="77"/>
            <x v="78"/>
            <x v="79"/>
            <x v="80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  <x v="100"/>
            <x v="101"/>
            <x v="102"/>
            <x v="103"/>
            <x v="104"/>
            <x v="105"/>
            <x v="106"/>
            <x v="109"/>
          </reference>
        </references>
      </pivotArea>
    </format>
    <format dxfId="1525">
      <pivotArea dataOnly="0" labelOnly="1" fieldPosition="0">
        <references count="1">
          <reference field="0" count="50">
            <x v="110"/>
            <x v="111"/>
            <x v="112"/>
            <x v="114"/>
            <x v="115"/>
            <x v="116"/>
            <x v="117"/>
            <x v="118"/>
            <x v="119"/>
            <x v="120"/>
            <x v="121"/>
            <x v="122"/>
            <x v="123"/>
            <x v="124"/>
            <x v="127"/>
            <x v="128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1"/>
            <x v="142"/>
            <x v="146"/>
            <x v="147"/>
            <x v="148"/>
            <x v="150"/>
            <x v="151"/>
            <x v="153"/>
            <x v="156"/>
            <x v="157"/>
            <x v="158"/>
            <x v="160"/>
            <x v="161"/>
            <x v="162"/>
            <x v="163"/>
            <x v="164"/>
            <x v="165"/>
            <x v="166"/>
            <x v="168"/>
            <x v="169"/>
            <x v="170"/>
            <x v="171"/>
            <x v="172"/>
          </reference>
        </references>
      </pivotArea>
    </format>
    <format dxfId="1524">
      <pivotArea dataOnly="0" labelOnly="1" fieldPosition="0">
        <references count="1">
          <reference field="0" count="25">
            <x v="173"/>
            <x v="174"/>
            <x v="175"/>
            <x v="176"/>
            <x v="177"/>
            <x v="178"/>
            <x v="179"/>
            <x v="180"/>
            <x v="181"/>
            <x v="182"/>
            <x v="183"/>
            <x v="184"/>
            <x v="185"/>
            <x v="186"/>
            <x v="187"/>
            <x v="188"/>
            <x v="189"/>
            <x v="190"/>
            <x v="191"/>
            <x v="192"/>
            <x v="193"/>
            <x v="194"/>
            <x v="195"/>
            <x v="196"/>
            <x v="197"/>
          </reference>
        </references>
      </pivotArea>
    </format>
    <format dxfId="1523">
      <pivotArea dataOnly="0" labelOnly="1" grandRow="1" outline="0" fieldPosition="0"/>
    </format>
    <format dxfId="1522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5F378C8-578A-44A2-A2C6-823780FA8F9B}" name="Tabela dinâmica7" cacheId="6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rowHeaderCaption="MAT">
  <location ref="Q5:W39" firstHeaderRow="0" firstDataRow="1" firstDataCol="1"/>
  <pivotFields count="14">
    <pivotField showAll="0">
      <items count="3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2"/>
        <item x="113"/>
        <item x="114"/>
        <item x="111"/>
        <item x="115"/>
        <item x="116"/>
        <item x="117"/>
        <item x="148"/>
        <item x="188"/>
        <item x="137"/>
        <item x="127"/>
        <item x="138"/>
        <item x="190"/>
        <item x="119"/>
        <item x="120"/>
        <item x="121"/>
        <item x="122"/>
        <item x="123"/>
        <item x="124"/>
        <item x="125"/>
        <item x="126"/>
        <item x="128"/>
        <item x="129"/>
        <item x="130"/>
        <item x="131"/>
        <item x="132"/>
        <item x="133"/>
        <item x="134"/>
        <item x="135"/>
        <item x="136"/>
        <item x="139"/>
        <item x="140"/>
        <item x="141"/>
        <item x="142"/>
        <item x="143"/>
        <item x="144"/>
        <item x="145"/>
        <item x="146"/>
        <item x="147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9"/>
        <item x="191"/>
        <item x="194"/>
        <item x="195"/>
        <item x="193"/>
        <item x="198"/>
        <item x="196"/>
        <item x="197"/>
        <item x="192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118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t="default"/>
      </items>
    </pivotField>
    <pivotField showAll="0"/>
    <pivotField showAll="0"/>
    <pivotField showAll="0"/>
    <pivotField axis="axisRow" showAll="0">
      <items count="35">
        <item m="1" x="33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t="default"/>
      </items>
    </pivotField>
    <pivotField dataField="1" showAll="0"/>
    <pivotField showAll="0"/>
    <pivotField dataField="1" showAll="0"/>
    <pivotField dataField="1" showAll="0"/>
    <pivotField dataField="1" showAll="0"/>
    <pivotField dataField="1" numFmtId="164" showAll="0"/>
    <pivotField dataField="1" numFmtId="164" showAll="0"/>
    <pivotField showAll="0"/>
    <pivotField showAll="0"/>
  </pivotFields>
  <rowFields count="1">
    <field x="4"/>
  </rowFields>
  <rowItems count="34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 VLR RECEBIDO" fld="5" baseField="0" baseItem="0"/>
    <dataField name=" DESPESA" fld="7" baseField="0" baseItem="0"/>
    <dataField name=" FGTS" fld="8" baseField="0" baseItem="0"/>
    <dataField name=" A DEVOLVER" fld="9" baseField="0" baseItem="0"/>
    <dataField name=" DEVOLVIDO" fld="10" baseField="0" baseItem="0" numFmtId="164"/>
    <dataField name=" SALDO" fld="11" baseField="0" baseItem="0" numFmtId="164"/>
  </dataFields>
  <formats count="45">
    <format dxfId="1596">
      <pivotArea field="0" type="button" dataOnly="0" labelOnly="1" outline="0"/>
    </format>
    <format dxfId="1595">
      <pivotArea dataOnly="0" labelOnly="1" grandRow="1" outline="0" fieldPosition="0"/>
    </format>
    <format dxfId="1594">
      <pivotArea dataOnly="0" labelOnly="1" outline="0" axis="axisValues" fieldPosition="0"/>
    </format>
    <format dxfId="1593">
      <pivotArea outline="0" collapsedLevelsAreSubtotals="1" fieldPosition="0"/>
    </format>
    <format dxfId="1592">
      <pivotArea outline="0" collapsedLevelsAreSubtotals="1" fieldPosition="0"/>
    </format>
    <format dxfId="1591">
      <pivotArea field="4" type="button" dataOnly="0" labelOnly="1" outline="0" axis="axisRow" fieldPosition="0"/>
    </format>
    <format dxfId="1590">
      <pivotArea dataOnly="0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1589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1588">
      <pivotArea type="all" dataOnly="0" outline="0" fieldPosition="0"/>
    </format>
    <format dxfId="1587">
      <pivotArea outline="0" collapsedLevelsAreSubtotals="1" fieldPosition="0"/>
    </format>
    <format dxfId="1586">
      <pivotArea field="4" type="button" dataOnly="0" labelOnly="1" outline="0" axis="axisRow" fieldPosition="0"/>
    </format>
    <format dxfId="1585">
      <pivotArea dataOnly="0" labelOnly="1" fieldPosition="0">
        <references count="1">
          <reference field="4" count="0"/>
        </references>
      </pivotArea>
    </format>
    <format dxfId="1584">
      <pivotArea dataOnly="0" labelOnly="1" grandRow="1" outline="0" fieldPosition="0"/>
    </format>
    <format dxfId="1583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1582">
      <pivotArea dataOnly="0" labelOnly="1" fieldPosition="0">
        <references count="1">
          <reference field="4" count="0"/>
        </references>
      </pivotArea>
    </format>
    <format dxfId="1581">
      <pivotArea collapsedLevelsAreSubtotals="1" fieldPosition="0">
        <references count="2">
          <reference field="4294967294" count="1" selected="0">
            <x v="0"/>
          </reference>
          <reference field="4" count="0"/>
        </references>
      </pivotArea>
    </format>
    <format dxfId="1580">
      <pivotArea collapsedLevelsAreSubtotals="1" fieldPosition="0">
        <references count="2">
          <reference field="4294967294" count="1" selected="0">
            <x v="1"/>
          </reference>
          <reference field="4" count="0"/>
        </references>
      </pivotArea>
    </format>
    <format dxfId="1579">
      <pivotArea collapsedLevelsAreSubtotals="1" fieldPosition="0">
        <references count="1">
          <reference field="4" count="0"/>
        </references>
      </pivotArea>
    </format>
    <format dxfId="1578">
      <pivotArea dataOnly="0" labelOnly="1" fieldPosition="0">
        <references count="1">
          <reference field="4" count="0"/>
        </references>
      </pivotArea>
    </format>
    <format dxfId="1577">
      <pivotArea field="4" type="button" dataOnly="0" labelOnly="1" outline="0" axis="axisRow" fieldPosition="0"/>
    </format>
    <format dxfId="1576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1575">
      <pivotArea grandRow="1" outline="0" collapsedLevelsAreSubtotals="1" fieldPosition="0"/>
    </format>
    <format dxfId="1574">
      <pivotArea collapsedLevelsAreSubtotals="1" fieldPosition="0">
        <references count="1">
          <reference field="4" count="0"/>
        </references>
      </pivotArea>
    </format>
    <format dxfId="1573">
      <pivotArea dataOnly="0" labelOnly="1" fieldPosition="0">
        <references count="1">
          <reference field="4" count="0"/>
        </references>
      </pivotArea>
    </format>
    <format dxfId="1572">
      <pivotArea type="all" dataOnly="0" outline="0" fieldPosition="0"/>
    </format>
    <format dxfId="1571">
      <pivotArea dataOnly="0" labelOnly="1" fieldPosition="0">
        <references count="1">
          <reference field="4" count="0"/>
        </references>
      </pivotArea>
    </format>
    <format dxfId="1570">
      <pivotArea outline="0" collapsedLevelsAreSubtotals="1" fieldPosition="0"/>
    </format>
    <format dxfId="1569">
      <pivotArea dataOnly="0" labelOnly="1" fieldPosition="0">
        <references count="1">
          <reference field="4" count="0"/>
        </references>
      </pivotArea>
    </format>
    <format dxfId="1568">
      <pivotArea dataOnly="0" labelOnly="1" grandRow="1" outline="0" fieldPosition="0"/>
    </format>
    <format dxfId="1567">
      <pivotArea field="4" type="button" dataOnly="0" labelOnly="1" outline="0" axis="axisRow" fieldPosition="0"/>
    </format>
    <format dxfId="1566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1565">
      <pivotArea dataOnly="0" labelOnly="1" fieldPosition="0">
        <references count="1">
          <reference field="4" count="0"/>
        </references>
      </pivotArea>
    </format>
    <format dxfId="1564">
      <pivotArea type="all" dataOnly="0" outline="0" fieldPosition="0"/>
    </format>
    <format dxfId="1563">
      <pivotArea outline="0" collapsedLevelsAreSubtotals="1" fieldPosition="0"/>
    </format>
    <format dxfId="1562">
      <pivotArea field="4" type="button" dataOnly="0" labelOnly="1" outline="0" axis="axisRow" fieldPosition="0"/>
    </format>
    <format dxfId="1561">
      <pivotArea dataOnly="0" labelOnly="1" fieldPosition="0">
        <references count="1">
          <reference field="4" count="0"/>
        </references>
      </pivotArea>
    </format>
    <format dxfId="1560">
      <pivotArea dataOnly="0" labelOnly="1" grandRow="1" outline="0" fieldPosition="0"/>
    </format>
    <format dxfId="1559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1558">
      <pivotArea field="4" type="button" dataOnly="0" labelOnly="1" outline="0" axis="axisRow" fieldPosition="0"/>
    </format>
    <format dxfId="1557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1556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1555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1554">
      <pivotArea dataOnly="0" fieldPosition="0">
        <references count="1">
          <reference field="4" count="1">
            <x v="28"/>
          </reference>
        </references>
      </pivotArea>
    </format>
    <format dxfId="1553">
      <pivotArea collapsedLevelsAreSubtotals="1" fieldPosition="0">
        <references count="1">
          <reference field="4" count="1">
            <x v="28"/>
          </reference>
        </references>
      </pivotArea>
    </format>
    <format dxfId="1552">
      <pivotArea dataOnly="0" labelOnly="1" fieldPosition="0">
        <references count="1">
          <reference field="4" count="1">
            <x v="28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4CC5D67-2311-417C-8C7B-393D59095C21}" name="Tabela dinâmica6" cacheId="6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rowHeaderCaption="MAT">
  <location ref="N5:O326" firstHeaderRow="1" firstDataRow="1" firstDataCol="1"/>
  <pivotFields count="14">
    <pivotField axis="axisRow" showAll="0">
      <items count="3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2"/>
        <item x="113"/>
        <item x="114"/>
        <item x="111"/>
        <item x="115"/>
        <item x="116"/>
        <item x="117"/>
        <item x="148"/>
        <item x="188"/>
        <item x="137"/>
        <item x="127"/>
        <item x="138"/>
        <item x="190"/>
        <item x="119"/>
        <item x="120"/>
        <item x="121"/>
        <item x="122"/>
        <item x="123"/>
        <item x="124"/>
        <item x="125"/>
        <item x="126"/>
        <item x="128"/>
        <item x="129"/>
        <item x="130"/>
        <item x="131"/>
        <item x="132"/>
        <item x="133"/>
        <item x="134"/>
        <item x="135"/>
        <item x="136"/>
        <item x="139"/>
        <item x="140"/>
        <item x="141"/>
        <item x="142"/>
        <item x="143"/>
        <item x="144"/>
        <item x="145"/>
        <item x="146"/>
        <item x="147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9"/>
        <item x="191"/>
        <item x="194"/>
        <item x="195"/>
        <item x="193"/>
        <item x="198"/>
        <item x="196"/>
        <item x="197"/>
        <item x="192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118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t="default"/>
      </items>
    </pivotField>
    <pivotField showAll="0"/>
    <pivotField showAll="0"/>
    <pivotField showAll="0"/>
    <pivotField showAll="0">
      <items count="35">
        <item m="1" x="33"/>
        <item x="0"/>
        <item x="21"/>
        <item x="1"/>
        <item x="2"/>
        <item x="3"/>
        <item x="22"/>
        <item x="23"/>
        <item x="24"/>
        <item x="4"/>
        <item x="5"/>
        <item x="6"/>
        <item x="25"/>
        <item x="26"/>
        <item x="27"/>
        <item x="7"/>
        <item x="8"/>
        <item x="28"/>
        <item x="29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30"/>
        <item x="31"/>
        <item x="32"/>
        <item t="default"/>
      </items>
    </pivotField>
    <pivotField showAll="0"/>
    <pivotField showAll="0"/>
    <pivotField showAll="0"/>
    <pivotField showAll="0"/>
    <pivotField dataField="1" showAll="0"/>
    <pivotField numFmtId="164" showAll="0"/>
    <pivotField numFmtId="164" showAll="0"/>
    <pivotField showAll="0"/>
    <pivotField showAll="0"/>
  </pivotFields>
  <rowFields count="1">
    <field x="0"/>
  </rowFields>
  <rowItems count="3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 t="grand">
      <x/>
    </i>
  </rowItems>
  <colItems count="1">
    <i/>
  </colItems>
  <dataFields count="1">
    <dataField name=" A DEVOLVER" fld="9" baseField="0" baseItem="0" numFmtId="44"/>
  </dataFields>
  <formats count="31">
    <format dxfId="1627">
      <pivotArea field="0" type="button" dataOnly="0" labelOnly="1" outline="0" axis="axisRow" fieldPosition="0"/>
    </format>
    <format dxfId="1626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625">
      <pivotArea dataOnly="0" labelOnly="1" fieldPosition="0">
        <references count="1">
          <reference field="0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1624">
      <pivotArea dataOnly="0" labelOnly="1" fieldPosition="0">
        <references count="1">
          <reference field="0" count="8">
            <x v="100"/>
            <x v="101"/>
            <x v="102"/>
            <x v="103"/>
            <x v="104"/>
            <x v="105"/>
            <x v="106"/>
            <x v="107"/>
          </reference>
        </references>
      </pivotArea>
    </format>
    <format dxfId="1623">
      <pivotArea dataOnly="0" labelOnly="1" grandRow="1" outline="0" fieldPosition="0"/>
    </format>
    <format dxfId="1622">
      <pivotArea dataOnly="0" outline="0" axis="axisValues" fieldPosition="0"/>
    </format>
    <format dxfId="1621">
      <pivotArea dataOnly="0" outline="0" axis="axisValues" fieldPosition="0"/>
    </format>
    <format dxfId="1620">
      <pivotArea collapsedLevelsAreSubtotals="1" fieldPosition="0">
        <references count="1">
          <reference field="0" count="1">
            <x v="0"/>
          </reference>
        </references>
      </pivotArea>
    </format>
    <format dxfId="1619">
      <pivotArea outline="0" collapsedLevelsAreSubtotals="1" fieldPosition="0"/>
    </format>
    <format dxfId="1618">
      <pivotArea dataOnly="0" outline="0" axis="axisValues" fieldPosition="0"/>
    </format>
    <format dxfId="1617">
      <pivotArea dataOnly="0" labelOnly="1" outline="0" axis="axisValues" fieldPosition="0"/>
    </format>
    <format dxfId="1616">
      <pivotArea dataOnly="0" labelOnly="1" outline="0" axis="axisValues" fieldPosition="0"/>
    </format>
    <format dxfId="1615">
      <pivotArea type="all" dataOnly="0" outline="0" fieldPosition="0"/>
    </format>
    <format dxfId="1614">
      <pivotArea outline="0" collapsedLevelsAreSubtotals="1" fieldPosition="0"/>
    </format>
    <format dxfId="1613">
      <pivotArea field="0" type="button" dataOnly="0" labelOnly="1" outline="0" axis="axisRow" fieldPosition="0"/>
    </format>
    <format dxfId="1612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611">
      <pivotArea dataOnly="0" labelOnly="1" fieldPosition="0">
        <references count="1">
          <reference field="0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1610">
      <pivotArea dataOnly="0" labelOnly="1" fieldPosition="0">
        <references count="1">
          <reference field="0" count="8">
            <x v="100"/>
            <x v="101"/>
            <x v="102"/>
            <x v="103"/>
            <x v="104"/>
            <x v="105"/>
            <x v="106"/>
            <x v="107"/>
          </reference>
        </references>
      </pivotArea>
    </format>
    <format dxfId="1609">
      <pivotArea dataOnly="0" labelOnly="1" grandRow="1" outline="0" fieldPosition="0"/>
    </format>
    <format dxfId="1608">
      <pivotArea dataOnly="0" labelOnly="1" outline="0" axis="axisValues" fieldPosition="0"/>
    </format>
    <format dxfId="1607">
      <pivotArea field="0" type="button" dataOnly="0" labelOnly="1" outline="0" axis="axisRow" fieldPosition="0"/>
    </format>
    <format dxfId="1606">
      <pivotArea dataOnly="0" labelOnly="1" outline="0" axis="axisValues" fieldPosition="0"/>
    </format>
    <format dxfId="1605">
      <pivotArea type="all" dataOnly="0" outline="0" fieldPosition="0"/>
    </format>
    <format dxfId="1604">
      <pivotArea outline="0" collapsedLevelsAreSubtotals="1" fieldPosition="0"/>
    </format>
    <format dxfId="1603">
      <pivotArea field="0" type="button" dataOnly="0" labelOnly="1" outline="0" axis="axisRow" fieldPosition="0"/>
    </format>
    <format dxfId="1602">
      <pivotArea dataOnly="0" labelOnly="1" fieldPosition="0">
        <references count="1">
          <reference field="0" count="50">
            <x v="1"/>
            <x v="2"/>
            <x v="3"/>
            <x v="4"/>
            <x v="5"/>
            <x v="6"/>
            <x v="7"/>
            <x v="8"/>
            <x v="9"/>
            <x v="10"/>
            <x v="11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3"/>
            <x v="34"/>
            <x v="35"/>
            <x v="36"/>
            <x v="37"/>
            <x v="38"/>
            <x v="40"/>
            <x v="42"/>
            <x v="43"/>
            <x v="44"/>
            <x v="46"/>
            <x v="47"/>
            <x v="48"/>
            <x v="49"/>
            <x v="50"/>
            <x v="51"/>
            <x v="52"/>
            <x v="53"/>
            <x v="55"/>
            <x v="56"/>
          </reference>
        </references>
      </pivotArea>
    </format>
    <format dxfId="1601">
      <pivotArea dataOnly="0" labelOnly="1" fieldPosition="0">
        <references count="1">
          <reference field="0" count="50">
            <x v="57"/>
            <x v="58"/>
            <x v="59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5"/>
            <x v="76"/>
            <x v="77"/>
            <x v="79"/>
            <x v="80"/>
            <x v="81"/>
            <x v="82"/>
            <x v="83"/>
            <x v="84"/>
            <x v="87"/>
            <x v="88"/>
            <x v="89"/>
            <x v="90"/>
            <x v="91"/>
            <x v="93"/>
            <x v="94"/>
            <x v="98"/>
            <x v="99"/>
            <x v="102"/>
            <x v="105"/>
            <x v="106"/>
            <x v="108"/>
            <x v="109"/>
            <x v="110"/>
            <x v="111"/>
            <x v="112"/>
            <x v="113"/>
            <x v="114"/>
            <x v="116"/>
            <x v="117"/>
            <x v="118"/>
            <x v="119"/>
            <x v="120"/>
            <x v="121"/>
            <x v="122"/>
          </reference>
        </references>
      </pivotArea>
    </format>
    <format dxfId="1600">
      <pivotArea dataOnly="0" labelOnly="1" fieldPosition="0">
        <references count="1">
          <reference field="0" count="50"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0"/>
            <x v="141"/>
            <x v="142"/>
            <x v="143"/>
            <x v="144"/>
            <x v="145"/>
            <x v="146"/>
            <x v="147"/>
            <x v="148"/>
            <x v="149"/>
            <x v="150"/>
            <x v="151"/>
            <x v="152"/>
            <x v="153"/>
            <x v="154"/>
            <x v="155"/>
            <x v="156"/>
            <x v="157"/>
            <x v="158"/>
            <x v="159"/>
            <x v="160"/>
            <x v="161"/>
            <x v="162"/>
            <x v="163"/>
            <x v="164"/>
            <x v="165"/>
            <x v="166"/>
            <x v="167"/>
            <x v="168"/>
            <x v="169"/>
            <x v="170"/>
            <x v="171"/>
            <x v="172"/>
          </reference>
        </references>
      </pivotArea>
    </format>
    <format dxfId="1599">
      <pivotArea dataOnly="0" labelOnly="1" fieldPosition="0">
        <references count="1">
          <reference field="0" count="25">
            <x v="173"/>
            <x v="174"/>
            <x v="175"/>
            <x v="176"/>
            <x v="177"/>
            <x v="178"/>
            <x v="179"/>
            <x v="180"/>
            <x v="181"/>
            <x v="182"/>
            <x v="183"/>
            <x v="184"/>
            <x v="185"/>
            <x v="186"/>
            <x v="187"/>
            <x v="188"/>
            <x v="189"/>
            <x v="190"/>
            <x v="191"/>
            <x v="192"/>
            <x v="193"/>
            <x v="194"/>
            <x v="195"/>
            <x v="196"/>
            <x v="197"/>
          </reference>
        </references>
      </pivotArea>
    </format>
    <format dxfId="1598">
      <pivotArea dataOnly="0" labelOnly="1" grandRow="1" outline="0" fieldPosition="0"/>
    </format>
    <format dxfId="1597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A1B7D31-28DE-43E0-821E-A08A09BBE3E0}" name="Tabela dinâmica5" cacheId="6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rowHeaderCaption="MAT">
  <location ref="K5:L326" firstHeaderRow="1" firstDataRow="1" firstDataCol="1"/>
  <pivotFields count="14">
    <pivotField axis="axisRow" showAll="0">
      <items count="3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2"/>
        <item x="113"/>
        <item x="114"/>
        <item x="111"/>
        <item x="115"/>
        <item x="116"/>
        <item x="117"/>
        <item x="148"/>
        <item x="188"/>
        <item x="137"/>
        <item x="127"/>
        <item x="138"/>
        <item x="190"/>
        <item x="119"/>
        <item x="120"/>
        <item x="121"/>
        <item x="122"/>
        <item x="123"/>
        <item x="124"/>
        <item x="125"/>
        <item x="126"/>
        <item x="128"/>
        <item x="129"/>
        <item x="130"/>
        <item x="131"/>
        <item x="132"/>
        <item x="133"/>
        <item x="134"/>
        <item x="135"/>
        <item x="136"/>
        <item x="139"/>
        <item x="140"/>
        <item x="141"/>
        <item x="142"/>
        <item x="143"/>
        <item x="144"/>
        <item x="145"/>
        <item x="146"/>
        <item x="147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9"/>
        <item x="191"/>
        <item x="194"/>
        <item x="195"/>
        <item x="193"/>
        <item x="198"/>
        <item x="196"/>
        <item x="197"/>
        <item x="192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118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t="default"/>
      </items>
    </pivotField>
    <pivotField showAll="0"/>
    <pivotField showAll="0"/>
    <pivotField showAll="0"/>
    <pivotField showAll="0">
      <items count="35">
        <item m="1" x="33"/>
        <item x="0"/>
        <item x="21"/>
        <item x="1"/>
        <item x="2"/>
        <item x="3"/>
        <item x="22"/>
        <item x="23"/>
        <item x="24"/>
        <item x="4"/>
        <item x="5"/>
        <item x="6"/>
        <item x="25"/>
        <item x="26"/>
        <item x="27"/>
        <item x="7"/>
        <item x="8"/>
        <item x="28"/>
        <item x="29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30"/>
        <item x="31"/>
        <item x="32"/>
        <item t="default"/>
      </items>
    </pivotField>
    <pivotField showAll="0"/>
    <pivotField dataField="1" showAll="0"/>
    <pivotField showAll="0"/>
    <pivotField showAll="0"/>
    <pivotField showAll="0"/>
    <pivotField numFmtId="164" showAll="0"/>
    <pivotField numFmtId="164" showAll="0"/>
    <pivotField showAll="0"/>
    <pivotField showAll="0"/>
  </pivotFields>
  <rowFields count="1">
    <field x="0"/>
  </rowFields>
  <rowItems count="3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 t="grand">
      <x/>
    </i>
  </rowItems>
  <colItems count="1">
    <i/>
  </colItems>
  <dataFields count="1">
    <dataField name=" TOTAL PAGO" fld="6" baseField="0" baseItem="0" numFmtId="44"/>
  </dataFields>
  <formats count="30">
    <format dxfId="1657">
      <pivotArea field="0" type="button" dataOnly="0" labelOnly="1" outline="0" axis="axisRow" fieldPosition="0"/>
    </format>
    <format dxfId="1656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655">
      <pivotArea dataOnly="0" labelOnly="1" fieldPosition="0">
        <references count="1">
          <reference field="0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1654">
      <pivotArea dataOnly="0" labelOnly="1" fieldPosition="0">
        <references count="1">
          <reference field="0" count="8">
            <x v="100"/>
            <x v="101"/>
            <x v="102"/>
            <x v="103"/>
            <x v="104"/>
            <x v="105"/>
            <x v="106"/>
            <x v="107"/>
          </reference>
        </references>
      </pivotArea>
    </format>
    <format dxfId="1653">
      <pivotArea dataOnly="0" labelOnly="1" grandRow="1" outline="0" fieldPosition="0"/>
    </format>
    <format dxfId="1652">
      <pivotArea outline="0" collapsedLevelsAreSubtotals="1" fieldPosition="0"/>
    </format>
    <format dxfId="1651">
      <pivotArea collapsedLevelsAreSubtotals="1" fieldPosition="0">
        <references count="1">
          <reference field="0" count="1">
            <x v="0"/>
          </reference>
        </references>
      </pivotArea>
    </format>
    <format dxfId="1650">
      <pivotArea collapsedLevelsAreSubtotals="1" fieldPosition="0">
        <references count="1">
          <reference field="0" count="1">
            <x v="0"/>
          </reference>
        </references>
      </pivotArea>
    </format>
    <format dxfId="1649">
      <pivotArea dataOnly="0" labelOnly="1" outline="0" axis="axisValues" fieldPosition="0"/>
    </format>
    <format dxfId="1648">
      <pivotArea dataOnly="0" labelOnly="1" outline="0" axis="axisValues" fieldPosition="0"/>
    </format>
    <format dxfId="1647">
      <pivotArea type="all" dataOnly="0" outline="0" fieldPosition="0"/>
    </format>
    <format dxfId="1646">
      <pivotArea outline="0" collapsedLevelsAreSubtotals="1" fieldPosition="0"/>
    </format>
    <format dxfId="1645">
      <pivotArea field="0" type="button" dataOnly="0" labelOnly="1" outline="0" axis="axisRow" fieldPosition="0"/>
    </format>
    <format dxfId="1644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643">
      <pivotArea dataOnly="0" labelOnly="1" fieldPosition="0">
        <references count="1">
          <reference field="0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1642">
      <pivotArea dataOnly="0" labelOnly="1" fieldPosition="0">
        <references count="1">
          <reference field="0" count="8">
            <x v="100"/>
            <x v="101"/>
            <x v="102"/>
            <x v="103"/>
            <x v="104"/>
            <x v="105"/>
            <x v="106"/>
            <x v="107"/>
          </reference>
        </references>
      </pivotArea>
    </format>
    <format dxfId="1641">
      <pivotArea dataOnly="0" labelOnly="1" grandRow="1" outline="0" fieldPosition="0"/>
    </format>
    <format dxfId="1640">
      <pivotArea dataOnly="0" labelOnly="1" outline="0" axis="axisValues" fieldPosition="0"/>
    </format>
    <format dxfId="1639">
      <pivotArea outline="0" collapsedLevelsAreSubtotals="1" fieldPosition="0"/>
    </format>
    <format dxfId="1638">
      <pivotArea field="0" type="button" dataOnly="0" labelOnly="1" outline="0" axis="axisRow" fieldPosition="0"/>
    </format>
    <format dxfId="1637">
      <pivotArea dataOnly="0" labelOnly="1" outline="0" axis="axisValues" fieldPosition="0"/>
    </format>
    <format dxfId="1636">
      <pivotArea type="all" dataOnly="0" outline="0" fieldPosition="0"/>
    </format>
    <format dxfId="1635">
      <pivotArea outline="0" collapsedLevelsAreSubtotals="1" fieldPosition="0"/>
    </format>
    <format dxfId="1634">
      <pivotArea field="0" type="button" dataOnly="0" labelOnly="1" outline="0" axis="axisRow" fieldPosition="0"/>
    </format>
    <format dxfId="1633">
      <pivotArea dataOnly="0" labelOnly="1" fieldPosition="0">
        <references count="1">
          <reference field="0" count="50">
            <x v="1"/>
            <x v="2"/>
            <x v="3"/>
            <x v="4"/>
            <x v="5"/>
            <x v="6"/>
            <x v="7"/>
            <x v="8"/>
            <x v="9"/>
            <x v="10"/>
            <x v="11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3"/>
            <x v="34"/>
            <x v="35"/>
            <x v="36"/>
            <x v="37"/>
            <x v="38"/>
            <x v="40"/>
            <x v="42"/>
            <x v="43"/>
            <x v="44"/>
            <x v="46"/>
            <x v="47"/>
            <x v="48"/>
            <x v="49"/>
            <x v="50"/>
            <x v="51"/>
            <x v="52"/>
            <x v="53"/>
            <x v="55"/>
            <x v="56"/>
          </reference>
        </references>
      </pivotArea>
    </format>
    <format dxfId="1632">
      <pivotArea dataOnly="0" labelOnly="1" fieldPosition="0">
        <references count="1">
          <reference field="0" count="50">
            <x v="57"/>
            <x v="58"/>
            <x v="59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5"/>
            <x v="76"/>
            <x v="77"/>
            <x v="79"/>
            <x v="80"/>
            <x v="81"/>
            <x v="82"/>
            <x v="83"/>
            <x v="84"/>
            <x v="87"/>
            <x v="88"/>
            <x v="89"/>
            <x v="90"/>
            <x v="91"/>
            <x v="93"/>
            <x v="94"/>
            <x v="98"/>
            <x v="99"/>
            <x v="102"/>
            <x v="105"/>
            <x v="106"/>
            <x v="108"/>
            <x v="109"/>
            <x v="110"/>
            <x v="111"/>
            <x v="112"/>
            <x v="113"/>
            <x v="114"/>
            <x v="116"/>
            <x v="117"/>
            <x v="118"/>
            <x v="119"/>
            <x v="120"/>
            <x v="121"/>
            <x v="122"/>
          </reference>
        </references>
      </pivotArea>
    </format>
    <format dxfId="1631">
      <pivotArea dataOnly="0" labelOnly="1" fieldPosition="0">
        <references count="1">
          <reference field="0" count="50"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0"/>
            <x v="141"/>
            <x v="142"/>
            <x v="143"/>
            <x v="144"/>
            <x v="145"/>
            <x v="146"/>
            <x v="147"/>
            <x v="148"/>
            <x v="149"/>
            <x v="150"/>
            <x v="151"/>
            <x v="152"/>
            <x v="153"/>
            <x v="154"/>
            <x v="155"/>
            <x v="156"/>
            <x v="157"/>
            <x v="158"/>
            <x v="159"/>
            <x v="160"/>
            <x v="161"/>
            <x v="162"/>
            <x v="163"/>
            <x v="164"/>
            <x v="165"/>
            <x v="166"/>
            <x v="167"/>
            <x v="168"/>
            <x v="169"/>
            <x v="170"/>
            <x v="171"/>
            <x v="172"/>
          </reference>
        </references>
      </pivotArea>
    </format>
    <format dxfId="1630">
      <pivotArea dataOnly="0" labelOnly="1" fieldPosition="0">
        <references count="1">
          <reference field="0" count="25">
            <x v="173"/>
            <x v="174"/>
            <x v="175"/>
            <x v="176"/>
            <x v="177"/>
            <x v="178"/>
            <x v="179"/>
            <x v="180"/>
            <x v="181"/>
            <x v="182"/>
            <x v="183"/>
            <x v="184"/>
            <x v="185"/>
            <x v="186"/>
            <x v="187"/>
            <x v="188"/>
            <x v="189"/>
            <x v="190"/>
            <x v="191"/>
            <x v="192"/>
            <x v="193"/>
            <x v="194"/>
            <x v="195"/>
            <x v="196"/>
            <x v="197"/>
          </reference>
        </references>
      </pivotArea>
    </format>
    <format dxfId="1629">
      <pivotArea dataOnly="0" labelOnly="1" grandRow="1" outline="0" fieldPosition="0"/>
    </format>
    <format dxfId="1628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REPASSE" xr10:uid="{5D502031-1CB4-49A2-8F07-049B3432F44C}" sourceName="REPASSE">
  <pivotTables>
    <pivotTable tabId="4" name="Tabela dinâmica7"/>
    <pivotTable tabId="4" name="Tabela dinâmica1"/>
    <pivotTable tabId="4" name="Tabela dinâmica3"/>
    <pivotTable tabId="4" name="Tabela dinâmica4"/>
    <pivotTable tabId="4" name="Tabela dinâmica5"/>
    <pivotTable tabId="4" name="Tabela dinâmica6"/>
  </pivotTables>
  <data>
    <tabular pivotCacheId="1344665386" customListSort="0">
      <items count="34">
        <i x="9" s="1"/>
        <i x="10" s="1"/>
        <i x="11" s="1"/>
        <i x="12" s="1"/>
        <i x="13" s="1"/>
        <i x="14" s="1"/>
        <i x="15" s="1"/>
        <i x="16" s="1"/>
        <i x="17" s="1"/>
        <i x="18" s="1"/>
        <i x="0" s="1"/>
        <i x="19" s="1"/>
        <i x="20" s="1"/>
        <i x="21" s="1"/>
        <i x="22" s="1"/>
        <i x="23" s="1"/>
        <i x="24" s="1"/>
        <i x="25" s="1"/>
        <i x="26" s="1"/>
        <i x="27" s="1"/>
        <i x="28" s="1"/>
        <i x="1" s="1"/>
        <i x="29" s="1"/>
        <i x="30" s="1"/>
        <i x="31" s="1"/>
        <i x="32" s="1"/>
        <i x="2" s="1"/>
        <i x="3" s="1"/>
        <i x="4" s="1"/>
        <i x="5" s="1"/>
        <i x="6" s="1"/>
        <i x="7" s="1"/>
        <i x="8" s="1"/>
        <i x="33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REPASSE" xr10:uid="{3072B76B-FF18-4B98-9D54-68D2CA0F995A}" cache="SegmentaçãodeDados_REPASSE" caption="REPASSE" startItem="28" columnCount="4" showCaption="0" style="SlicerStyleLight1 2 2 2" lockedPosition="1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564A2D-ED25-43F0-A50A-F916EEC033E9}" name="Tabela1" displayName="Tabela1" ref="B5:O4090" totalsRowShown="0" headerRowDxfId="1673" dataDxfId="1672">
  <autoFilter ref="B5:O4090" xr:uid="{C9564A2D-ED25-43F0-A50A-F916EEC033E9}"/>
  <sortState xmlns:xlrd2="http://schemas.microsoft.com/office/spreadsheetml/2017/richdata2" ref="B6:O3867">
    <sortCondition ref="F6:F3867" customList="1º REPASSE,2º REPASSE,3º REPASSE,4º REPASSE,5º REPASSE,6º REPASSE,7º REPASSE,8º REPASSE,9º REPASSE,10º REPASSE"/>
  </sortState>
  <tableColumns count="14">
    <tableColumn id="1" xr3:uid="{7B3B4BAC-EF16-4710-8355-51E6F3389816}" name="MAT" dataDxfId="1671"/>
    <tableColumn id="2" xr3:uid="{52C2BBC8-7FCD-4958-B777-9A5D0CD8D2A7}" name="CPF" dataDxfId="1670"/>
    <tableColumn id="5" xr3:uid="{5C6988C3-58E5-4BB5-BC5E-709A5F76F8B2}" name="H.SEM" dataDxfId="1669"/>
    <tableColumn id="6" xr3:uid="{B29BC70A-AE00-4C55-A525-569C28B68444}" name="FUNÇÃO" dataDxfId="1668"/>
    <tableColumn id="7" xr3:uid="{4C2207FC-B0A2-47A5-96BB-1A408F46114D}" name="REPASSE" dataDxfId="1667"/>
    <tableColumn id="8" xr3:uid="{0E4E5BF4-AAB3-4088-B758-E623A8638E52}" name="VLR RECEBIDO" dataDxfId="1666" dataCellStyle="Moeda"/>
    <tableColumn id="9" xr3:uid="{000A21BB-42A9-4F74-8FD5-F55731EA4348}" name="TOTAL PAGO" dataDxfId="1665" dataCellStyle="Moeda"/>
    <tableColumn id="10" xr3:uid="{F1BF6A63-9A4B-42EC-9302-086FDB1266D4}" name="DESPESA" dataDxfId="1664" dataCellStyle="Moeda"/>
    <tableColumn id="11" xr3:uid="{8E527857-F2E5-4FF5-9D6A-861E78383524}" name="FGTS" dataDxfId="1663" dataCellStyle="Moeda"/>
    <tableColumn id="12" xr3:uid="{9E7D424A-D1F6-471A-A651-3B5FE75F07AF}" name="A DEVOLVER" dataDxfId="1662" dataCellStyle="Moeda"/>
    <tableColumn id="13" xr3:uid="{E318E47A-3D63-4BD6-B0E9-1AF4B7188820}" name="DEVOLVIDO" dataDxfId="1661" dataCellStyle="Moeda"/>
    <tableColumn id="3" xr3:uid="{04D83919-DDA5-4135-94FB-6C69CFBA00F3}" name="SALDO" dataDxfId="1660" dataCellStyle="Moeda">
      <calculatedColumnFormula>Tabela1[[#This Row],[A DEVOLVER]]-Tabela1[[#This Row],[DEVOLVIDO]]</calculatedColumnFormula>
    </tableColumn>
    <tableColumn id="4" xr3:uid="{9173B99B-E0C4-44B8-A42C-A768BF43AA2B}" name="NOME" dataDxfId="1659"/>
    <tableColumn id="14" xr3:uid="{99FF69D0-B387-440A-9188-CC24D74FFA97}" name="NOTA" dataDxfId="1658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microsoft.com/office/2007/relationships/slicer" Target="../slicers/slicer1.xml"/><Relationship Id="rId3" Type="http://schemas.openxmlformats.org/officeDocument/2006/relationships/pivotTable" Target="../pivotTables/pivotTable3.xml"/><Relationship Id="rId7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F7FE8-C2CF-4280-AD28-F1F39DDDF44A}">
  <sheetPr>
    <pageSetUpPr fitToPage="1"/>
  </sheetPr>
  <dimension ref="A1:O4090"/>
  <sheetViews>
    <sheetView showGridLines="0" zoomScale="70" zoomScaleNormal="70" workbookViewId="0">
      <pane ySplit="5" topLeftCell="A4061" activePane="bottomLeft" state="frozen"/>
      <selection pane="bottomLeft" activeCell="C4092" sqref="C4092"/>
    </sheetView>
  </sheetViews>
  <sheetFormatPr defaultRowHeight="18.75" x14ac:dyDescent="0.3"/>
  <cols>
    <col min="1" max="1" width="2.140625" style="14" customWidth="1"/>
    <col min="2" max="2" width="13.5703125" style="11" bestFit="1" customWidth="1"/>
    <col min="3" max="3" width="27.140625" style="11" customWidth="1"/>
    <col min="4" max="4" width="15.7109375" style="15" bestFit="1" customWidth="1"/>
    <col min="5" max="5" width="35.7109375" style="16" bestFit="1" customWidth="1"/>
    <col min="6" max="6" width="19.28515625" style="11" bestFit="1" customWidth="1"/>
    <col min="7" max="7" width="29" style="17" bestFit="1" customWidth="1"/>
    <col min="8" max="8" width="24.85546875" style="17" customWidth="1"/>
    <col min="9" max="9" width="21" style="17" bestFit="1" customWidth="1"/>
    <col min="10" max="10" width="15.7109375" style="17" customWidth="1"/>
    <col min="11" max="11" width="24.42578125" style="17" bestFit="1" customWidth="1"/>
    <col min="12" max="12" width="23.42578125" style="12" bestFit="1" customWidth="1"/>
    <col min="13" max="13" width="16.85546875" style="12" bestFit="1" customWidth="1"/>
    <col min="14" max="14" width="60.85546875" style="13" customWidth="1"/>
    <col min="15" max="15" width="84" style="14" customWidth="1"/>
    <col min="16" max="16384" width="9.140625" style="14"/>
  </cols>
  <sheetData>
    <row r="1" spans="1:15" s="19" customFormat="1" ht="31.5" customHeight="1" x14ac:dyDescent="0.25">
      <c r="A1" s="36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5" s="19" customFormat="1" ht="51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5" s="9" customFormat="1" ht="8.25" customHeight="1" x14ac:dyDescent="0.3">
      <c r="A3" s="21"/>
      <c r="B3" s="22"/>
      <c r="C3" s="22"/>
      <c r="D3" s="23"/>
      <c r="E3" s="24"/>
      <c r="F3" s="22"/>
      <c r="G3" s="22"/>
      <c r="H3" s="22"/>
      <c r="I3" s="25"/>
      <c r="J3" s="25"/>
      <c r="K3" s="25"/>
      <c r="L3" s="26"/>
      <c r="M3" s="26"/>
      <c r="N3" s="26"/>
    </row>
    <row r="4" spans="1:15" x14ac:dyDescent="0.3">
      <c r="A4" s="27"/>
      <c r="B4" s="28"/>
      <c r="C4" s="28"/>
      <c r="D4" s="29"/>
      <c r="E4" s="30"/>
      <c r="F4" s="28"/>
      <c r="G4" s="28"/>
      <c r="H4" s="28"/>
      <c r="I4" s="31"/>
      <c r="J4" s="31"/>
      <c r="K4" s="31"/>
      <c r="L4" s="32"/>
      <c r="M4" s="32"/>
      <c r="N4" s="32"/>
    </row>
    <row r="5" spans="1:15" s="10" customFormat="1" x14ac:dyDescent="0.3">
      <c r="A5" s="33"/>
      <c r="B5" s="28" t="s">
        <v>0</v>
      </c>
      <c r="C5" s="28" t="s">
        <v>1</v>
      </c>
      <c r="D5" s="28" t="s">
        <v>2</v>
      </c>
      <c r="E5" s="28" t="s">
        <v>3</v>
      </c>
      <c r="F5" s="28" t="s">
        <v>4</v>
      </c>
      <c r="G5" s="31" t="s">
        <v>9</v>
      </c>
      <c r="H5" s="34" t="s">
        <v>7</v>
      </c>
      <c r="I5" s="31" t="s">
        <v>5</v>
      </c>
      <c r="J5" s="34" t="s">
        <v>6</v>
      </c>
      <c r="K5" s="34" t="s">
        <v>10</v>
      </c>
      <c r="L5" s="34" t="s">
        <v>21</v>
      </c>
      <c r="M5" s="28" t="s">
        <v>22</v>
      </c>
      <c r="N5" s="28" t="s">
        <v>201</v>
      </c>
      <c r="O5" s="11" t="s">
        <v>453</v>
      </c>
    </row>
    <row r="6" spans="1:15" x14ac:dyDescent="0.3">
      <c r="B6" s="11">
        <v>8</v>
      </c>
      <c r="C6" s="11" t="e">
        <f ca="1">VLOOKUP(Tabela1[[#This Row],[MAT]],$B$5:$C$1679,2,0)</f>
        <v>#N/A</v>
      </c>
      <c r="D6" s="35">
        <v>36</v>
      </c>
      <c r="E6" s="16" t="s">
        <v>8</v>
      </c>
      <c r="F6" s="11" t="s">
        <v>585</v>
      </c>
      <c r="G6" s="17">
        <v>2728.96</v>
      </c>
      <c r="H6" s="17">
        <v>2728.9440000000004</v>
      </c>
      <c r="I6" s="17">
        <f>IFERROR(H6/1.08,"")</f>
        <v>2526.8000000000002</v>
      </c>
      <c r="J6" s="17">
        <f>I6*8%</f>
        <v>202.14400000000001</v>
      </c>
      <c r="K6" s="17">
        <f>Tabela1[[#This Row],[VLR RECEBIDO]]-Tabela1[[#This Row],[DESPESA]]-Tabela1[[#This Row],[FGTS]]</f>
        <v>1.5999999999849024E-2</v>
      </c>
      <c r="L6" s="12">
        <v>1.5999999999849024E-2</v>
      </c>
      <c r="M6" s="12">
        <f>Tabela1[[#This Row],[A DEVOLVER]]-Tabela1[[#This Row],[DEVOLVIDO]]</f>
        <v>0</v>
      </c>
      <c r="N6" s="18" t="e">
        <f ca="1">VLOOKUP(Tabela1[[#This Row],[MAT]],$B$5:$N$1679,13,0)</f>
        <v>#N/A</v>
      </c>
    </row>
    <row r="7" spans="1:15" x14ac:dyDescent="0.3">
      <c r="B7" s="11">
        <v>9</v>
      </c>
      <c r="C7" s="11" t="str">
        <f ca="1">VLOOKUP(Tabela1[[#This Row],[MAT]],$B$5:$C$1679,2,0)</f>
        <v>95885773572</v>
      </c>
      <c r="D7" s="35">
        <v>36</v>
      </c>
      <c r="E7" s="16" t="s">
        <v>8</v>
      </c>
      <c r="F7" s="11" t="s">
        <v>585</v>
      </c>
      <c r="G7" s="17">
        <v>2728.96</v>
      </c>
      <c r="H7" s="17">
        <v>2728.9440000000004</v>
      </c>
      <c r="I7" s="17">
        <f>IFERROR(H7/1.08,"")</f>
        <v>2526.8000000000002</v>
      </c>
      <c r="J7" s="17">
        <f>I7*8%</f>
        <v>202.14400000000001</v>
      </c>
      <c r="K7" s="17">
        <f>Tabela1[[#This Row],[VLR RECEBIDO]]-Tabela1[[#This Row],[DESPESA]]-Tabela1[[#This Row],[FGTS]]</f>
        <v>1.5999999999849024E-2</v>
      </c>
      <c r="L7" s="12">
        <v>1.5999999999849024E-2</v>
      </c>
      <c r="M7" s="12">
        <f>Tabela1[[#This Row],[A DEVOLVER]]-Tabela1[[#This Row],[DEVOLVIDO]]</f>
        <v>0</v>
      </c>
      <c r="N7" s="18" t="str">
        <f ca="1">VLOOKUP(Tabela1[[#This Row],[MAT]],$B$5:$N$1679,13,0)</f>
        <v>ANA MIRELLA FERREIRA BARBOSA OLIVEIRA</v>
      </c>
    </row>
    <row r="8" spans="1:15" x14ac:dyDescent="0.3">
      <c r="B8" s="11">
        <v>23</v>
      </c>
      <c r="C8" s="11" t="str">
        <f ca="1">VLOOKUP(Tabela1[[#This Row],[MAT]],$B$5:$C$1679,2,0)</f>
        <v>26008939204</v>
      </c>
      <c r="D8" s="35">
        <v>36</v>
      </c>
      <c r="E8" s="16" t="s">
        <v>8</v>
      </c>
      <c r="F8" s="11" t="s">
        <v>585</v>
      </c>
      <c r="G8" s="17">
        <v>2728.96</v>
      </c>
      <c r="H8" s="17">
        <v>2728.9440000000004</v>
      </c>
      <c r="I8" s="17">
        <f>IFERROR(H8/1.08,"")</f>
        <v>2526.8000000000002</v>
      </c>
      <c r="J8" s="17">
        <f>I8*8%</f>
        <v>202.14400000000001</v>
      </c>
      <c r="K8" s="17">
        <f>Tabela1[[#This Row],[VLR RECEBIDO]]-Tabela1[[#This Row],[DESPESA]]-Tabela1[[#This Row],[FGTS]]</f>
        <v>1.5999999999849024E-2</v>
      </c>
      <c r="L8" s="12">
        <v>1.5999999999849024E-2</v>
      </c>
      <c r="M8" s="12">
        <f>Tabela1[[#This Row],[A DEVOLVER]]-Tabela1[[#This Row],[DEVOLVIDO]]</f>
        <v>0</v>
      </c>
      <c r="N8" s="18" t="str">
        <f ca="1">VLOOKUP(Tabela1[[#This Row],[MAT]],$B$5:$N$1679,13,0)</f>
        <v>ANA DE SOUZA VIANA</v>
      </c>
    </row>
    <row r="9" spans="1:15" x14ac:dyDescent="0.3">
      <c r="B9" s="11">
        <v>26</v>
      </c>
      <c r="C9" s="11" t="str">
        <f ca="1">VLOOKUP(Tabela1[[#This Row],[MAT]],$B$5:$C$1679,2,0)</f>
        <v>01087094267</v>
      </c>
      <c r="D9" s="35">
        <v>36</v>
      </c>
      <c r="E9" s="16" t="s">
        <v>8</v>
      </c>
      <c r="F9" s="11" t="s">
        <v>585</v>
      </c>
      <c r="G9" s="17">
        <v>2728.96</v>
      </c>
      <c r="H9" s="17">
        <v>2728.9440000000004</v>
      </c>
      <c r="I9" s="17">
        <f>IFERROR(H9/1.08,"")</f>
        <v>2526.8000000000002</v>
      </c>
      <c r="J9" s="17">
        <f>I9*8%</f>
        <v>202.14400000000001</v>
      </c>
      <c r="K9" s="17">
        <f>Tabela1[[#This Row],[VLR RECEBIDO]]-Tabela1[[#This Row],[DESPESA]]-Tabela1[[#This Row],[FGTS]]</f>
        <v>1.5999999999849024E-2</v>
      </c>
      <c r="L9" s="12">
        <v>1.5999999999849024E-2</v>
      </c>
      <c r="M9" s="12">
        <f>Tabela1[[#This Row],[A DEVOLVER]]-Tabela1[[#This Row],[DEVOLVIDO]]</f>
        <v>0</v>
      </c>
      <c r="N9" s="18" t="str">
        <f ca="1">VLOOKUP(Tabela1[[#This Row],[MAT]],$B$5:$N$1679,13,0)</f>
        <v>DANIELE DA SILVA E SILVA</v>
      </c>
    </row>
    <row r="10" spans="1:15" x14ac:dyDescent="0.3">
      <c r="B10" s="11">
        <v>30</v>
      </c>
      <c r="C10" s="11" t="str">
        <f ca="1">VLOOKUP(Tabela1[[#This Row],[MAT]],$B$5:$C$1679,2,0)</f>
        <v>63727129204</v>
      </c>
      <c r="D10" s="35">
        <v>36</v>
      </c>
      <c r="E10" s="16" t="s">
        <v>8</v>
      </c>
      <c r="F10" s="11" t="s">
        <v>585</v>
      </c>
      <c r="G10" s="17">
        <v>1481.8</v>
      </c>
      <c r="H10" s="17">
        <v>1481.8032000000001</v>
      </c>
      <c r="I10" s="17">
        <f>IFERROR(H10/1.08,"")</f>
        <v>1372.04</v>
      </c>
      <c r="J10" s="17">
        <f>I10*8%</f>
        <v>109.7632</v>
      </c>
      <c r="K10" s="17">
        <f>Tabela1[[#This Row],[VLR RECEBIDO]]-Tabela1[[#This Row],[DESPESA]]-Tabela1[[#This Row],[FGTS]]</f>
        <v>-3.200000000006753E-3</v>
      </c>
      <c r="L10" s="12">
        <v>-3.200000000006753E-3</v>
      </c>
      <c r="M10" s="12">
        <f>Tabela1[[#This Row],[A DEVOLVER]]-Tabela1[[#This Row],[DEVOLVIDO]]</f>
        <v>0</v>
      </c>
      <c r="N10" s="18" t="str">
        <f ca="1">VLOOKUP(Tabela1[[#This Row],[MAT]],$B$5:$N$1679,13,0)</f>
        <v>ELCIONE DE OLIVEIRA SILVA</v>
      </c>
    </row>
    <row r="11" spans="1:15" x14ac:dyDescent="0.3">
      <c r="B11" s="11">
        <v>32</v>
      </c>
      <c r="C11" s="11" t="str">
        <f ca="1">VLOOKUP(Tabela1[[#This Row],[MAT]],$B$5:$C$1679,2,0)</f>
        <v>86045636287</v>
      </c>
      <c r="D11" s="35">
        <v>36</v>
      </c>
      <c r="E11" s="16" t="s">
        <v>8</v>
      </c>
      <c r="F11" s="11" t="s">
        <v>585</v>
      </c>
      <c r="G11" s="17">
        <v>2728.96</v>
      </c>
      <c r="H11" s="17">
        <v>2728.9440000000004</v>
      </c>
      <c r="I11" s="17">
        <f>IFERROR(H11/1.08,"")</f>
        <v>2526.8000000000002</v>
      </c>
      <c r="J11" s="17">
        <f>I11*8%</f>
        <v>202.14400000000001</v>
      </c>
      <c r="K11" s="17">
        <f>Tabela1[[#This Row],[VLR RECEBIDO]]-Tabela1[[#This Row],[DESPESA]]-Tabela1[[#This Row],[FGTS]]</f>
        <v>1.5999999999849024E-2</v>
      </c>
      <c r="L11" s="12">
        <v>1.5999999999849024E-2</v>
      </c>
      <c r="M11" s="12">
        <f>Tabela1[[#This Row],[A DEVOLVER]]-Tabela1[[#This Row],[DEVOLVIDO]]</f>
        <v>0</v>
      </c>
      <c r="N11" s="18" t="str">
        <f ca="1">VLOOKUP(Tabela1[[#This Row],[MAT]],$B$5:$N$1679,13,0)</f>
        <v>ELINOAN DA LUZ DE JESUS</v>
      </c>
    </row>
    <row r="12" spans="1:15" x14ac:dyDescent="0.3">
      <c r="B12" s="11">
        <v>60</v>
      </c>
      <c r="C12" s="11" t="str">
        <f ca="1">VLOOKUP(Tabela1[[#This Row],[MAT]],$B$5:$C$1679,2,0)</f>
        <v>73779768291</v>
      </c>
      <c r="D12" s="35">
        <v>36</v>
      </c>
      <c r="E12" s="16" t="s">
        <v>8</v>
      </c>
      <c r="F12" s="11" t="s">
        <v>585</v>
      </c>
      <c r="G12" s="17">
        <v>2728.96</v>
      </c>
      <c r="H12" s="17">
        <v>2728.9440000000004</v>
      </c>
      <c r="I12" s="17">
        <f>IFERROR(H12/1.08,"")</f>
        <v>2526.8000000000002</v>
      </c>
      <c r="J12" s="17">
        <f>I12*8%</f>
        <v>202.14400000000001</v>
      </c>
      <c r="K12" s="17">
        <f>Tabela1[[#This Row],[VLR RECEBIDO]]-Tabela1[[#This Row],[DESPESA]]-Tabela1[[#This Row],[FGTS]]</f>
        <v>1.5999999999849024E-2</v>
      </c>
      <c r="L12" s="12">
        <v>1.5999999999849024E-2</v>
      </c>
      <c r="M12" s="12">
        <f>Tabela1[[#This Row],[A DEVOLVER]]-Tabela1[[#This Row],[DEVOLVIDO]]</f>
        <v>0</v>
      </c>
      <c r="N12" s="18" t="str">
        <f ca="1">VLOOKUP(Tabela1[[#This Row],[MAT]],$B$5:$N$1679,13,0)</f>
        <v>GEANE DOS SANTOS RODRIGUES</v>
      </c>
    </row>
    <row r="13" spans="1:15" x14ac:dyDescent="0.3">
      <c r="B13" s="11">
        <v>67</v>
      </c>
      <c r="C13" s="11" t="str">
        <f ca="1">VLOOKUP(Tabela1[[#This Row],[MAT]],$B$5:$C$1679,2,0)</f>
        <v>63594404234</v>
      </c>
      <c r="D13" s="35">
        <v>36</v>
      </c>
      <c r="E13" s="16" t="s">
        <v>8</v>
      </c>
      <c r="F13" s="11" t="s">
        <v>585</v>
      </c>
      <c r="G13" s="17">
        <v>2728.96</v>
      </c>
      <c r="H13" s="17">
        <v>2728.9440000000004</v>
      </c>
      <c r="I13" s="17">
        <f>IFERROR(H13/1.08,"")</f>
        <v>2526.8000000000002</v>
      </c>
      <c r="J13" s="17">
        <f>I13*8%</f>
        <v>202.14400000000001</v>
      </c>
      <c r="K13" s="17">
        <f>Tabela1[[#This Row],[VLR RECEBIDO]]-Tabela1[[#This Row],[DESPESA]]-Tabela1[[#This Row],[FGTS]]</f>
        <v>1.5999999999849024E-2</v>
      </c>
      <c r="L13" s="12">
        <v>1.5999999999849024E-2</v>
      </c>
      <c r="M13" s="12">
        <f>Tabela1[[#This Row],[A DEVOLVER]]-Tabela1[[#This Row],[DEVOLVIDO]]</f>
        <v>0</v>
      </c>
      <c r="N13" s="18" t="str">
        <f ca="1">VLOOKUP(Tabela1[[#This Row],[MAT]],$B$5:$N$1679,13,0)</f>
        <v>JOELMA GONCALVES ALVES</v>
      </c>
    </row>
    <row r="14" spans="1:15" x14ac:dyDescent="0.3">
      <c r="B14" s="11">
        <v>74</v>
      </c>
      <c r="C14" s="11" t="str">
        <f ca="1">VLOOKUP(Tabela1[[#This Row],[MAT]],$B$5:$C$1679,2,0)</f>
        <v>85748960206</v>
      </c>
      <c r="D14" s="35">
        <v>36</v>
      </c>
      <c r="E14" s="16" t="s">
        <v>8</v>
      </c>
      <c r="F14" s="11" t="s">
        <v>585</v>
      </c>
      <c r="G14" s="17">
        <v>2728.96</v>
      </c>
      <c r="H14" s="17">
        <v>2728.9440000000004</v>
      </c>
      <c r="I14" s="17">
        <f>IFERROR(H14/1.08,"")</f>
        <v>2526.8000000000002</v>
      </c>
      <c r="J14" s="17">
        <f>I14*8%</f>
        <v>202.14400000000001</v>
      </c>
      <c r="K14" s="17">
        <f>Tabela1[[#This Row],[VLR RECEBIDO]]-Tabela1[[#This Row],[DESPESA]]-Tabela1[[#This Row],[FGTS]]</f>
        <v>1.5999999999849024E-2</v>
      </c>
      <c r="L14" s="12">
        <v>1.5999999999849024E-2</v>
      </c>
      <c r="M14" s="12">
        <f>Tabela1[[#This Row],[A DEVOLVER]]-Tabela1[[#This Row],[DEVOLVIDO]]</f>
        <v>0</v>
      </c>
      <c r="N14" s="18" t="str">
        <f ca="1">VLOOKUP(Tabela1[[#This Row],[MAT]],$B$5:$N$1679,13,0)</f>
        <v>LAIZA SOUSA SANTOS</v>
      </c>
    </row>
    <row r="15" spans="1:15" x14ac:dyDescent="0.3">
      <c r="B15" s="11">
        <v>76</v>
      </c>
      <c r="C15" s="11" t="str">
        <f ca="1">VLOOKUP(Tabela1[[#This Row],[MAT]],$B$5:$C$1679,2,0)</f>
        <v>00607059222</v>
      </c>
      <c r="D15" s="35">
        <v>36</v>
      </c>
      <c r="E15" s="16" t="s">
        <v>8</v>
      </c>
      <c r="F15" s="11" t="s">
        <v>585</v>
      </c>
      <c r="G15" s="17">
        <v>2728.96</v>
      </c>
      <c r="H15" s="17">
        <v>2728.9440000000004</v>
      </c>
      <c r="I15" s="17">
        <f>IFERROR(H15/1.08,"")</f>
        <v>2526.8000000000002</v>
      </c>
      <c r="J15" s="17">
        <f>I15*8%</f>
        <v>202.14400000000001</v>
      </c>
      <c r="K15" s="17">
        <f>Tabela1[[#This Row],[VLR RECEBIDO]]-Tabela1[[#This Row],[DESPESA]]-Tabela1[[#This Row],[FGTS]]</f>
        <v>1.5999999999849024E-2</v>
      </c>
      <c r="L15" s="12">
        <v>1.5999999999849024E-2</v>
      </c>
      <c r="M15" s="12">
        <f>Tabela1[[#This Row],[A DEVOLVER]]-Tabela1[[#This Row],[DEVOLVIDO]]</f>
        <v>0</v>
      </c>
      <c r="N15" s="18" t="str">
        <f ca="1">VLOOKUP(Tabela1[[#This Row],[MAT]],$B$5:$N$1679,13,0)</f>
        <v>LUANA LEANDRO SARMENTO</v>
      </c>
    </row>
    <row r="16" spans="1:15" x14ac:dyDescent="0.3">
      <c r="B16" s="11">
        <v>81</v>
      </c>
      <c r="C16" s="11" t="str">
        <f ca="1">VLOOKUP(Tabela1[[#This Row],[MAT]],$B$5:$C$1679,2,0)</f>
        <v>74370936268</v>
      </c>
      <c r="D16" s="35">
        <v>36</v>
      </c>
      <c r="E16" s="16" t="s">
        <v>8</v>
      </c>
      <c r="F16" s="11" t="s">
        <v>585</v>
      </c>
      <c r="G16" s="17">
        <v>2728.96</v>
      </c>
      <c r="H16" s="17">
        <v>2728.9440000000004</v>
      </c>
      <c r="I16" s="17">
        <f>IFERROR(H16/1.08,"")</f>
        <v>2526.8000000000002</v>
      </c>
      <c r="J16" s="17">
        <f>I16*8%</f>
        <v>202.14400000000001</v>
      </c>
      <c r="K16" s="17">
        <f>Tabela1[[#This Row],[VLR RECEBIDO]]-Tabela1[[#This Row],[DESPESA]]-Tabela1[[#This Row],[FGTS]]</f>
        <v>1.5999999999849024E-2</v>
      </c>
      <c r="L16" s="12">
        <v>1.5999999999849024E-2</v>
      </c>
      <c r="M16" s="12">
        <f>Tabela1[[#This Row],[A DEVOLVER]]-Tabela1[[#This Row],[DEVOLVIDO]]</f>
        <v>0</v>
      </c>
      <c r="N16" s="18" t="str">
        <f ca="1">VLOOKUP(Tabela1[[#This Row],[MAT]],$B$5:$N$1679,13,0)</f>
        <v>MARIA APARECIDA DO VALE SILVA</v>
      </c>
    </row>
    <row r="17" spans="2:14" x14ac:dyDescent="0.3">
      <c r="B17" s="11">
        <v>92</v>
      </c>
      <c r="C17" s="11" t="str">
        <f ca="1">VLOOKUP(Tabela1[[#This Row],[MAT]],$B$5:$C$1679,2,0)</f>
        <v>88716961234</v>
      </c>
      <c r="D17" s="35">
        <v>36</v>
      </c>
      <c r="E17" s="16" t="s">
        <v>8</v>
      </c>
      <c r="F17" s="11" t="s">
        <v>585</v>
      </c>
      <c r="G17" s="17">
        <v>2728.96</v>
      </c>
      <c r="H17" s="17">
        <v>2728.9440000000004</v>
      </c>
      <c r="I17" s="17">
        <f>IFERROR(H17/1.08,"")</f>
        <v>2526.8000000000002</v>
      </c>
      <c r="J17" s="17">
        <f>I17*8%</f>
        <v>202.14400000000001</v>
      </c>
      <c r="K17" s="17">
        <f>Tabela1[[#This Row],[VLR RECEBIDO]]-Tabela1[[#This Row],[DESPESA]]-Tabela1[[#This Row],[FGTS]]</f>
        <v>1.5999999999849024E-2</v>
      </c>
      <c r="L17" s="12">
        <v>1.5999999999849024E-2</v>
      </c>
      <c r="M17" s="12">
        <f>Tabela1[[#This Row],[A DEVOLVER]]-Tabela1[[#This Row],[DEVOLVIDO]]</f>
        <v>0</v>
      </c>
      <c r="N17" s="18" t="str">
        <f ca="1">VLOOKUP(Tabela1[[#This Row],[MAT]],$B$5:$N$1679,13,0)</f>
        <v>ROSELI DE ARAUJO SANTOS</v>
      </c>
    </row>
    <row r="18" spans="2:14" x14ac:dyDescent="0.3">
      <c r="B18" s="11">
        <v>94</v>
      </c>
      <c r="C18" s="11" t="e">
        <f ca="1">VLOOKUP(Tabela1[[#This Row],[MAT]],$B$5:$C$1679,2,0)</f>
        <v>#N/A</v>
      </c>
      <c r="D18" s="35">
        <v>36</v>
      </c>
      <c r="E18" s="16" t="s">
        <v>8</v>
      </c>
      <c r="F18" s="11" t="s">
        <v>585</v>
      </c>
      <c r="G18" s="17">
        <v>2728.96</v>
      </c>
      <c r="H18" s="17">
        <v>2728.9440000000004</v>
      </c>
      <c r="I18" s="17">
        <f>IFERROR(H18/1.08,"")</f>
        <v>2526.8000000000002</v>
      </c>
      <c r="J18" s="17">
        <f>I18*8%</f>
        <v>202.14400000000001</v>
      </c>
      <c r="K18" s="17">
        <f>Tabela1[[#This Row],[VLR RECEBIDO]]-Tabela1[[#This Row],[DESPESA]]-Tabela1[[#This Row],[FGTS]]</f>
        <v>1.5999999999849024E-2</v>
      </c>
      <c r="L18" s="12">
        <v>1.5999999999849024E-2</v>
      </c>
      <c r="M18" s="12">
        <f>Tabela1[[#This Row],[A DEVOLVER]]-Tabela1[[#This Row],[DEVOLVIDO]]</f>
        <v>0</v>
      </c>
      <c r="N18" s="18" t="e">
        <f ca="1">VLOOKUP(Tabela1[[#This Row],[MAT]],$B$5:$N$1679,13,0)</f>
        <v>#N/A</v>
      </c>
    </row>
    <row r="19" spans="2:14" x14ac:dyDescent="0.3">
      <c r="B19" s="11">
        <v>126</v>
      </c>
      <c r="C19" s="11" t="str">
        <f ca="1">VLOOKUP(Tabela1[[#This Row],[MAT]],$B$5:$C$1679,2,0)</f>
        <v>83721541200</v>
      </c>
      <c r="D19" s="35">
        <v>36</v>
      </c>
      <c r="E19" s="16" t="s">
        <v>8</v>
      </c>
      <c r="F19" s="11" t="s">
        <v>585</v>
      </c>
      <c r="G19" s="17">
        <v>2728.96</v>
      </c>
      <c r="H19" s="17">
        <v>2728.9440000000004</v>
      </c>
      <c r="I19" s="17">
        <f>IFERROR(H19/1.08,"")</f>
        <v>2526.8000000000002</v>
      </c>
      <c r="J19" s="17">
        <f>I19*8%</f>
        <v>202.14400000000001</v>
      </c>
      <c r="K19" s="17">
        <f>Tabela1[[#This Row],[VLR RECEBIDO]]-Tabela1[[#This Row],[DESPESA]]-Tabela1[[#This Row],[FGTS]]</f>
        <v>1.5999999999849024E-2</v>
      </c>
      <c r="L19" s="12">
        <v>1.5999999999849024E-2</v>
      </c>
      <c r="M19" s="12">
        <f>Tabela1[[#This Row],[A DEVOLVER]]-Tabela1[[#This Row],[DEVOLVIDO]]</f>
        <v>0</v>
      </c>
      <c r="N19" s="18" t="str">
        <f ca="1">VLOOKUP(Tabela1[[#This Row],[MAT]],$B$5:$N$1679,13,0)</f>
        <v>SANDRA NERY DA ROCHA</v>
      </c>
    </row>
    <row r="20" spans="2:14" x14ac:dyDescent="0.3">
      <c r="B20" s="11">
        <v>149</v>
      </c>
      <c r="C20" s="11" t="str">
        <f ca="1">VLOOKUP(Tabela1[[#This Row],[MAT]],$B$5:$C$1679,2,0)</f>
        <v>01332625371</v>
      </c>
      <c r="D20" s="35">
        <v>36</v>
      </c>
      <c r="E20" s="16" t="s">
        <v>8</v>
      </c>
      <c r="F20" s="11" t="s">
        <v>585</v>
      </c>
      <c r="G20" s="17">
        <v>2728.96</v>
      </c>
      <c r="H20" s="17">
        <v>2728.9440000000004</v>
      </c>
      <c r="I20" s="17">
        <f>IFERROR(H20/1.08,"")</f>
        <v>2526.8000000000002</v>
      </c>
      <c r="J20" s="17">
        <f>I20*8%</f>
        <v>202.14400000000001</v>
      </c>
      <c r="K20" s="17">
        <f>Tabela1[[#This Row],[VLR RECEBIDO]]-Tabela1[[#This Row],[DESPESA]]-Tabela1[[#This Row],[FGTS]]</f>
        <v>1.5999999999849024E-2</v>
      </c>
      <c r="L20" s="12">
        <v>1.5999999999849024E-2</v>
      </c>
      <c r="M20" s="12">
        <f>Tabela1[[#This Row],[A DEVOLVER]]-Tabela1[[#This Row],[DEVOLVIDO]]</f>
        <v>0</v>
      </c>
      <c r="N20" s="18" t="str">
        <f ca="1">VLOOKUP(Tabela1[[#This Row],[MAT]],$B$5:$N$1679,13,0)</f>
        <v>MARIA TERESA VIEIRA DA HORA</v>
      </c>
    </row>
    <row r="21" spans="2:14" x14ac:dyDescent="0.3">
      <c r="B21" s="11">
        <v>152</v>
      </c>
      <c r="C21" s="11" t="str">
        <f ca="1">VLOOKUP(Tabela1[[#This Row],[MAT]],$B$5:$C$1679,2,0)</f>
        <v>76034925215</v>
      </c>
      <c r="D21" s="35">
        <v>36</v>
      </c>
      <c r="E21" s="16" t="s">
        <v>8</v>
      </c>
      <c r="F21" s="11" t="s">
        <v>585</v>
      </c>
      <c r="G21" s="17">
        <v>2728.96</v>
      </c>
      <c r="H21" s="17">
        <v>2728.9440000000004</v>
      </c>
      <c r="I21" s="17">
        <f>IFERROR(H21/1.08,"")</f>
        <v>2526.8000000000002</v>
      </c>
      <c r="J21" s="17">
        <f>I21*8%</f>
        <v>202.14400000000001</v>
      </c>
      <c r="K21" s="17">
        <f>Tabela1[[#This Row],[VLR RECEBIDO]]-Tabela1[[#This Row],[DESPESA]]-Tabela1[[#This Row],[FGTS]]</f>
        <v>1.5999999999849024E-2</v>
      </c>
      <c r="L21" s="12">
        <v>1.5999999999849024E-2</v>
      </c>
      <c r="M21" s="12">
        <f>Tabela1[[#This Row],[A DEVOLVER]]-Tabela1[[#This Row],[DEVOLVIDO]]</f>
        <v>0</v>
      </c>
      <c r="N21" s="18" t="str">
        <f ca="1">VLOOKUP(Tabela1[[#This Row],[MAT]],$B$5:$N$1679,13,0)</f>
        <v>EDILENE BRAGA SOUZA</v>
      </c>
    </row>
    <row r="22" spans="2:14" x14ac:dyDescent="0.3">
      <c r="B22" s="11">
        <v>156</v>
      </c>
      <c r="C22" s="11" t="str">
        <f ca="1">VLOOKUP(Tabela1[[#This Row],[MAT]],$B$5:$C$1679,2,0)</f>
        <v>26632187234</v>
      </c>
      <c r="D22" s="35">
        <v>36</v>
      </c>
      <c r="E22" s="16" t="s">
        <v>8</v>
      </c>
      <c r="F22" s="11" t="s">
        <v>585</v>
      </c>
      <c r="G22" s="17">
        <v>2728.96</v>
      </c>
      <c r="H22" s="17">
        <v>2728.9440000000004</v>
      </c>
      <c r="I22" s="17">
        <f>IFERROR(H22/1.08,"")</f>
        <v>2526.8000000000002</v>
      </c>
      <c r="J22" s="17">
        <f>I22*8%</f>
        <v>202.14400000000001</v>
      </c>
      <c r="K22" s="17">
        <f>Tabela1[[#This Row],[VLR RECEBIDO]]-Tabela1[[#This Row],[DESPESA]]-Tabela1[[#This Row],[FGTS]]</f>
        <v>1.5999999999849024E-2</v>
      </c>
      <c r="L22" s="12">
        <v>1.5999999999849024E-2</v>
      </c>
      <c r="M22" s="12">
        <f>Tabela1[[#This Row],[A DEVOLVER]]-Tabela1[[#This Row],[DEVOLVIDO]]</f>
        <v>0</v>
      </c>
      <c r="N22" s="18" t="str">
        <f ca="1">VLOOKUP(Tabela1[[#This Row],[MAT]],$B$5:$N$1679,13,0)</f>
        <v>EULINA SOUSA LEITE</v>
      </c>
    </row>
    <row r="23" spans="2:14" x14ac:dyDescent="0.3">
      <c r="B23" s="11">
        <v>184</v>
      </c>
      <c r="C23" s="11" t="str">
        <f ca="1">VLOOKUP(Tabela1[[#This Row],[MAT]],$B$5:$C$1679,2,0)</f>
        <v>82834334234</v>
      </c>
      <c r="D23" s="35">
        <v>36</v>
      </c>
      <c r="E23" s="16" t="s">
        <v>8</v>
      </c>
      <c r="F23" s="11" t="s">
        <v>585</v>
      </c>
      <c r="G23" s="17">
        <v>0</v>
      </c>
      <c r="H23" s="17">
        <v>0</v>
      </c>
      <c r="I23" s="17">
        <f>IFERROR(H23/1.08,"")</f>
        <v>0</v>
      </c>
      <c r="J23" s="17">
        <f>I23*8%</f>
        <v>0</v>
      </c>
      <c r="K23" s="17">
        <f>Tabela1[[#This Row],[VLR RECEBIDO]]-Tabela1[[#This Row],[DESPESA]]-Tabela1[[#This Row],[FGTS]]</f>
        <v>0</v>
      </c>
      <c r="L23" s="12">
        <v>0</v>
      </c>
      <c r="M23" s="12">
        <f>Tabela1[[#This Row],[A DEVOLVER]]-Tabela1[[#This Row],[DEVOLVIDO]]</f>
        <v>0</v>
      </c>
      <c r="N23" s="18" t="str">
        <f ca="1">VLOOKUP(Tabela1[[#This Row],[MAT]],$B$5:$N$1679,13,0)</f>
        <v>ROSIANE DOS SANTOS LIMA</v>
      </c>
    </row>
    <row r="24" spans="2:14" x14ac:dyDescent="0.3">
      <c r="B24" s="11">
        <v>223</v>
      </c>
      <c r="C24" s="11" t="str">
        <f ca="1">VLOOKUP(Tabela1[[#This Row],[MAT]],$B$5:$C$1679,2,0)</f>
        <v>00330309285</v>
      </c>
      <c r="D24" s="35">
        <v>36</v>
      </c>
      <c r="E24" s="16" t="s">
        <v>8</v>
      </c>
      <c r="F24" s="11" t="s">
        <v>585</v>
      </c>
      <c r="G24" s="17">
        <v>2751.6</v>
      </c>
      <c r="H24" s="17">
        <v>2751.5808000000002</v>
      </c>
      <c r="I24" s="17">
        <f>IFERROR(H24/1.08,"")</f>
        <v>2547.7600000000002</v>
      </c>
      <c r="J24" s="17">
        <f>I24*8%</f>
        <v>203.82080000000002</v>
      </c>
      <c r="K24" s="17">
        <f>Tabela1[[#This Row],[VLR RECEBIDO]]-Tabela1[[#This Row],[DESPESA]]-Tabela1[[#This Row],[FGTS]]</f>
        <v>1.9199999999671036E-2</v>
      </c>
      <c r="L24" s="12">
        <v>1.9199999999671036E-2</v>
      </c>
      <c r="M24" s="12">
        <f>Tabela1[[#This Row],[A DEVOLVER]]-Tabela1[[#This Row],[DEVOLVIDO]]</f>
        <v>0</v>
      </c>
      <c r="N24" s="18" t="str">
        <f ca="1">VLOOKUP(Tabela1[[#This Row],[MAT]],$B$5:$N$1679,13,0)</f>
        <v>CLAUDILENE DA SILVA</v>
      </c>
    </row>
    <row r="25" spans="2:14" x14ac:dyDescent="0.3">
      <c r="B25" s="11">
        <v>230</v>
      </c>
      <c r="C25" s="11" t="str">
        <f ca="1">VLOOKUP(Tabela1[[#This Row],[MAT]],$B$5:$C$1679,2,0)</f>
        <v>66864771253</v>
      </c>
      <c r="D25" s="35">
        <v>36</v>
      </c>
      <c r="E25" s="16" t="s">
        <v>8</v>
      </c>
      <c r="F25" s="11" t="s">
        <v>585</v>
      </c>
      <c r="G25" s="17">
        <v>2751.6</v>
      </c>
      <c r="H25" s="17">
        <v>2063.6856000000002</v>
      </c>
      <c r="I25" s="17">
        <f>IFERROR(H25/1.08,"")</f>
        <v>1910.8200000000002</v>
      </c>
      <c r="J25" s="17">
        <f>I25*8%</f>
        <v>152.86560000000003</v>
      </c>
      <c r="K25" s="17">
        <f>Tabela1[[#This Row],[VLR RECEBIDO]]-Tabela1[[#This Row],[DESPESA]]-Tabela1[[#This Row],[FGTS]]</f>
        <v>687.91439999999966</v>
      </c>
      <c r="L25" s="12">
        <v>687.91439999999966</v>
      </c>
      <c r="M25" s="12">
        <f>Tabela1[[#This Row],[A DEVOLVER]]-Tabela1[[#This Row],[DEVOLVIDO]]</f>
        <v>0</v>
      </c>
      <c r="N25" s="18" t="str">
        <f ca="1">VLOOKUP(Tabela1[[#This Row],[MAT]],$B$5:$N$1679,13,0)</f>
        <v>CIRLENE SILVERIO DE MORAIS</v>
      </c>
    </row>
    <row r="26" spans="2:14" x14ac:dyDescent="0.3">
      <c r="B26" s="11">
        <v>231</v>
      </c>
      <c r="C26" s="11" t="str">
        <f ca="1">VLOOKUP(Tabela1[[#This Row],[MAT]],$B$5:$C$1679,2,0)</f>
        <v>95570810234</v>
      </c>
      <c r="D26" s="35">
        <v>36</v>
      </c>
      <c r="E26" s="16" t="s">
        <v>8</v>
      </c>
      <c r="F26" s="11" t="s">
        <v>585</v>
      </c>
      <c r="G26" s="17">
        <v>2751.6</v>
      </c>
      <c r="H26" s="17">
        <v>2751.5808000000002</v>
      </c>
      <c r="I26" s="17">
        <f>IFERROR(H26/1.08,"")</f>
        <v>2547.7600000000002</v>
      </c>
      <c r="J26" s="17">
        <f>I26*8%</f>
        <v>203.82080000000002</v>
      </c>
      <c r="K26" s="17">
        <f>Tabela1[[#This Row],[VLR RECEBIDO]]-Tabela1[[#This Row],[DESPESA]]-Tabela1[[#This Row],[FGTS]]</f>
        <v>1.9199999999671036E-2</v>
      </c>
      <c r="L26" s="12">
        <v>1.9199999999671036E-2</v>
      </c>
      <c r="M26" s="12">
        <f>Tabela1[[#This Row],[A DEVOLVER]]-Tabela1[[#This Row],[DEVOLVIDO]]</f>
        <v>0</v>
      </c>
      <c r="N26" s="18" t="str">
        <f ca="1">VLOOKUP(Tabela1[[#This Row],[MAT]],$B$5:$N$1679,13,0)</f>
        <v>GESIEL SILVA DA SILVA</v>
      </c>
    </row>
    <row r="27" spans="2:14" x14ac:dyDescent="0.3">
      <c r="B27" s="11">
        <v>235</v>
      </c>
      <c r="C27" s="11" t="str">
        <f ca="1">VLOOKUP(Tabela1[[#This Row],[MAT]],$B$5:$C$1679,2,0)</f>
        <v>74239082234</v>
      </c>
      <c r="D27" s="35">
        <v>36</v>
      </c>
      <c r="E27" s="16" t="s">
        <v>8</v>
      </c>
      <c r="F27" s="11" t="s">
        <v>585</v>
      </c>
      <c r="G27" s="17">
        <v>2751.6</v>
      </c>
      <c r="H27" s="17">
        <v>2751.5808000000002</v>
      </c>
      <c r="I27" s="17">
        <f>IFERROR(H27/1.08,"")</f>
        <v>2547.7600000000002</v>
      </c>
      <c r="J27" s="17">
        <f>I27*8%</f>
        <v>203.82080000000002</v>
      </c>
      <c r="K27" s="17">
        <f>Tabela1[[#This Row],[VLR RECEBIDO]]-Tabela1[[#This Row],[DESPESA]]-Tabela1[[#This Row],[FGTS]]</f>
        <v>1.9199999999671036E-2</v>
      </c>
      <c r="L27" s="12">
        <v>1.9199999999671036E-2</v>
      </c>
      <c r="M27" s="12">
        <f>Tabela1[[#This Row],[A DEVOLVER]]-Tabela1[[#This Row],[DEVOLVIDO]]</f>
        <v>0</v>
      </c>
      <c r="N27" s="18" t="str">
        <f ca="1">VLOOKUP(Tabela1[[#This Row],[MAT]],$B$5:$N$1679,13,0)</f>
        <v>DARLENE DAS NEVES SANTOS</v>
      </c>
    </row>
    <row r="28" spans="2:14" x14ac:dyDescent="0.3">
      <c r="B28" s="11">
        <v>239</v>
      </c>
      <c r="C28" s="11" t="str">
        <f ca="1">VLOOKUP(Tabela1[[#This Row],[MAT]],$B$5:$C$1679,2,0)</f>
        <v>85752649234</v>
      </c>
      <c r="D28" s="35">
        <v>36</v>
      </c>
      <c r="E28" s="16" t="s">
        <v>8</v>
      </c>
      <c r="F28" s="11" t="s">
        <v>585</v>
      </c>
      <c r="G28" s="17">
        <v>2751.6</v>
      </c>
      <c r="H28" s="17">
        <v>2751.5808000000002</v>
      </c>
      <c r="I28" s="17">
        <f>IFERROR(H28/1.08,"")</f>
        <v>2547.7600000000002</v>
      </c>
      <c r="J28" s="17">
        <f>I28*8%</f>
        <v>203.82080000000002</v>
      </c>
      <c r="K28" s="17">
        <f>Tabela1[[#This Row],[VLR RECEBIDO]]-Tabela1[[#This Row],[DESPESA]]-Tabela1[[#This Row],[FGTS]]</f>
        <v>1.9199999999671036E-2</v>
      </c>
      <c r="L28" s="12">
        <v>1.9199999999671036E-2</v>
      </c>
      <c r="M28" s="12">
        <f>Tabela1[[#This Row],[A DEVOLVER]]-Tabela1[[#This Row],[DEVOLVIDO]]</f>
        <v>0</v>
      </c>
      <c r="N28" s="18" t="str">
        <f ca="1">VLOOKUP(Tabela1[[#This Row],[MAT]],$B$5:$N$1679,13,0)</f>
        <v>SANDRA ALMEIDA COUTINHO</v>
      </c>
    </row>
    <row r="29" spans="2:14" x14ac:dyDescent="0.3">
      <c r="B29" s="11">
        <v>245</v>
      </c>
      <c r="C29" s="11" t="str">
        <f ca="1">VLOOKUP(Tabela1[[#This Row],[MAT]],$B$5:$C$1679,2,0)</f>
        <v>87004712249</v>
      </c>
      <c r="D29" s="35">
        <v>36</v>
      </c>
      <c r="E29" s="16" t="s">
        <v>8</v>
      </c>
      <c r="F29" s="11" t="s">
        <v>585</v>
      </c>
      <c r="G29" s="17">
        <v>2751.6</v>
      </c>
      <c r="H29" s="17">
        <v>2751.5808000000002</v>
      </c>
      <c r="I29" s="17">
        <f>IFERROR(H29/1.08,"")</f>
        <v>2547.7600000000002</v>
      </c>
      <c r="J29" s="17">
        <f>I29*8%</f>
        <v>203.82080000000002</v>
      </c>
      <c r="K29" s="17">
        <f>Tabela1[[#This Row],[VLR RECEBIDO]]-Tabela1[[#This Row],[DESPESA]]-Tabela1[[#This Row],[FGTS]]</f>
        <v>1.9199999999671036E-2</v>
      </c>
      <c r="L29" s="12">
        <v>1.9199999999671036E-2</v>
      </c>
      <c r="M29" s="12">
        <f>Tabela1[[#This Row],[A DEVOLVER]]-Tabela1[[#This Row],[DEVOLVIDO]]</f>
        <v>0</v>
      </c>
      <c r="N29" s="18" t="str">
        <f ca="1">VLOOKUP(Tabela1[[#This Row],[MAT]],$B$5:$N$1679,13,0)</f>
        <v>SIMONE ARAUJO DE PAIVA AGOSTINHO</v>
      </c>
    </row>
    <row r="30" spans="2:14" x14ac:dyDescent="0.3">
      <c r="B30" s="11">
        <v>268</v>
      </c>
      <c r="C30" s="11" t="str">
        <f ca="1">VLOOKUP(Tabela1[[#This Row],[MAT]],$B$5:$C$1679,2,0)</f>
        <v>70520623304</v>
      </c>
      <c r="D30" s="35">
        <v>36</v>
      </c>
      <c r="E30" s="16" t="s">
        <v>8</v>
      </c>
      <c r="F30" s="11" t="s">
        <v>585</v>
      </c>
      <c r="G30" s="17">
        <v>2751.6</v>
      </c>
      <c r="H30" s="17">
        <v>2751.5808000000002</v>
      </c>
      <c r="I30" s="17">
        <f>IFERROR(H30/1.08,"")</f>
        <v>2547.7600000000002</v>
      </c>
      <c r="J30" s="17">
        <f>I30*8%</f>
        <v>203.82080000000002</v>
      </c>
      <c r="K30" s="17">
        <f>Tabela1[[#This Row],[VLR RECEBIDO]]-Tabela1[[#This Row],[DESPESA]]-Tabela1[[#This Row],[FGTS]]</f>
        <v>1.9199999999671036E-2</v>
      </c>
      <c r="L30" s="12">
        <v>1.9199999999671036E-2</v>
      </c>
      <c r="M30" s="12">
        <f>Tabela1[[#This Row],[A DEVOLVER]]-Tabela1[[#This Row],[DEVOLVIDO]]</f>
        <v>0</v>
      </c>
      <c r="N30" s="18" t="str">
        <f ca="1">VLOOKUP(Tabela1[[#This Row],[MAT]],$B$5:$N$1679,13,0)</f>
        <v>JOSE DA CONCEICAO PEREIRA DE SOUSA</v>
      </c>
    </row>
    <row r="31" spans="2:14" x14ac:dyDescent="0.3">
      <c r="B31" s="11">
        <v>282</v>
      </c>
      <c r="C31" s="11" t="str">
        <f ca="1">VLOOKUP(Tabela1[[#This Row],[MAT]],$B$5:$C$1679,2,0)</f>
        <v>80823173291</v>
      </c>
      <c r="D31" s="35">
        <v>36</v>
      </c>
      <c r="E31" s="16" t="s">
        <v>8</v>
      </c>
      <c r="F31" s="11" t="s">
        <v>585</v>
      </c>
      <c r="G31" s="17">
        <v>0</v>
      </c>
      <c r="H31" s="17">
        <v>0</v>
      </c>
      <c r="I31" s="17">
        <f>IFERROR(H31/1.08,"")</f>
        <v>0</v>
      </c>
      <c r="J31" s="17">
        <f>I31*8%</f>
        <v>0</v>
      </c>
      <c r="K31" s="17">
        <f>Tabela1[[#This Row],[VLR RECEBIDO]]-Tabela1[[#This Row],[DESPESA]]-Tabela1[[#This Row],[FGTS]]</f>
        <v>0</v>
      </c>
      <c r="L31" s="12">
        <v>0</v>
      </c>
      <c r="M31" s="12">
        <f>Tabela1[[#This Row],[A DEVOLVER]]-Tabela1[[#This Row],[DEVOLVIDO]]</f>
        <v>0</v>
      </c>
      <c r="N31" s="18" t="str">
        <f ca="1">VLOOKUP(Tabela1[[#This Row],[MAT]],$B$5:$N$1679,13,0)</f>
        <v>MARIA DE LOURDES HEIENEN</v>
      </c>
    </row>
    <row r="32" spans="2:14" x14ac:dyDescent="0.3">
      <c r="B32" s="11">
        <v>289</v>
      </c>
      <c r="C32" s="11" t="str">
        <f ca="1">VLOOKUP(Tabela1[[#This Row],[MAT]],$B$5:$C$1679,2,0)</f>
        <v>88069672234</v>
      </c>
      <c r="D32" s="35">
        <v>36</v>
      </c>
      <c r="E32" s="16" t="s">
        <v>8</v>
      </c>
      <c r="F32" s="11" t="s">
        <v>585</v>
      </c>
      <c r="G32" s="17">
        <v>2751.6</v>
      </c>
      <c r="H32" s="17">
        <v>2751.5808000000002</v>
      </c>
      <c r="I32" s="17">
        <f>IFERROR(H32/1.08,"")</f>
        <v>2547.7600000000002</v>
      </c>
      <c r="J32" s="17">
        <f>I32*8%</f>
        <v>203.82080000000002</v>
      </c>
      <c r="K32" s="17">
        <f>Tabela1[[#This Row],[VLR RECEBIDO]]-Tabela1[[#This Row],[DESPESA]]-Tabela1[[#This Row],[FGTS]]</f>
        <v>1.9199999999671036E-2</v>
      </c>
      <c r="L32" s="12">
        <v>1.9199999999671036E-2</v>
      </c>
      <c r="M32" s="12">
        <f>Tabela1[[#This Row],[A DEVOLVER]]-Tabela1[[#This Row],[DEVOLVIDO]]</f>
        <v>0</v>
      </c>
      <c r="N32" s="18" t="str">
        <f ca="1">VLOOKUP(Tabela1[[#This Row],[MAT]],$B$5:$N$1679,13,0)</f>
        <v>ROMULO ALVES MATOS</v>
      </c>
    </row>
    <row r="33" spans="2:14" x14ac:dyDescent="0.3">
      <c r="B33" s="11">
        <v>296</v>
      </c>
      <c r="C33" s="11" t="str">
        <f ca="1">VLOOKUP(Tabela1[[#This Row],[MAT]],$B$5:$C$1679,2,0)</f>
        <v>01715937236</v>
      </c>
      <c r="D33" s="35">
        <v>36</v>
      </c>
      <c r="E33" s="16" t="s">
        <v>8</v>
      </c>
      <c r="F33" s="11" t="s">
        <v>585</v>
      </c>
      <c r="G33" s="17">
        <v>2751.6</v>
      </c>
      <c r="H33" s="17">
        <v>2751.5808000000002</v>
      </c>
      <c r="I33" s="17">
        <f>IFERROR(H33/1.08,"")</f>
        <v>2547.7600000000002</v>
      </c>
      <c r="J33" s="17">
        <f>I33*8%</f>
        <v>203.82080000000002</v>
      </c>
      <c r="K33" s="17">
        <f>Tabela1[[#This Row],[VLR RECEBIDO]]-Tabela1[[#This Row],[DESPESA]]-Tabela1[[#This Row],[FGTS]]</f>
        <v>1.9199999999671036E-2</v>
      </c>
      <c r="L33" s="12">
        <v>1.9199999999671036E-2</v>
      </c>
      <c r="M33" s="12">
        <f>Tabela1[[#This Row],[A DEVOLVER]]-Tabela1[[#This Row],[DEVOLVIDO]]</f>
        <v>0</v>
      </c>
      <c r="N33" s="18" t="str">
        <f ca="1">VLOOKUP(Tabela1[[#This Row],[MAT]],$B$5:$N$1679,13,0)</f>
        <v>LUANNY KETREN SARAIVA RODRIGUES</v>
      </c>
    </row>
    <row r="34" spans="2:14" x14ac:dyDescent="0.3">
      <c r="B34" s="11">
        <v>297</v>
      </c>
      <c r="C34" s="11" t="str">
        <f ca="1">VLOOKUP(Tabela1[[#This Row],[MAT]],$B$5:$C$1679,2,0)</f>
        <v>72282835204</v>
      </c>
      <c r="D34" s="35">
        <v>36</v>
      </c>
      <c r="E34" s="16" t="s">
        <v>8</v>
      </c>
      <c r="F34" s="11" t="s">
        <v>585</v>
      </c>
      <c r="G34" s="17">
        <v>2751.6</v>
      </c>
      <c r="H34" s="17">
        <v>2751.5808000000002</v>
      </c>
      <c r="I34" s="17">
        <f>IFERROR(H34/1.08,"")</f>
        <v>2547.7600000000002</v>
      </c>
      <c r="J34" s="17">
        <f>I34*8%</f>
        <v>203.82080000000002</v>
      </c>
      <c r="K34" s="17">
        <f>Tabela1[[#This Row],[VLR RECEBIDO]]-Tabela1[[#This Row],[DESPESA]]-Tabela1[[#This Row],[FGTS]]</f>
        <v>1.9199999999671036E-2</v>
      </c>
      <c r="L34" s="12">
        <v>1.9199999999671036E-2</v>
      </c>
      <c r="M34" s="12">
        <f>Tabela1[[#This Row],[A DEVOLVER]]-Tabela1[[#This Row],[DEVOLVIDO]]</f>
        <v>0</v>
      </c>
      <c r="N34" s="18" t="str">
        <f ca="1">VLOOKUP(Tabela1[[#This Row],[MAT]],$B$5:$N$1679,13,0)</f>
        <v>MARIA DO ROSARIO PEREIRA DE SOUSA</v>
      </c>
    </row>
    <row r="35" spans="2:14" x14ac:dyDescent="0.3">
      <c r="B35" s="11">
        <v>313</v>
      </c>
      <c r="C35" s="11" t="str">
        <f ca="1">VLOOKUP(Tabela1[[#This Row],[MAT]],$B$5:$C$1679,2,0)</f>
        <v>01197420207</v>
      </c>
      <c r="D35" s="35">
        <v>36</v>
      </c>
      <c r="E35" s="16" t="s">
        <v>8</v>
      </c>
      <c r="F35" s="11" t="s">
        <v>585</v>
      </c>
      <c r="G35" s="17">
        <v>2751.6</v>
      </c>
      <c r="H35" s="17">
        <v>2751.5808000000002</v>
      </c>
      <c r="I35" s="17">
        <f>IFERROR(H35/1.08,"")</f>
        <v>2547.7600000000002</v>
      </c>
      <c r="J35" s="17">
        <f>I35*8%</f>
        <v>203.82080000000002</v>
      </c>
      <c r="K35" s="17">
        <f>Tabela1[[#This Row],[VLR RECEBIDO]]-Tabela1[[#This Row],[DESPESA]]-Tabela1[[#This Row],[FGTS]]</f>
        <v>1.9199999999671036E-2</v>
      </c>
      <c r="L35" s="12">
        <v>1.9199999999671036E-2</v>
      </c>
      <c r="M35" s="12">
        <f>Tabela1[[#This Row],[A DEVOLVER]]-Tabela1[[#This Row],[DEVOLVIDO]]</f>
        <v>0</v>
      </c>
      <c r="N35" s="18" t="str">
        <f ca="1">VLOOKUP(Tabela1[[#This Row],[MAT]],$B$5:$N$1679,13,0)</f>
        <v>ROSEANE POLVI DE MATOS</v>
      </c>
    </row>
    <row r="36" spans="2:14" x14ac:dyDescent="0.3">
      <c r="B36" s="11">
        <v>315</v>
      </c>
      <c r="C36" s="11" t="str">
        <f ca="1">VLOOKUP(Tabela1[[#This Row],[MAT]],$B$5:$C$1679,2,0)</f>
        <v>03097941452</v>
      </c>
      <c r="D36" s="35">
        <v>36</v>
      </c>
      <c r="E36" s="16" t="s">
        <v>8</v>
      </c>
      <c r="F36" s="11" t="s">
        <v>585</v>
      </c>
      <c r="G36" s="17">
        <v>2751.6</v>
      </c>
      <c r="H36" s="17">
        <v>2751.5808000000002</v>
      </c>
      <c r="I36" s="17">
        <f>IFERROR(H36/1.08,"")</f>
        <v>2547.7600000000002</v>
      </c>
      <c r="J36" s="17">
        <f>I36*8%</f>
        <v>203.82080000000002</v>
      </c>
      <c r="K36" s="17">
        <f>Tabela1[[#This Row],[VLR RECEBIDO]]-Tabela1[[#This Row],[DESPESA]]-Tabela1[[#This Row],[FGTS]]</f>
        <v>1.9199999999671036E-2</v>
      </c>
      <c r="L36" s="12">
        <v>1.9199999999671036E-2</v>
      </c>
      <c r="M36" s="12">
        <f>Tabela1[[#This Row],[A DEVOLVER]]-Tabela1[[#This Row],[DEVOLVIDO]]</f>
        <v>0</v>
      </c>
      <c r="N36" s="18" t="str">
        <f ca="1">VLOOKUP(Tabela1[[#This Row],[MAT]],$B$5:$N$1679,13,0)</f>
        <v>NIVEATAM DE SOUSA ALVES</v>
      </c>
    </row>
    <row r="37" spans="2:14" x14ac:dyDescent="0.3">
      <c r="B37" s="11">
        <v>337</v>
      </c>
      <c r="C37" s="11" t="str">
        <f ca="1">VLOOKUP(Tabela1[[#This Row],[MAT]],$B$5:$C$1679,2,0)</f>
        <v>01074481224</v>
      </c>
      <c r="D37" s="35">
        <v>36</v>
      </c>
      <c r="E37" s="16" t="s">
        <v>8</v>
      </c>
      <c r="F37" s="11" t="s">
        <v>585</v>
      </c>
      <c r="G37" s="17">
        <v>2774.28</v>
      </c>
      <c r="H37" s="17">
        <v>2774.2608</v>
      </c>
      <c r="I37" s="17">
        <f>IFERROR(H37/1.08,"")</f>
        <v>2568.7599999999998</v>
      </c>
      <c r="J37" s="17">
        <f>I37*8%</f>
        <v>205.5008</v>
      </c>
      <c r="K37" s="17">
        <f>Tabela1[[#This Row],[VLR RECEBIDO]]-Tabela1[[#This Row],[DESPESA]]-Tabela1[[#This Row],[FGTS]]</f>
        <v>1.9200000000438422E-2</v>
      </c>
      <c r="L37" s="12">
        <v>1.9200000000438422E-2</v>
      </c>
      <c r="M37" s="12">
        <f>Tabela1[[#This Row],[A DEVOLVER]]-Tabela1[[#This Row],[DEVOLVIDO]]</f>
        <v>0</v>
      </c>
      <c r="N37" s="18" t="str">
        <f ca="1">VLOOKUP(Tabela1[[#This Row],[MAT]],$B$5:$N$1679,13,0)</f>
        <v>SERGIO COSTA NEVES</v>
      </c>
    </row>
    <row r="38" spans="2:14" x14ac:dyDescent="0.3">
      <c r="B38" s="11">
        <v>340</v>
      </c>
      <c r="C38" s="11" t="e">
        <f ca="1">VLOOKUP(Tabela1[[#This Row],[MAT]],$B$5:$C$1679,2,0)</f>
        <v>#N/A</v>
      </c>
      <c r="D38" s="35">
        <v>36</v>
      </c>
      <c r="E38" s="16" t="s">
        <v>8</v>
      </c>
      <c r="F38" s="11" t="s">
        <v>585</v>
      </c>
      <c r="G38" s="17">
        <v>0</v>
      </c>
      <c r="H38" s="17">
        <v>0</v>
      </c>
      <c r="I38" s="17">
        <f>IFERROR(H38/1.08,"")</f>
        <v>0</v>
      </c>
      <c r="J38" s="17">
        <f>I38*8%</f>
        <v>0</v>
      </c>
      <c r="K38" s="17">
        <f>Tabela1[[#This Row],[VLR RECEBIDO]]-Tabela1[[#This Row],[DESPESA]]-Tabela1[[#This Row],[FGTS]]</f>
        <v>0</v>
      </c>
      <c r="L38" s="12">
        <v>0</v>
      </c>
      <c r="M38" s="12">
        <f>Tabela1[[#This Row],[A DEVOLVER]]-Tabela1[[#This Row],[DEVOLVIDO]]</f>
        <v>0</v>
      </c>
      <c r="N38" s="18" t="e">
        <f ca="1">VLOOKUP(Tabela1[[#This Row],[MAT]],$B$5:$N$1679,13,0)</f>
        <v>#N/A</v>
      </c>
    </row>
    <row r="39" spans="2:14" x14ac:dyDescent="0.3">
      <c r="B39" s="11">
        <v>344</v>
      </c>
      <c r="C39" s="11" t="str">
        <f ca="1">VLOOKUP(Tabela1[[#This Row],[MAT]],$B$5:$C$1679,2,0)</f>
        <v>85022381249</v>
      </c>
      <c r="D39" s="35">
        <v>36</v>
      </c>
      <c r="E39" s="16" t="s">
        <v>8</v>
      </c>
      <c r="F39" s="11" t="s">
        <v>585</v>
      </c>
      <c r="G39" s="17">
        <v>2774.28</v>
      </c>
      <c r="H39" s="17">
        <v>2774.2608</v>
      </c>
      <c r="I39" s="17">
        <f>IFERROR(H39/1.08,"")</f>
        <v>2568.7599999999998</v>
      </c>
      <c r="J39" s="17">
        <f>I39*8%</f>
        <v>205.5008</v>
      </c>
      <c r="K39" s="17">
        <f>Tabela1[[#This Row],[VLR RECEBIDO]]-Tabela1[[#This Row],[DESPESA]]-Tabela1[[#This Row],[FGTS]]</f>
        <v>1.9200000000438422E-2</v>
      </c>
      <c r="L39" s="12">
        <v>1.9200000000438422E-2</v>
      </c>
      <c r="M39" s="12">
        <f>Tabela1[[#This Row],[A DEVOLVER]]-Tabela1[[#This Row],[DEVOLVIDO]]</f>
        <v>0</v>
      </c>
      <c r="N39" s="18" t="str">
        <f ca="1">VLOOKUP(Tabela1[[#This Row],[MAT]],$B$5:$N$1679,13,0)</f>
        <v>HELIANA LIMA DE OLIVEIRA</v>
      </c>
    </row>
    <row r="40" spans="2:14" x14ac:dyDescent="0.3">
      <c r="B40" s="11">
        <v>354</v>
      </c>
      <c r="C40" s="11" t="str">
        <f ca="1">VLOOKUP(Tabela1[[#This Row],[MAT]],$B$5:$C$1679,2,0)</f>
        <v>00975131214</v>
      </c>
      <c r="D40" s="35">
        <v>36</v>
      </c>
      <c r="E40" s="16" t="s">
        <v>8</v>
      </c>
      <c r="F40" s="11" t="s">
        <v>585</v>
      </c>
      <c r="G40" s="17">
        <v>2774.28</v>
      </c>
      <c r="H40" s="17">
        <v>2774.2608</v>
      </c>
      <c r="I40" s="17">
        <f>IFERROR(H40/1.08,"")</f>
        <v>2568.7599999999998</v>
      </c>
      <c r="J40" s="17">
        <f>I40*8%</f>
        <v>205.5008</v>
      </c>
      <c r="K40" s="17">
        <f>Tabela1[[#This Row],[VLR RECEBIDO]]-Tabela1[[#This Row],[DESPESA]]-Tabela1[[#This Row],[FGTS]]</f>
        <v>1.9200000000438422E-2</v>
      </c>
      <c r="L40" s="12">
        <v>1.9200000000438422E-2</v>
      </c>
      <c r="M40" s="12">
        <f>Tabela1[[#This Row],[A DEVOLVER]]-Tabela1[[#This Row],[DEVOLVIDO]]</f>
        <v>0</v>
      </c>
      <c r="N40" s="18" t="str">
        <f ca="1">VLOOKUP(Tabela1[[#This Row],[MAT]],$B$5:$N$1679,13,0)</f>
        <v>DEYWID CHAVES FERREIRA</v>
      </c>
    </row>
    <row r="41" spans="2:14" x14ac:dyDescent="0.3">
      <c r="B41" s="11">
        <v>355</v>
      </c>
      <c r="C41" s="11" t="str">
        <f ca="1">VLOOKUP(Tabela1[[#This Row],[MAT]],$B$5:$C$1679,2,0)</f>
        <v>69478260200</v>
      </c>
      <c r="D41" s="35">
        <v>36</v>
      </c>
      <c r="E41" s="16" t="s">
        <v>8</v>
      </c>
      <c r="F41" s="11" t="s">
        <v>585</v>
      </c>
      <c r="G41" s="17">
        <v>0</v>
      </c>
      <c r="H41" s="17">
        <v>0</v>
      </c>
      <c r="I41" s="17">
        <f>IFERROR(H41/1.08,"")</f>
        <v>0</v>
      </c>
      <c r="J41" s="17">
        <f>I41*8%</f>
        <v>0</v>
      </c>
      <c r="K41" s="17">
        <f>Tabela1[[#This Row],[VLR RECEBIDO]]-Tabela1[[#This Row],[DESPESA]]-Tabela1[[#This Row],[FGTS]]</f>
        <v>0</v>
      </c>
      <c r="L41" s="12">
        <v>0</v>
      </c>
      <c r="M41" s="12">
        <f>Tabela1[[#This Row],[A DEVOLVER]]-Tabela1[[#This Row],[DEVOLVIDO]]</f>
        <v>0</v>
      </c>
      <c r="N41" s="18" t="str">
        <f ca="1">VLOOKUP(Tabela1[[#This Row],[MAT]],$B$5:$N$1679,13,0)</f>
        <v>DILMA MARIA DE SOUSA MOURA</v>
      </c>
    </row>
    <row r="42" spans="2:14" x14ac:dyDescent="0.3">
      <c r="B42" s="11">
        <v>369</v>
      </c>
      <c r="C42" s="11" t="str">
        <f ca="1">VLOOKUP(Tabela1[[#This Row],[MAT]],$B$5:$C$1679,2,0)</f>
        <v>00586033289</v>
      </c>
      <c r="D42" s="35">
        <v>36</v>
      </c>
      <c r="E42" s="16" t="s">
        <v>8</v>
      </c>
      <c r="F42" s="11" t="s">
        <v>585</v>
      </c>
      <c r="G42" s="17">
        <v>2774.28</v>
      </c>
      <c r="H42" s="17">
        <v>2774.2608</v>
      </c>
      <c r="I42" s="17">
        <f>IFERROR(H42/1.08,"")</f>
        <v>2568.7599999999998</v>
      </c>
      <c r="J42" s="17">
        <f>I42*8%</f>
        <v>205.5008</v>
      </c>
      <c r="K42" s="17">
        <f>Tabela1[[#This Row],[VLR RECEBIDO]]-Tabela1[[#This Row],[DESPESA]]-Tabela1[[#This Row],[FGTS]]</f>
        <v>1.9200000000438422E-2</v>
      </c>
      <c r="L42" s="12">
        <v>1.9200000000438422E-2</v>
      </c>
      <c r="M42" s="12">
        <f>Tabela1[[#This Row],[A DEVOLVER]]-Tabela1[[#This Row],[DEVOLVIDO]]</f>
        <v>0</v>
      </c>
      <c r="N42" s="18" t="str">
        <f ca="1">VLOOKUP(Tabela1[[#This Row],[MAT]],$B$5:$N$1679,13,0)</f>
        <v>LUCIENE DIAS DOS SANTOS</v>
      </c>
    </row>
    <row r="43" spans="2:14" x14ac:dyDescent="0.3">
      <c r="B43" s="11">
        <v>380</v>
      </c>
      <c r="C43" s="11" t="str">
        <f ca="1">VLOOKUP(Tabela1[[#This Row],[MAT]],$B$5:$C$1679,2,0)</f>
        <v>68990405220</v>
      </c>
      <c r="D43" s="35">
        <v>36</v>
      </c>
      <c r="E43" s="16" t="s">
        <v>8</v>
      </c>
      <c r="F43" s="11" t="s">
        <v>585</v>
      </c>
      <c r="G43" s="17">
        <v>0</v>
      </c>
      <c r="H43" s="17">
        <v>0</v>
      </c>
      <c r="I43" s="17">
        <f>IFERROR(H43/1.08,"")</f>
        <v>0</v>
      </c>
      <c r="J43" s="17">
        <f>I43*8%</f>
        <v>0</v>
      </c>
      <c r="K43" s="17">
        <f>Tabela1[[#This Row],[VLR RECEBIDO]]-Tabela1[[#This Row],[DESPESA]]-Tabela1[[#This Row],[FGTS]]</f>
        <v>0</v>
      </c>
      <c r="L43" s="12">
        <v>0</v>
      </c>
      <c r="M43" s="12">
        <f>Tabela1[[#This Row],[A DEVOLVER]]-Tabela1[[#This Row],[DEVOLVIDO]]</f>
        <v>0</v>
      </c>
      <c r="N43" s="18" t="str">
        <f ca="1">VLOOKUP(Tabela1[[#This Row],[MAT]],$B$5:$N$1679,13,0)</f>
        <v>ROGERIO REIS DE MOURA</v>
      </c>
    </row>
    <row r="44" spans="2:14" x14ac:dyDescent="0.3">
      <c r="B44" s="11">
        <v>381</v>
      </c>
      <c r="C44" s="11" t="str">
        <f ca="1">VLOOKUP(Tabela1[[#This Row],[MAT]],$B$5:$C$1679,2,0)</f>
        <v>90114035253</v>
      </c>
      <c r="D44" s="35">
        <v>36</v>
      </c>
      <c r="E44" s="16" t="s">
        <v>8</v>
      </c>
      <c r="F44" s="11" t="s">
        <v>585</v>
      </c>
      <c r="G44" s="17">
        <v>2774.28</v>
      </c>
      <c r="H44" s="17">
        <v>2774.2608</v>
      </c>
      <c r="I44" s="17">
        <f>IFERROR(H44/1.08,"")</f>
        <v>2568.7599999999998</v>
      </c>
      <c r="J44" s="17">
        <f>I44*8%</f>
        <v>205.5008</v>
      </c>
      <c r="K44" s="17">
        <f>Tabela1[[#This Row],[VLR RECEBIDO]]-Tabela1[[#This Row],[DESPESA]]-Tabela1[[#This Row],[FGTS]]</f>
        <v>1.9200000000438422E-2</v>
      </c>
      <c r="L44" s="12">
        <v>1.9200000000438422E-2</v>
      </c>
      <c r="M44" s="12">
        <f>Tabela1[[#This Row],[A DEVOLVER]]-Tabela1[[#This Row],[DEVOLVIDO]]</f>
        <v>0</v>
      </c>
      <c r="N44" s="18" t="str">
        <f ca="1">VLOOKUP(Tabela1[[#This Row],[MAT]],$B$5:$N$1679,13,0)</f>
        <v>LEONILDO ALVES LIMA</v>
      </c>
    </row>
    <row r="45" spans="2:14" x14ac:dyDescent="0.3">
      <c r="B45" s="11">
        <v>391</v>
      </c>
      <c r="C45" s="11" t="e">
        <f ca="1">VLOOKUP(Tabela1[[#This Row],[MAT]],$B$5:$C$1679,2,0)</f>
        <v>#N/A</v>
      </c>
      <c r="D45" s="35">
        <v>36</v>
      </c>
      <c r="E45" s="16" t="s">
        <v>8</v>
      </c>
      <c r="F45" s="11" t="s">
        <v>585</v>
      </c>
      <c r="G45" s="17">
        <v>2796.92</v>
      </c>
      <c r="H45" s="17">
        <v>2796.9408000000003</v>
      </c>
      <c r="I45" s="17">
        <f>IFERROR(H45/1.08,"")</f>
        <v>2589.7600000000002</v>
      </c>
      <c r="J45" s="17">
        <f>I45*8%</f>
        <v>207.18080000000003</v>
      </c>
      <c r="K45" s="17">
        <f>Tabela1[[#This Row],[VLR RECEBIDO]]-Tabela1[[#This Row],[DESPESA]]-Tabela1[[#This Row],[FGTS]]</f>
        <v>-2.0800000000178898E-2</v>
      </c>
      <c r="L45" s="12">
        <v>-2.0800000000178898E-2</v>
      </c>
      <c r="M45" s="12">
        <f>Tabela1[[#This Row],[A DEVOLVER]]-Tabela1[[#This Row],[DEVOLVIDO]]</f>
        <v>0</v>
      </c>
      <c r="N45" s="18" t="e">
        <f ca="1">VLOOKUP(Tabela1[[#This Row],[MAT]],$B$5:$N$1679,13,0)</f>
        <v>#N/A</v>
      </c>
    </row>
    <row r="46" spans="2:14" x14ac:dyDescent="0.3">
      <c r="B46" s="11">
        <v>393</v>
      </c>
      <c r="C46" s="11" t="str">
        <f ca="1">VLOOKUP(Tabela1[[#This Row],[MAT]],$B$5:$C$1679,2,0)</f>
        <v>78679362204</v>
      </c>
      <c r="D46" s="35">
        <v>36</v>
      </c>
      <c r="E46" s="16" t="s">
        <v>8</v>
      </c>
      <c r="F46" s="11" t="s">
        <v>585</v>
      </c>
      <c r="G46" s="17">
        <v>2796.92</v>
      </c>
      <c r="H46" s="17">
        <v>2796.9408000000003</v>
      </c>
      <c r="I46" s="17">
        <f>IFERROR(H46/1.08,"")</f>
        <v>2589.7600000000002</v>
      </c>
      <c r="J46" s="17">
        <f>I46*8%</f>
        <v>207.18080000000003</v>
      </c>
      <c r="K46" s="17">
        <f>Tabela1[[#This Row],[VLR RECEBIDO]]-Tabela1[[#This Row],[DESPESA]]-Tabela1[[#This Row],[FGTS]]</f>
        <v>-2.0800000000178898E-2</v>
      </c>
      <c r="L46" s="12">
        <v>-2.0800000000178898E-2</v>
      </c>
      <c r="M46" s="12">
        <f>Tabela1[[#This Row],[A DEVOLVER]]-Tabela1[[#This Row],[DEVOLVIDO]]</f>
        <v>0</v>
      </c>
      <c r="N46" s="18" t="str">
        <f ca="1">VLOOKUP(Tabela1[[#This Row],[MAT]],$B$5:$N$1679,13,0)</f>
        <v>IRANETE LIMA BARBOSA NASCIMENTO</v>
      </c>
    </row>
    <row r="47" spans="2:14" x14ac:dyDescent="0.3">
      <c r="B47" s="11">
        <v>395</v>
      </c>
      <c r="C47" s="11">
        <f ca="1">VLOOKUP(Tabela1[[#This Row],[MAT]],$B$5:$C$1679,2,0)</f>
        <v>82492182215</v>
      </c>
      <c r="D47" s="35">
        <v>36</v>
      </c>
      <c r="E47" s="16" t="s">
        <v>8</v>
      </c>
      <c r="F47" s="11" t="s">
        <v>585</v>
      </c>
      <c r="G47" s="17">
        <v>2796.92</v>
      </c>
      <c r="H47" s="17">
        <v>2796.9408000000003</v>
      </c>
      <c r="I47" s="17">
        <f>IFERROR(H47/1.08,"")</f>
        <v>2589.7600000000002</v>
      </c>
      <c r="J47" s="17">
        <f>I47*8%</f>
        <v>207.18080000000003</v>
      </c>
      <c r="K47" s="17">
        <f>Tabela1[[#This Row],[VLR RECEBIDO]]-Tabela1[[#This Row],[DESPESA]]-Tabela1[[#This Row],[FGTS]]</f>
        <v>-2.0800000000178898E-2</v>
      </c>
      <c r="L47" s="12">
        <v>-2.0800000000178898E-2</v>
      </c>
      <c r="M47" s="12">
        <f>Tabela1[[#This Row],[A DEVOLVER]]-Tabela1[[#This Row],[DEVOLVIDO]]</f>
        <v>0</v>
      </c>
      <c r="N47" s="18" t="str">
        <f ca="1">VLOOKUP(Tabela1[[#This Row],[MAT]],$B$5:$N$1679,13,0)</f>
        <v>JEANI SILVA PEREIRA</v>
      </c>
    </row>
    <row r="48" spans="2:14" x14ac:dyDescent="0.3">
      <c r="B48" s="11">
        <v>403</v>
      </c>
      <c r="C48" s="11" t="str">
        <f ca="1">VLOOKUP(Tabela1[[#This Row],[MAT]],$B$5:$C$1679,2,0)</f>
        <v>85744824200</v>
      </c>
      <c r="D48" s="35">
        <v>36</v>
      </c>
      <c r="E48" s="16" t="s">
        <v>8</v>
      </c>
      <c r="F48" s="11" t="s">
        <v>585</v>
      </c>
      <c r="G48" s="17">
        <v>2796.92</v>
      </c>
      <c r="H48" s="17">
        <v>2796.9408000000003</v>
      </c>
      <c r="I48" s="17">
        <f>IFERROR(H48/1.08,"")</f>
        <v>2589.7600000000002</v>
      </c>
      <c r="J48" s="17">
        <f>I48*8%</f>
        <v>207.18080000000003</v>
      </c>
      <c r="K48" s="17">
        <f>Tabela1[[#This Row],[VLR RECEBIDO]]-Tabela1[[#This Row],[DESPESA]]-Tabela1[[#This Row],[FGTS]]</f>
        <v>-2.0800000000178898E-2</v>
      </c>
      <c r="L48" s="12">
        <v>-2.0800000000178898E-2</v>
      </c>
      <c r="M48" s="12">
        <f>Tabela1[[#This Row],[A DEVOLVER]]-Tabela1[[#This Row],[DEVOLVIDO]]</f>
        <v>0</v>
      </c>
      <c r="N48" s="18" t="str">
        <f ca="1">VLOOKUP(Tabela1[[#This Row],[MAT]],$B$5:$N$1679,13,0)</f>
        <v>ROSILENE SOUSA SILVA</v>
      </c>
    </row>
    <row r="49" spans="2:14" x14ac:dyDescent="0.3">
      <c r="B49" s="11">
        <v>421</v>
      </c>
      <c r="C49" s="11" t="str">
        <f ca="1">VLOOKUP(Tabela1[[#This Row],[MAT]],$B$5:$C$1679,2,0)</f>
        <v>01064235255</v>
      </c>
      <c r="D49" s="35">
        <v>36</v>
      </c>
      <c r="E49" s="16" t="s">
        <v>8</v>
      </c>
      <c r="F49" s="11" t="s">
        <v>585</v>
      </c>
      <c r="G49" s="17">
        <v>2796.92</v>
      </c>
      <c r="H49" s="17">
        <v>2796.9408000000003</v>
      </c>
      <c r="I49" s="17">
        <f>IFERROR(H49/1.08,"")</f>
        <v>2589.7600000000002</v>
      </c>
      <c r="J49" s="17">
        <f>I49*8%</f>
        <v>207.18080000000003</v>
      </c>
      <c r="K49" s="17">
        <f>Tabela1[[#This Row],[VLR RECEBIDO]]-Tabela1[[#This Row],[DESPESA]]-Tabela1[[#This Row],[FGTS]]</f>
        <v>-2.0800000000178898E-2</v>
      </c>
      <c r="L49" s="12">
        <v>-2.0800000000178898E-2</v>
      </c>
      <c r="M49" s="12">
        <f>Tabela1[[#This Row],[A DEVOLVER]]-Tabela1[[#This Row],[DEVOLVIDO]]</f>
        <v>0</v>
      </c>
      <c r="N49" s="18" t="str">
        <f ca="1">VLOOKUP(Tabela1[[#This Row],[MAT]],$B$5:$N$1679,13,0)</f>
        <v>ROSIVAN DA SILVA PINTO</v>
      </c>
    </row>
    <row r="50" spans="2:14" x14ac:dyDescent="0.3">
      <c r="B50" s="11">
        <v>425</v>
      </c>
      <c r="C50" s="11" t="str">
        <f ca="1">VLOOKUP(Tabela1[[#This Row],[MAT]],$B$5:$C$1679,2,0)</f>
        <v>01715936264</v>
      </c>
      <c r="D50" s="35">
        <v>36</v>
      </c>
      <c r="E50" s="16" t="s">
        <v>8</v>
      </c>
      <c r="F50" s="11" t="s">
        <v>585</v>
      </c>
      <c r="G50" s="17">
        <v>2796.92</v>
      </c>
      <c r="H50" s="17">
        <v>2796.9408000000003</v>
      </c>
      <c r="I50" s="17">
        <f>IFERROR(H50/1.08,"")</f>
        <v>2589.7600000000002</v>
      </c>
      <c r="J50" s="17">
        <f>I50*8%</f>
        <v>207.18080000000003</v>
      </c>
      <c r="K50" s="17">
        <f>Tabela1[[#This Row],[VLR RECEBIDO]]-Tabela1[[#This Row],[DESPESA]]-Tabela1[[#This Row],[FGTS]]</f>
        <v>-2.0800000000178898E-2</v>
      </c>
      <c r="L50" s="12">
        <v>-2.0800000000178898E-2</v>
      </c>
      <c r="M50" s="12">
        <f>Tabela1[[#This Row],[A DEVOLVER]]-Tabela1[[#This Row],[DEVOLVIDO]]</f>
        <v>0</v>
      </c>
      <c r="N50" s="18" t="str">
        <f ca="1">VLOOKUP(Tabela1[[#This Row],[MAT]],$B$5:$N$1679,13,0)</f>
        <v>VANESSA RODRIGUES RABELO</v>
      </c>
    </row>
    <row r="51" spans="2:14" x14ac:dyDescent="0.3">
      <c r="B51" s="11">
        <v>431</v>
      </c>
      <c r="C51" s="11" t="e">
        <f ca="1">VLOOKUP(Tabela1[[#This Row],[MAT]],$B$5:$C$1679,2,0)</f>
        <v>#N/A</v>
      </c>
      <c r="D51" s="35">
        <v>36</v>
      </c>
      <c r="E51" s="16" t="s">
        <v>8</v>
      </c>
      <c r="F51" s="11" t="s">
        <v>585</v>
      </c>
      <c r="G51" s="17">
        <v>0</v>
      </c>
      <c r="H51" s="17">
        <v>0</v>
      </c>
      <c r="I51" s="17">
        <f>IFERROR(H51/1.08,"")</f>
        <v>0</v>
      </c>
      <c r="J51" s="17">
        <f>I51*8%</f>
        <v>0</v>
      </c>
      <c r="K51" s="17">
        <f>Tabela1[[#This Row],[VLR RECEBIDO]]-Tabela1[[#This Row],[DESPESA]]-Tabela1[[#This Row],[FGTS]]</f>
        <v>0</v>
      </c>
      <c r="L51" s="12">
        <v>0</v>
      </c>
      <c r="M51" s="12">
        <f>Tabela1[[#This Row],[A DEVOLVER]]-Tabela1[[#This Row],[DEVOLVIDO]]</f>
        <v>0</v>
      </c>
      <c r="N51" s="18" t="e">
        <f ca="1">VLOOKUP(Tabela1[[#This Row],[MAT]],$B$5:$N$1679,13,0)</f>
        <v>#N/A</v>
      </c>
    </row>
    <row r="52" spans="2:14" x14ac:dyDescent="0.3">
      <c r="B52" s="11">
        <v>444</v>
      </c>
      <c r="C52" s="11" t="str">
        <f ca="1">VLOOKUP(Tabela1[[#This Row],[MAT]],$B$5:$C$1679,2,0)</f>
        <v>70134089219</v>
      </c>
      <c r="D52" s="35">
        <v>36</v>
      </c>
      <c r="E52" s="16" t="s">
        <v>8</v>
      </c>
      <c r="F52" s="11" t="s">
        <v>585</v>
      </c>
      <c r="G52" s="17">
        <v>2819.56</v>
      </c>
      <c r="H52" s="17">
        <v>2819.5775999999996</v>
      </c>
      <c r="I52" s="17">
        <f>IFERROR(H52/1.08,"")</f>
        <v>2610.7199999999993</v>
      </c>
      <c r="J52" s="17">
        <f>I52*8%</f>
        <v>208.85759999999996</v>
      </c>
      <c r="K52" s="17">
        <f>Tabela1[[#This Row],[VLR RECEBIDO]]-Tabela1[[#This Row],[DESPESA]]-Tabela1[[#This Row],[FGTS]]</f>
        <v>-1.7599999999362126E-2</v>
      </c>
      <c r="L52" s="12">
        <v>-1.7599999999362126E-2</v>
      </c>
      <c r="M52" s="12">
        <f>Tabela1[[#This Row],[A DEVOLVER]]-Tabela1[[#This Row],[DEVOLVIDO]]</f>
        <v>0</v>
      </c>
      <c r="N52" s="18" t="str">
        <f ca="1">VLOOKUP(Tabela1[[#This Row],[MAT]],$B$5:$N$1679,13,0)</f>
        <v>JONISMA ARAUJO RODRIGUES</v>
      </c>
    </row>
    <row r="53" spans="2:14" x14ac:dyDescent="0.3">
      <c r="B53" s="11">
        <v>445</v>
      </c>
      <c r="C53" s="11" t="str">
        <f ca="1">VLOOKUP(Tabela1[[#This Row],[MAT]],$B$5:$C$1679,2,0)</f>
        <v>82941238204</v>
      </c>
      <c r="D53" s="35">
        <v>36</v>
      </c>
      <c r="E53" s="16" t="s">
        <v>8</v>
      </c>
      <c r="F53" s="11" t="s">
        <v>585</v>
      </c>
      <c r="G53" s="17">
        <v>2819.56</v>
      </c>
      <c r="H53" s="17">
        <v>2819.5775999999996</v>
      </c>
      <c r="I53" s="17">
        <f>IFERROR(H53/1.08,"")</f>
        <v>2610.7199999999993</v>
      </c>
      <c r="J53" s="17">
        <f>I53*8%</f>
        <v>208.85759999999996</v>
      </c>
      <c r="K53" s="17">
        <f>Tabela1[[#This Row],[VLR RECEBIDO]]-Tabela1[[#This Row],[DESPESA]]-Tabela1[[#This Row],[FGTS]]</f>
        <v>-1.7599999999362126E-2</v>
      </c>
      <c r="L53" s="12">
        <v>-1.7599999999362126E-2</v>
      </c>
      <c r="M53" s="12">
        <f>Tabela1[[#This Row],[A DEVOLVER]]-Tabela1[[#This Row],[DEVOLVIDO]]</f>
        <v>0</v>
      </c>
      <c r="N53" s="18" t="str">
        <f ca="1">VLOOKUP(Tabela1[[#This Row],[MAT]],$B$5:$N$1679,13,0)</f>
        <v>MARIA ELIZABETH DA SILVA</v>
      </c>
    </row>
    <row r="54" spans="2:14" x14ac:dyDescent="0.3">
      <c r="B54" s="11">
        <v>449</v>
      </c>
      <c r="C54" s="11" t="str">
        <f ca="1">VLOOKUP(Tabela1[[#This Row],[MAT]],$B$5:$C$1679,2,0)</f>
        <v>02278662236</v>
      </c>
      <c r="D54" s="35">
        <v>36</v>
      </c>
      <c r="E54" s="16" t="s">
        <v>8</v>
      </c>
      <c r="F54" s="11" t="s">
        <v>585</v>
      </c>
      <c r="G54" s="17">
        <v>2819.56</v>
      </c>
      <c r="H54" s="17">
        <v>2819.5775999999996</v>
      </c>
      <c r="I54" s="17">
        <f>IFERROR(H54/1.08,"")</f>
        <v>2610.7199999999993</v>
      </c>
      <c r="J54" s="17">
        <f>I54*8%</f>
        <v>208.85759999999996</v>
      </c>
      <c r="K54" s="17">
        <f>Tabela1[[#This Row],[VLR RECEBIDO]]-Tabela1[[#This Row],[DESPESA]]-Tabela1[[#This Row],[FGTS]]</f>
        <v>-1.7599999999362126E-2</v>
      </c>
      <c r="L54" s="12">
        <v>-1.7599999999362126E-2</v>
      </c>
      <c r="M54" s="12">
        <f>Tabela1[[#This Row],[A DEVOLVER]]-Tabela1[[#This Row],[DEVOLVIDO]]</f>
        <v>0</v>
      </c>
      <c r="N54" s="18" t="str">
        <f ca="1">VLOOKUP(Tabela1[[#This Row],[MAT]],$B$5:$N$1679,13,0)</f>
        <v>RAYANE BARRETO LIMA</v>
      </c>
    </row>
    <row r="55" spans="2:14" x14ac:dyDescent="0.3">
      <c r="B55" s="11">
        <v>450</v>
      </c>
      <c r="C55" s="11" t="str">
        <f ca="1">VLOOKUP(Tabela1[[#This Row],[MAT]],$B$5:$C$1679,2,0)</f>
        <v>73733148215</v>
      </c>
      <c r="D55" s="35">
        <v>36</v>
      </c>
      <c r="E55" s="16" t="s">
        <v>8</v>
      </c>
      <c r="F55" s="11" t="s">
        <v>585</v>
      </c>
      <c r="G55" s="17">
        <v>2819.56</v>
      </c>
      <c r="H55" s="17">
        <v>2819.5775999999996</v>
      </c>
      <c r="I55" s="17">
        <f>IFERROR(H55/1.08,"")</f>
        <v>2610.7199999999993</v>
      </c>
      <c r="J55" s="17">
        <f>I55*8%</f>
        <v>208.85759999999996</v>
      </c>
      <c r="K55" s="17">
        <f>Tabela1[[#This Row],[VLR RECEBIDO]]-Tabela1[[#This Row],[DESPESA]]-Tabela1[[#This Row],[FGTS]]</f>
        <v>-1.7599999999362126E-2</v>
      </c>
      <c r="L55" s="12">
        <v>-1.7599999999362126E-2</v>
      </c>
      <c r="M55" s="12">
        <f>Tabela1[[#This Row],[A DEVOLVER]]-Tabela1[[#This Row],[DEVOLVIDO]]</f>
        <v>0</v>
      </c>
      <c r="N55" s="18" t="str">
        <f ca="1">VLOOKUP(Tabela1[[#This Row],[MAT]],$B$5:$N$1679,13,0)</f>
        <v>ANDREZA ALVES FERREIRA</v>
      </c>
    </row>
    <row r="56" spans="2:14" x14ac:dyDescent="0.3">
      <c r="B56" s="11">
        <v>462</v>
      </c>
      <c r="C56" s="11" t="str">
        <f ca="1">VLOOKUP(Tabela1[[#This Row],[MAT]],$B$5:$C$1679,2,0)</f>
        <v>03402699362</v>
      </c>
      <c r="D56" s="35">
        <v>36</v>
      </c>
      <c r="E56" s="16" t="s">
        <v>8</v>
      </c>
      <c r="F56" s="11" t="s">
        <v>585</v>
      </c>
      <c r="G56" s="17">
        <v>2819.56</v>
      </c>
      <c r="H56" s="17">
        <v>2819.5775999999996</v>
      </c>
      <c r="I56" s="17">
        <f>IFERROR(H56/1.08,"")</f>
        <v>2610.7199999999993</v>
      </c>
      <c r="J56" s="17">
        <f>I56*8%</f>
        <v>208.85759999999996</v>
      </c>
      <c r="K56" s="17">
        <f>Tabela1[[#This Row],[VLR RECEBIDO]]-Tabela1[[#This Row],[DESPESA]]-Tabela1[[#This Row],[FGTS]]</f>
        <v>-1.7599999999362126E-2</v>
      </c>
      <c r="L56" s="12">
        <v>-1.7599999999362126E-2</v>
      </c>
      <c r="M56" s="12">
        <f>Tabela1[[#This Row],[A DEVOLVER]]-Tabela1[[#This Row],[DEVOLVIDO]]</f>
        <v>0</v>
      </c>
      <c r="N56" s="18" t="str">
        <f ca="1">VLOOKUP(Tabela1[[#This Row],[MAT]],$B$5:$N$1679,13,0)</f>
        <v>DYONES ALVES DA ROCHA SERRA</v>
      </c>
    </row>
    <row r="57" spans="2:14" x14ac:dyDescent="0.3">
      <c r="B57" s="11">
        <v>465</v>
      </c>
      <c r="C57" s="11" t="str">
        <f ca="1">VLOOKUP(Tabela1[[#This Row],[MAT]],$B$5:$C$1679,2,0)</f>
        <v>01616891246</v>
      </c>
      <c r="D57" s="35">
        <v>36</v>
      </c>
      <c r="E57" s="16" t="s">
        <v>8</v>
      </c>
      <c r="F57" s="11" t="s">
        <v>585</v>
      </c>
      <c r="G57" s="17">
        <v>2819.56</v>
      </c>
      <c r="H57" s="17">
        <v>2819.5775999999996</v>
      </c>
      <c r="I57" s="17">
        <f>IFERROR(H57/1.08,"")</f>
        <v>2610.7199999999993</v>
      </c>
      <c r="J57" s="17">
        <f>I57*8%</f>
        <v>208.85759999999996</v>
      </c>
      <c r="K57" s="17">
        <f>Tabela1[[#This Row],[VLR RECEBIDO]]-Tabela1[[#This Row],[DESPESA]]-Tabela1[[#This Row],[FGTS]]</f>
        <v>-1.7599999999362126E-2</v>
      </c>
      <c r="L57" s="12">
        <v>-1.7599999999362126E-2</v>
      </c>
      <c r="M57" s="12">
        <f>Tabela1[[#This Row],[A DEVOLVER]]-Tabela1[[#This Row],[DEVOLVIDO]]</f>
        <v>0</v>
      </c>
      <c r="N57" s="18" t="str">
        <f ca="1">VLOOKUP(Tabela1[[#This Row],[MAT]],$B$5:$N$1679,13,0)</f>
        <v>KEILA SANTOS BRITO</v>
      </c>
    </row>
    <row r="58" spans="2:14" x14ac:dyDescent="0.3">
      <c r="B58" s="11">
        <v>466</v>
      </c>
      <c r="C58" s="11" t="str">
        <f ca="1">VLOOKUP(Tabela1[[#This Row],[MAT]],$B$5:$C$1679,2,0)</f>
        <v>30137284268</v>
      </c>
      <c r="D58" s="35">
        <v>36</v>
      </c>
      <c r="E58" s="16" t="s">
        <v>8</v>
      </c>
      <c r="F58" s="11" t="s">
        <v>585</v>
      </c>
      <c r="G58" s="17">
        <v>2819.56</v>
      </c>
      <c r="H58" s="17">
        <v>2819.5775999999996</v>
      </c>
      <c r="I58" s="17">
        <f>IFERROR(H58/1.08,"")</f>
        <v>2610.7199999999993</v>
      </c>
      <c r="J58" s="17">
        <f>I58*8%</f>
        <v>208.85759999999996</v>
      </c>
      <c r="K58" s="17">
        <f>Tabela1[[#This Row],[VLR RECEBIDO]]-Tabela1[[#This Row],[DESPESA]]-Tabela1[[#This Row],[FGTS]]</f>
        <v>-1.7599999999362126E-2</v>
      </c>
      <c r="L58" s="12">
        <v>-1.7599999999362126E-2</v>
      </c>
      <c r="M58" s="12">
        <f>Tabela1[[#This Row],[A DEVOLVER]]-Tabela1[[#This Row],[DEVOLVIDO]]</f>
        <v>0</v>
      </c>
      <c r="N58" s="18" t="str">
        <f ca="1">VLOOKUP(Tabela1[[#This Row],[MAT]],$B$5:$N$1679,13,0)</f>
        <v>MARIA JOSE PAULINO DE SANTANA DAS CHAGAS</v>
      </c>
    </row>
    <row r="59" spans="2:14" x14ac:dyDescent="0.3">
      <c r="B59" s="11">
        <v>471</v>
      </c>
      <c r="C59" s="11" t="str">
        <f ca="1">VLOOKUP(Tabela1[[#This Row],[MAT]],$B$5:$C$1679,2,0)</f>
        <v>02137140276</v>
      </c>
      <c r="D59" s="35">
        <v>36</v>
      </c>
      <c r="E59" s="16" t="s">
        <v>8</v>
      </c>
      <c r="F59" s="11" t="s">
        <v>585</v>
      </c>
      <c r="G59" s="17">
        <v>2842.24</v>
      </c>
      <c r="H59" s="17">
        <v>2842.2575999999999</v>
      </c>
      <c r="I59" s="17">
        <f>IFERROR(H59/1.08,"")</f>
        <v>2631.72</v>
      </c>
      <c r="J59" s="17">
        <f>I59*8%</f>
        <v>210.5376</v>
      </c>
      <c r="K59" s="17">
        <f>Tabela1[[#This Row],[VLR RECEBIDO]]-Tabela1[[#This Row],[DESPESA]]-Tabela1[[#This Row],[FGTS]]</f>
        <v>-1.7600000000015825E-2</v>
      </c>
      <c r="L59" s="12">
        <v>-1.7600000000015825E-2</v>
      </c>
      <c r="M59" s="12">
        <f>Tabela1[[#This Row],[A DEVOLVER]]-Tabela1[[#This Row],[DEVOLVIDO]]</f>
        <v>0</v>
      </c>
      <c r="N59" s="18" t="str">
        <f ca="1">VLOOKUP(Tabela1[[#This Row],[MAT]],$B$5:$N$1679,13,0)</f>
        <v>RAILSON HUMBERTO DA SILVA MENDONCA</v>
      </c>
    </row>
    <row r="60" spans="2:14" x14ac:dyDescent="0.3">
      <c r="B60" s="11">
        <v>488</v>
      </c>
      <c r="C60" s="11" t="e">
        <f ca="1">VLOOKUP(Tabela1[[#This Row],[MAT]],$B$5:$C$1679,2,0)</f>
        <v>#N/A</v>
      </c>
      <c r="D60" s="35">
        <v>36</v>
      </c>
      <c r="E60" s="16" t="s">
        <v>8</v>
      </c>
      <c r="F60" s="11" t="s">
        <v>585</v>
      </c>
      <c r="G60" s="17">
        <v>3473.84</v>
      </c>
      <c r="H60" s="17">
        <v>3115.0008000000003</v>
      </c>
      <c r="I60" s="17">
        <f>IFERROR(H60/1.08,"")</f>
        <v>2884.26</v>
      </c>
      <c r="J60" s="17">
        <f>I60*8%</f>
        <v>230.74080000000004</v>
      </c>
      <c r="K60" s="17">
        <f>Tabela1[[#This Row],[VLR RECEBIDO]]-Tabela1[[#This Row],[DESPESA]]-Tabela1[[#This Row],[FGTS]]</f>
        <v>358.83919999999989</v>
      </c>
      <c r="L60" s="12">
        <v>358.83919999999989</v>
      </c>
      <c r="M60" s="12">
        <f>Tabela1[[#This Row],[A DEVOLVER]]-Tabela1[[#This Row],[DEVOLVIDO]]</f>
        <v>0</v>
      </c>
      <c r="N60" s="18" t="e">
        <f ca="1">VLOOKUP(Tabela1[[#This Row],[MAT]],$B$5:$N$1679,13,0)</f>
        <v>#N/A</v>
      </c>
    </row>
    <row r="61" spans="2:14" x14ac:dyDescent="0.3">
      <c r="B61" s="11">
        <v>497</v>
      </c>
      <c r="C61" s="11" t="str">
        <f ca="1">VLOOKUP(Tabela1[[#This Row],[MAT]],$B$5:$C$1679,2,0)</f>
        <v>02879742277</v>
      </c>
      <c r="D61" s="35">
        <v>36</v>
      </c>
      <c r="E61" s="16" t="s">
        <v>8</v>
      </c>
      <c r="F61" s="11" t="s">
        <v>585</v>
      </c>
      <c r="G61" s="17">
        <v>2842.24</v>
      </c>
      <c r="H61" s="17">
        <v>2842.2575999999999</v>
      </c>
      <c r="I61" s="17">
        <f>IFERROR(H61/1.08,"")</f>
        <v>2631.72</v>
      </c>
      <c r="J61" s="17">
        <f>I61*8%</f>
        <v>210.5376</v>
      </c>
      <c r="K61" s="17">
        <f>Tabela1[[#This Row],[VLR RECEBIDO]]-Tabela1[[#This Row],[DESPESA]]-Tabela1[[#This Row],[FGTS]]</f>
        <v>-1.7600000000015825E-2</v>
      </c>
      <c r="L61" s="12">
        <v>-1.7600000000015825E-2</v>
      </c>
      <c r="M61" s="12">
        <f>Tabela1[[#This Row],[A DEVOLVER]]-Tabela1[[#This Row],[DEVOLVIDO]]</f>
        <v>0</v>
      </c>
      <c r="N61" s="18" t="str">
        <f ca="1">VLOOKUP(Tabela1[[#This Row],[MAT]],$B$5:$N$1679,13,0)</f>
        <v>ELISANDRA SOARES DA COSTA PINHEIRO</v>
      </c>
    </row>
    <row r="62" spans="2:14" x14ac:dyDescent="0.3">
      <c r="B62" s="11">
        <v>521</v>
      </c>
      <c r="C62" s="11" t="str">
        <f ca="1">VLOOKUP(Tabela1[[#This Row],[MAT]],$B$5:$C$1679,2,0)</f>
        <v>01221844245</v>
      </c>
      <c r="D62" s="35">
        <v>36</v>
      </c>
      <c r="E62" s="16" t="s">
        <v>8</v>
      </c>
      <c r="F62" s="11" t="s">
        <v>585</v>
      </c>
      <c r="G62" s="17">
        <v>2842.24</v>
      </c>
      <c r="H62" s="17">
        <v>2842.2575999999999</v>
      </c>
      <c r="I62" s="17">
        <f>IFERROR(H62/1.08,"")</f>
        <v>2631.72</v>
      </c>
      <c r="J62" s="17">
        <f>I62*8%</f>
        <v>210.5376</v>
      </c>
      <c r="K62" s="17">
        <f>Tabela1[[#This Row],[VLR RECEBIDO]]-Tabela1[[#This Row],[DESPESA]]-Tabela1[[#This Row],[FGTS]]</f>
        <v>-1.7600000000015825E-2</v>
      </c>
      <c r="L62" s="12">
        <v>-1.7600000000015825E-2</v>
      </c>
      <c r="M62" s="12">
        <f>Tabela1[[#This Row],[A DEVOLVER]]-Tabela1[[#This Row],[DEVOLVIDO]]</f>
        <v>0</v>
      </c>
      <c r="N62" s="18" t="str">
        <f ca="1">VLOOKUP(Tabela1[[#This Row],[MAT]],$B$5:$N$1679,13,0)</f>
        <v>ANA MARIA LIRA TEIXEIRA</v>
      </c>
    </row>
    <row r="63" spans="2:14" x14ac:dyDescent="0.3">
      <c r="B63" s="11">
        <v>525</v>
      </c>
      <c r="C63" s="11" t="str">
        <f ca="1">VLOOKUP(Tabela1[[#This Row],[MAT]],$B$5:$C$1679,2,0)</f>
        <v>01724194259</v>
      </c>
      <c r="D63" s="35">
        <v>36</v>
      </c>
      <c r="E63" s="16" t="s">
        <v>8</v>
      </c>
      <c r="F63" s="11" t="s">
        <v>585</v>
      </c>
      <c r="G63" s="17">
        <v>2842.24</v>
      </c>
      <c r="H63" s="17">
        <v>2842.2575999999999</v>
      </c>
      <c r="I63" s="17">
        <f>IFERROR(H63/1.08,"")</f>
        <v>2631.72</v>
      </c>
      <c r="J63" s="17">
        <f>I63*8%</f>
        <v>210.5376</v>
      </c>
      <c r="K63" s="17">
        <f>Tabela1[[#This Row],[VLR RECEBIDO]]-Tabela1[[#This Row],[DESPESA]]-Tabela1[[#This Row],[FGTS]]</f>
        <v>-1.7600000000015825E-2</v>
      </c>
      <c r="L63" s="12">
        <v>-1.7600000000015825E-2</v>
      </c>
      <c r="M63" s="12">
        <f>Tabela1[[#This Row],[A DEVOLVER]]-Tabela1[[#This Row],[DEVOLVIDO]]</f>
        <v>0</v>
      </c>
      <c r="N63" s="18" t="str">
        <f ca="1">VLOOKUP(Tabela1[[#This Row],[MAT]],$B$5:$N$1679,13,0)</f>
        <v>JHEMISON CARLOS VIEIRA FELIPE</v>
      </c>
    </row>
    <row r="64" spans="2:14" x14ac:dyDescent="0.3">
      <c r="B64" s="11">
        <v>527</v>
      </c>
      <c r="C64" s="11" t="str">
        <f ca="1">VLOOKUP(Tabela1[[#This Row],[MAT]],$B$5:$C$1679,2,0)</f>
        <v>70143241281</v>
      </c>
      <c r="D64" s="35">
        <v>36</v>
      </c>
      <c r="E64" s="16" t="s">
        <v>8</v>
      </c>
      <c r="F64" s="11" t="s">
        <v>585</v>
      </c>
      <c r="G64" s="17">
        <v>2842.24</v>
      </c>
      <c r="H64" s="17">
        <v>2842.2575999999999</v>
      </c>
      <c r="I64" s="17">
        <f>IFERROR(H64/1.08,"")</f>
        <v>2631.72</v>
      </c>
      <c r="J64" s="17">
        <f>I64*8%</f>
        <v>210.5376</v>
      </c>
      <c r="K64" s="17">
        <f>Tabela1[[#This Row],[VLR RECEBIDO]]-Tabela1[[#This Row],[DESPESA]]-Tabela1[[#This Row],[FGTS]]</f>
        <v>-1.7600000000015825E-2</v>
      </c>
      <c r="L64" s="12">
        <v>-1.7600000000015825E-2</v>
      </c>
      <c r="M64" s="12">
        <f>Tabela1[[#This Row],[A DEVOLVER]]-Tabela1[[#This Row],[DEVOLVIDO]]</f>
        <v>0</v>
      </c>
      <c r="N64" s="18" t="str">
        <f ca="1">VLOOKUP(Tabela1[[#This Row],[MAT]],$B$5:$N$1679,13,0)</f>
        <v>FABRICIO HUGO SOUSA FARIAS</v>
      </c>
    </row>
    <row r="65" spans="2:14" x14ac:dyDescent="0.3">
      <c r="B65" s="11">
        <v>541</v>
      </c>
      <c r="C65" s="11" t="str">
        <f ca="1">VLOOKUP(Tabela1[[#This Row],[MAT]],$B$5:$C$1679,2,0)</f>
        <v>02563935245</v>
      </c>
      <c r="D65" s="35">
        <v>36</v>
      </c>
      <c r="E65" s="16" t="s">
        <v>8</v>
      </c>
      <c r="F65" s="11" t="s">
        <v>585</v>
      </c>
      <c r="G65" s="17">
        <v>2864.88</v>
      </c>
      <c r="H65" s="17">
        <v>2864.8943999999997</v>
      </c>
      <c r="I65" s="17">
        <f>IFERROR(H65/1.08,"")</f>
        <v>2652.6799999999994</v>
      </c>
      <c r="J65" s="17">
        <f>I65*8%</f>
        <v>212.21439999999996</v>
      </c>
      <c r="K65" s="17">
        <f>Tabela1[[#This Row],[VLR RECEBIDO]]-Tabela1[[#This Row],[DESPESA]]-Tabela1[[#This Row],[FGTS]]</f>
        <v>-1.4399999999227475E-2</v>
      </c>
      <c r="L65" s="12">
        <v>-1.4399999999227475E-2</v>
      </c>
      <c r="M65" s="12">
        <f>Tabela1[[#This Row],[A DEVOLVER]]-Tabela1[[#This Row],[DEVOLVIDO]]</f>
        <v>0</v>
      </c>
      <c r="N65" s="18" t="str">
        <f ca="1">VLOOKUP(Tabela1[[#This Row],[MAT]],$B$5:$N$1679,13,0)</f>
        <v>RAQUEL DOS SANTOS SOUZA</v>
      </c>
    </row>
    <row r="66" spans="2:14" x14ac:dyDescent="0.3">
      <c r="B66" s="11">
        <v>542</v>
      </c>
      <c r="C66" s="11" t="e">
        <f ca="1">VLOOKUP(Tabela1[[#This Row],[MAT]],$B$5:$C$1679,2,0)</f>
        <v>#N/A</v>
      </c>
      <c r="D66" s="35">
        <v>36</v>
      </c>
      <c r="E66" s="16" t="s">
        <v>8</v>
      </c>
      <c r="F66" s="11" t="s">
        <v>585</v>
      </c>
      <c r="G66" s="17">
        <v>2864.88</v>
      </c>
      <c r="H66" s="17">
        <v>1933.2107999999998</v>
      </c>
      <c r="I66" s="17">
        <f>IFERROR(H66/1.08,"")</f>
        <v>1790.0099999999998</v>
      </c>
      <c r="J66" s="17">
        <f>I66*8%</f>
        <v>143.20079999999999</v>
      </c>
      <c r="K66" s="17">
        <f>Tabela1[[#This Row],[VLR RECEBIDO]]-Tabela1[[#This Row],[DESPESA]]-Tabela1[[#This Row],[FGTS]]</f>
        <v>931.66920000000039</v>
      </c>
      <c r="L66" s="12">
        <v>931.66920000000039</v>
      </c>
      <c r="M66" s="12">
        <f>Tabela1[[#This Row],[A DEVOLVER]]-Tabela1[[#This Row],[DEVOLVIDO]]</f>
        <v>0</v>
      </c>
      <c r="N66" s="18" t="e">
        <f ca="1">VLOOKUP(Tabela1[[#This Row],[MAT]],$B$5:$N$1679,13,0)</f>
        <v>#N/A</v>
      </c>
    </row>
    <row r="67" spans="2:14" x14ac:dyDescent="0.3">
      <c r="B67" s="11">
        <v>543</v>
      </c>
      <c r="C67" s="11" t="str">
        <f ca="1">VLOOKUP(Tabela1[[#This Row],[MAT]],$B$5:$C$1679,2,0)</f>
        <v>01797916211</v>
      </c>
      <c r="D67" s="35">
        <v>36</v>
      </c>
      <c r="E67" s="16" t="s">
        <v>8</v>
      </c>
      <c r="F67" s="11" t="s">
        <v>585</v>
      </c>
      <c r="G67" s="17">
        <v>2864.88</v>
      </c>
      <c r="H67" s="17">
        <v>2864.8943999999997</v>
      </c>
      <c r="I67" s="17">
        <f>IFERROR(H67/1.08,"")</f>
        <v>2652.6799999999994</v>
      </c>
      <c r="J67" s="17">
        <f>I67*8%</f>
        <v>212.21439999999996</v>
      </c>
      <c r="K67" s="17">
        <f>Tabela1[[#This Row],[VLR RECEBIDO]]-Tabela1[[#This Row],[DESPESA]]-Tabela1[[#This Row],[FGTS]]</f>
        <v>-1.4399999999227475E-2</v>
      </c>
      <c r="L67" s="12">
        <v>-1.4399999999227475E-2</v>
      </c>
      <c r="M67" s="12">
        <f>Tabela1[[#This Row],[A DEVOLVER]]-Tabela1[[#This Row],[DEVOLVIDO]]</f>
        <v>0</v>
      </c>
      <c r="N67" s="18" t="str">
        <f ca="1">VLOOKUP(Tabela1[[#This Row],[MAT]],$B$5:$N$1679,13,0)</f>
        <v>BRUNA GRAZIELA NOGUEIRA DE LIMA</v>
      </c>
    </row>
    <row r="68" spans="2:14" x14ac:dyDescent="0.3">
      <c r="B68" s="11">
        <v>547</v>
      </c>
      <c r="C68" s="11" t="str">
        <f ca="1">VLOOKUP(Tabela1[[#This Row],[MAT]],$B$5:$C$1679,2,0)</f>
        <v>85754110200</v>
      </c>
      <c r="D68" s="35">
        <v>36</v>
      </c>
      <c r="E68" s="16" t="s">
        <v>8</v>
      </c>
      <c r="F68" s="11" t="s">
        <v>585</v>
      </c>
      <c r="G68" s="17">
        <v>2864.88</v>
      </c>
      <c r="H68" s="17">
        <v>2864.8943999999997</v>
      </c>
      <c r="I68" s="17">
        <f>IFERROR(H68/1.08,"")</f>
        <v>2652.6799999999994</v>
      </c>
      <c r="J68" s="17">
        <f>I68*8%</f>
        <v>212.21439999999996</v>
      </c>
      <c r="K68" s="17">
        <f>Tabela1[[#This Row],[VLR RECEBIDO]]-Tabela1[[#This Row],[DESPESA]]-Tabela1[[#This Row],[FGTS]]</f>
        <v>-1.4399999999227475E-2</v>
      </c>
      <c r="L68" s="12">
        <v>-1.4399999999227475E-2</v>
      </c>
      <c r="M68" s="12">
        <f>Tabela1[[#This Row],[A DEVOLVER]]-Tabela1[[#This Row],[DEVOLVIDO]]</f>
        <v>0</v>
      </c>
      <c r="N68" s="18" t="str">
        <f ca="1">VLOOKUP(Tabela1[[#This Row],[MAT]],$B$5:$N$1679,13,0)</f>
        <v>FLAVIA CRISTINA AMORIM RAIOL</v>
      </c>
    </row>
    <row r="69" spans="2:14" x14ac:dyDescent="0.3">
      <c r="B69" s="11">
        <v>550</v>
      </c>
      <c r="C69" s="11" t="str">
        <f ca="1">VLOOKUP(Tabela1[[#This Row],[MAT]],$B$5:$C$1679,2,0)</f>
        <v>94273626268</v>
      </c>
      <c r="D69" s="35">
        <v>36</v>
      </c>
      <c r="E69" s="16" t="s">
        <v>8</v>
      </c>
      <c r="F69" s="11" t="s">
        <v>585</v>
      </c>
      <c r="G69" s="17">
        <v>2864.88</v>
      </c>
      <c r="H69" s="17">
        <v>2864.8943999999997</v>
      </c>
      <c r="I69" s="17">
        <f>IFERROR(H69/1.08,"")</f>
        <v>2652.6799999999994</v>
      </c>
      <c r="J69" s="17">
        <f>I69*8%</f>
        <v>212.21439999999996</v>
      </c>
      <c r="K69" s="17">
        <f>Tabela1[[#This Row],[VLR RECEBIDO]]-Tabela1[[#This Row],[DESPESA]]-Tabela1[[#This Row],[FGTS]]</f>
        <v>-1.4399999999227475E-2</v>
      </c>
      <c r="L69" s="12">
        <v>-1.4399999999227475E-2</v>
      </c>
      <c r="M69" s="12">
        <f>Tabela1[[#This Row],[A DEVOLVER]]-Tabela1[[#This Row],[DEVOLVIDO]]</f>
        <v>0</v>
      </c>
      <c r="N69" s="18" t="str">
        <f ca="1">VLOOKUP(Tabela1[[#This Row],[MAT]],$B$5:$N$1679,13,0)</f>
        <v>ANGELA MARIA COSTA ROSARIO</v>
      </c>
    </row>
    <row r="70" spans="2:14" x14ac:dyDescent="0.3">
      <c r="B70" s="11">
        <v>552</v>
      </c>
      <c r="C70" s="11" t="str">
        <f ca="1">VLOOKUP(Tabela1[[#This Row],[MAT]],$B$5:$C$1679,2,0)</f>
        <v>03351903243</v>
      </c>
      <c r="D70" s="35">
        <v>36</v>
      </c>
      <c r="E70" s="16" t="s">
        <v>8</v>
      </c>
      <c r="F70" s="11" t="s">
        <v>585</v>
      </c>
      <c r="G70" s="17">
        <v>2864.88</v>
      </c>
      <c r="H70" s="17">
        <v>2864.8943999999997</v>
      </c>
      <c r="I70" s="17">
        <f>IFERROR(H70/1.08,"")</f>
        <v>2652.6799999999994</v>
      </c>
      <c r="J70" s="17">
        <f>I70*8%</f>
        <v>212.21439999999996</v>
      </c>
      <c r="K70" s="17">
        <f>Tabela1[[#This Row],[VLR RECEBIDO]]-Tabela1[[#This Row],[DESPESA]]-Tabela1[[#This Row],[FGTS]]</f>
        <v>-1.4399999999227475E-2</v>
      </c>
      <c r="L70" s="12">
        <v>-1.4399999999227475E-2</v>
      </c>
      <c r="M70" s="12">
        <f>Tabela1[[#This Row],[A DEVOLVER]]-Tabela1[[#This Row],[DEVOLVIDO]]</f>
        <v>0</v>
      </c>
      <c r="N70" s="18" t="str">
        <f ca="1">VLOOKUP(Tabela1[[#This Row],[MAT]],$B$5:$N$1679,13,0)</f>
        <v>ANTONIA FRANCILEIA SANTOS FAUSTINO</v>
      </c>
    </row>
    <row r="71" spans="2:14" x14ac:dyDescent="0.3">
      <c r="B71" s="11">
        <v>586</v>
      </c>
      <c r="C71" s="11" t="str">
        <f ca="1">VLOOKUP(Tabela1[[#This Row],[MAT]],$B$5:$C$1679,2,0)</f>
        <v>02025421222</v>
      </c>
      <c r="D71" s="35">
        <v>36</v>
      </c>
      <c r="E71" s="16" t="s">
        <v>8</v>
      </c>
      <c r="F71" s="11" t="s">
        <v>585</v>
      </c>
      <c r="G71" s="17">
        <v>2864.88</v>
      </c>
      <c r="H71" s="17">
        <v>2864.8943999999997</v>
      </c>
      <c r="I71" s="17">
        <f>IFERROR(H71/1.08,"")</f>
        <v>2652.6799999999994</v>
      </c>
      <c r="J71" s="17">
        <f>I71*8%</f>
        <v>212.21439999999996</v>
      </c>
      <c r="K71" s="17">
        <f>Tabela1[[#This Row],[VLR RECEBIDO]]-Tabela1[[#This Row],[DESPESA]]-Tabela1[[#This Row],[FGTS]]</f>
        <v>-1.4399999999227475E-2</v>
      </c>
      <c r="L71" s="12">
        <v>-1.4399999999227475E-2</v>
      </c>
      <c r="M71" s="12">
        <f>Tabela1[[#This Row],[A DEVOLVER]]-Tabela1[[#This Row],[DEVOLVIDO]]</f>
        <v>0</v>
      </c>
      <c r="N71" s="18" t="str">
        <f ca="1">VLOOKUP(Tabela1[[#This Row],[MAT]],$B$5:$N$1679,13,0)</f>
        <v>ADRIANA DA CONCEICAO VIANA</v>
      </c>
    </row>
    <row r="72" spans="2:14" x14ac:dyDescent="0.3">
      <c r="B72" s="11">
        <v>600</v>
      </c>
      <c r="C72" s="11" t="str">
        <f ca="1">VLOOKUP(Tabela1[[#This Row],[MAT]],$B$5:$C$1679,2,0)</f>
        <v>01068691247</v>
      </c>
      <c r="D72" s="35">
        <v>36</v>
      </c>
      <c r="E72" s="16" t="s">
        <v>8</v>
      </c>
      <c r="F72" s="11" t="s">
        <v>585</v>
      </c>
      <c r="G72" s="17">
        <v>2887.56</v>
      </c>
      <c r="H72" s="17">
        <v>2887.5744</v>
      </c>
      <c r="I72" s="17">
        <f>IFERROR(H72/1.08,"")</f>
        <v>2673.68</v>
      </c>
      <c r="J72" s="17">
        <f>I72*8%</f>
        <v>213.89439999999999</v>
      </c>
      <c r="K72" s="17">
        <f>Tabela1[[#This Row],[VLR RECEBIDO]]-Tabela1[[#This Row],[DESPESA]]-Tabela1[[#This Row],[FGTS]]</f>
        <v>-1.4399999999881175E-2</v>
      </c>
      <c r="L72" s="12">
        <v>-1.4399999999881175E-2</v>
      </c>
      <c r="M72" s="12">
        <f>Tabela1[[#This Row],[A DEVOLVER]]-Tabela1[[#This Row],[DEVOLVIDO]]</f>
        <v>0</v>
      </c>
      <c r="N72" s="18" t="str">
        <f ca="1">VLOOKUP(Tabela1[[#This Row],[MAT]],$B$5:$N$1679,13,0)</f>
        <v>ROSINETE SANTOS DA SILVA DE SOUZA</v>
      </c>
    </row>
    <row r="73" spans="2:14" x14ac:dyDescent="0.3">
      <c r="B73" s="11">
        <v>601</v>
      </c>
      <c r="C73" s="11" t="str">
        <f ca="1">VLOOKUP(Tabela1[[#This Row],[MAT]],$B$5:$C$1679,2,0)</f>
        <v>03419017251</v>
      </c>
      <c r="D73" s="35">
        <v>36</v>
      </c>
      <c r="E73" s="16" t="s">
        <v>8</v>
      </c>
      <c r="F73" s="11" t="s">
        <v>585</v>
      </c>
      <c r="G73" s="17">
        <v>2283</v>
      </c>
      <c r="H73" s="17">
        <v>2282.9904000000001</v>
      </c>
      <c r="I73" s="17">
        <f>IFERROR(H73/1.08,"")</f>
        <v>2113.88</v>
      </c>
      <c r="J73" s="17">
        <f>I73*8%</f>
        <v>169.1104</v>
      </c>
      <c r="K73" s="17">
        <f>Tabela1[[#This Row],[VLR RECEBIDO]]-Tabela1[[#This Row],[DESPESA]]-Tabela1[[#This Row],[FGTS]]</f>
        <v>9.5999999998923613E-3</v>
      </c>
      <c r="L73" s="12">
        <v>9.5999999998923613E-3</v>
      </c>
      <c r="M73" s="12">
        <f>Tabela1[[#This Row],[A DEVOLVER]]-Tabela1[[#This Row],[DEVOLVIDO]]</f>
        <v>0</v>
      </c>
      <c r="N73" s="18" t="str">
        <f ca="1">VLOOKUP(Tabela1[[#This Row],[MAT]],$B$5:$N$1679,13,0)</f>
        <v>MAYCON REIS DOS ANJOS</v>
      </c>
    </row>
    <row r="74" spans="2:14" x14ac:dyDescent="0.3">
      <c r="B74" s="11">
        <v>626</v>
      </c>
      <c r="C74" s="11" t="str">
        <f ca="1">VLOOKUP(Tabela1[[#This Row],[MAT]],$B$5:$C$1679,2,0)</f>
        <v>30087767287</v>
      </c>
      <c r="D74" s="35">
        <v>36</v>
      </c>
      <c r="E74" s="16" t="s">
        <v>8</v>
      </c>
      <c r="F74" s="11" t="s">
        <v>585</v>
      </c>
      <c r="G74" s="17">
        <v>2887.56</v>
      </c>
      <c r="H74" s="17">
        <v>2887.5744</v>
      </c>
      <c r="I74" s="17">
        <f>IFERROR(H74/1.08,"")</f>
        <v>2673.68</v>
      </c>
      <c r="J74" s="17">
        <f>I74*8%</f>
        <v>213.89439999999999</v>
      </c>
      <c r="K74" s="17">
        <f>Tabela1[[#This Row],[VLR RECEBIDO]]-Tabela1[[#This Row],[DESPESA]]-Tabela1[[#This Row],[FGTS]]</f>
        <v>-1.4399999999881175E-2</v>
      </c>
      <c r="L74" s="12">
        <v>-1.4399999999881175E-2</v>
      </c>
      <c r="M74" s="12">
        <f>Tabela1[[#This Row],[A DEVOLVER]]-Tabela1[[#This Row],[DEVOLVIDO]]</f>
        <v>0</v>
      </c>
      <c r="N74" s="18" t="str">
        <f ca="1">VLOOKUP(Tabela1[[#This Row],[MAT]],$B$5:$N$1679,13,0)</f>
        <v>OSMARINA LIMA MARQUES</v>
      </c>
    </row>
    <row r="75" spans="2:14" x14ac:dyDescent="0.3">
      <c r="B75" s="11">
        <v>633</v>
      </c>
      <c r="C75" s="11" t="str">
        <f ca="1">VLOOKUP(Tabela1[[#This Row],[MAT]],$B$5:$C$1679,2,0)</f>
        <v>00954727207</v>
      </c>
      <c r="D75" s="35">
        <v>36</v>
      </c>
      <c r="E75" s="16" t="s">
        <v>8</v>
      </c>
      <c r="F75" s="11" t="s">
        <v>585</v>
      </c>
      <c r="G75" s="17">
        <v>2887.56</v>
      </c>
      <c r="H75" s="17">
        <v>2887.5744</v>
      </c>
      <c r="I75" s="17">
        <f>IFERROR(H75/1.08,"")</f>
        <v>2673.68</v>
      </c>
      <c r="J75" s="17">
        <f>I75*8%</f>
        <v>213.89439999999999</v>
      </c>
      <c r="K75" s="17">
        <f>Tabela1[[#This Row],[VLR RECEBIDO]]-Tabela1[[#This Row],[DESPESA]]-Tabela1[[#This Row],[FGTS]]</f>
        <v>-1.4399999999881175E-2</v>
      </c>
      <c r="L75" s="12">
        <v>-1.4399999999881175E-2</v>
      </c>
      <c r="M75" s="12">
        <f>Tabela1[[#This Row],[A DEVOLVER]]-Tabela1[[#This Row],[DEVOLVIDO]]</f>
        <v>0</v>
      </c>
      <c r="N75" s="18" t="str">
        <f ca="1">VLOOKUP(Tabela1[[#This Row],[MAT]],$B$5:$N$1679,13,0)</f>
        <v>FABRICIA MARINHO MORAES</v>
      </c>
    </row>
    <row r="76" spans="2:14" x14ac:dyDescent="0.3">
      <c r="B76" s="11">
        <v>635</v>
      </c>
      <c r="C76" s="11" t="str">
        <f ca="1">VLOOKUP(Tabela1[[#This Row],[MAT]],$B$5:$C$1679,2,0)</f>
        <v>02827501260</v>
      </c>
      <c r="D76" s="35">
        <v>36</v>
      </c>
      <c r="E76" s="16" t="s">
        <v>8</v>
      </c>
      <c r="F76" s="11" t="s">
        <v>585</v>
      </c>
      <c r="G76" s="17">
        <v>2887.56</v>
      </c>
      <c r="H76" s="17">
        <v>2887.5744</v>
      </c>
      <c r="I76" s="17">
        <f>IFERROR(H76/1.08,"")</f>
        <v>2673.68</v>
      </c>
      <c r="J76" s="17">
        <f>I76*8%</f>
        <v>213.89439999999999</v>
      </c>
      <c r="K76" s="17">
        <f>Tabela1[[#This Row],[VLR RECEBIDO]]-Tabela1[[#This Row],[DESPESA]]-Tabela1[[#This Row],[FGTS]]</f>
        <v>-1.4399999999881175E-2</v>
      </c>
      <c r="L76" s="12">
        <v>-1.4399999999881175E-2</v>
      </c>
      <c r="M76" s="12">
        <f>Tabela1[[#This Row],[A DEVOLVER]]-Tabela1[[#This Row],[DEVOLVIDO]]</f>
        <v>0</v>
      </c>
      <c r="N76" s="18" t="str">
        <f ca="1">VLOOKUP(Tabela1[[#This Row],[MAT]],$B$5:$N$1679,13,0)</f>
        <v>REGINA CARLA CARNEIRO DA SILVA</v>
      </c>
    </row>
    <row r="77" spans="2:14" x14ac:dyDescent="0.3">
      <c r="B77" s="11">
        <v>644</v>
      </c>
      <c r="C77" s="11" t="str">
        <f ca="1">VLOOKUP(Tabela1[[#This Row],[MAT]],$B$5:$C$1679,2,0)</f>
        <v>02760353214</v>
      </c>
      <c r="D77" s="35">
        <v>36</v>
      </c>
      <c r="E77" s="16" t="s">
        <v>8</v>
      </c>
      <c r="F77" s="11" t="s">
        <v>585</v>
      </c>
      <c r="G77" s="17">
        <v>2887.56</v>
      </c>
      <c r="H77" s="17">
        <v>2887.5744</v>
      </c>
      <c r="I77" s="17">
        <f>IFERROR(H77/1.08,"")</f>
        <v>2673.68</v>
      </c>
      <c r="J77" s="17">
        <f>I77*8%</f>
        <v>213.89439999999999</v>
      </c>
      <c r="K77" s="17">
        <f>Tabela1[[#This Row],[VLR RECEBIDO]]-Tabela1[[#This Row],[DESPESA]]-Tabela1[[#This Row],[FGTS]]</f>
        <v>-1.4399999999881175E-2</v>
      </c>
      <c r="L77" s="12">
        <v>-1.4399999999881175E-2</v>
      </c>
      <c r="M77" s="12">
        <f>Tabela1[[#This Row],[A DEVOLVER]]-Tabela1[[#This Row],[DEVOLVIDO]]</f>
        <v>0</v>
      </c>
      <c r="N77" s="18" t="str">
        <f ca="1">VLOOKUP(Tabela1[[#This Row],[MAT]],$B$5:$N$1679,13,0)</f>
        <v>CARLA BATISTA DA COSTA</v>
      </c>
    </row>
    <row r="78" spans="2:14" x14ac:dyDescent="0.3">
      <c r="B78" s="11">
        <v>653</v>
      </c>
      <c r="C78" s="11" t="str">
        <f ca="1">VLOOKUP(Tabela1[[#This Row],[MAT]],$B$5:$C$1679,2,0)</f>
        <v>04490243260</v>
      </c>
      <c r="D78" s="35">
        <v>36</v>
      </c>
      <c r="E78" s="16" t="s">
        <v>8</v>
      </c>
      <c r="F78" s="11" t="s">
        <v>585</v>
      </c>
      <c r="G78" s="17">
        <v>2910.2</v>
      </c>
      <c r="H78" s="17">
        <v>2910.2111999999997</v>
      </c>
      <c r="I78" s="17">
        <f>IFERROR(H78/1.08,"")</f>
        <v>2694.6399999999994</v>
      </c>
      <c r="J78" s="17">
        <f>I78*8%</f>
        <v>215.57119999999995</v>
      </c>
      <c r="K78" s="17">
        <f>Tabela1[[#This Row],[VLR RECEBIDO]]-Tabela1[[#This Row],[DESPESA]]-Tabela1[[#This Row],[FGTS]]</f>
        <v>-1.1199999999547572E-2</v>
      </c>
      <c r="L78" s="12">
        <v>-1.1199999999547572E-2</v>
      </c>
      <c r="M78" s="12">
        <f>Tabela1[[#This Row],[A DEVOLVER]]-Tabela1[[#This Row],[DEVOLVIDO]]</f>
        <v>0</v>
      </c>
      <c r="N78" s="18" t="str">
        <f ca="1">VLOOKUP(Tabela1[[#This Row],[MAT]],$B$5:$N$1679,13,0)</f>
        <v>RAIANE TENORIO DOS SANTOS</v>
      </c>
    </row>
    <row r="79" spans="2:14" x14ac:dyDescent="0.3">
      <c r="B79" s="11">
        <v>663</v>
      </c>
      <c r="C79" s="11" t="str">
        <f ca="1">VLOOKUP(Tabela1[[#This Row],[MAT]],$B$5:$C$1679,2,0)</f>
        <v>03974195203</v>
      </c>
      <c r="D79" s="35">
        <v>36</v>
      </c>
      <c r="E79" s="16" t="s">
        <v>8</v>
      </c>
      <c r="F79" s="11" t="s">
        <v>585</v>
      </c>
      <c r="G79" s="17">
        <v>2910.2</v>
      </c>
      <c r="H79" s="17">
        <v>2910.2111999999997</v>
      </c>
      <c r="I79" s="17">
        <f>IFERROR(H79/1.08,"")</f>
        <v>2694.6399999999994</v>
      </c>
      <c r="J79" s="17">
        <f>I79*8%</f>
        <v>215.57119999999995</v>
      </c>
      <c r="K79" s="17">
        <f>Tabela1[[#This Row],[VLR RECEBIDO]]-Tabela1[[#This Row],[DESPESA]]-Tabela1[[#This Row],[FGTS]]</f>
        <v>-1.1199999999547572E-2</v>
      </c>
      <c r="L79" s="12">
        <v>-1.1199999999547572E-2</v>
      </c>
      <c r="M79" s="12">
        <f>Tabela1[[#This Row],[A DEVOLVER]]-Tabela1[[#This Row],[DEVOLVIDO]]</f>
        <v>0</v>
      </c>
      <c r="N79" s="18" t="str">
        <f ca="1">VLOOKUP(Tabela1[[#This Row],[MAT]],$B$5:$N$1679,13,0)</f>
        <v>KRISLANE NASCIMENTO DIAS</v>
      </c>
    </row>
    <row r="80" spans="2:14" x14ac:dyDescent="0.3">
      <c r="B80" s="11">
        <v>670</v>
      </c>
      <c r="C80" s="11">
        <f ca="1">VLOOKUP(Tabela1[[#This Row],[MAT]],$B$5:$C$1679,2,0)</f>
        <v>84245603291</v>
      </c>
      <c r="D80" s="35">
        <v>36</v>
      </c>
      <c r="E80" s="16" t="s">
        <v>8</v>
      </c>
      <c r="F80" s="11" t="s">
        <v>585</v>
      </c>
      <c r="G80" s="17">
        <v>2910.2</v>
      </c>
      <c r="H80" s="17">
        <v>2910.2111999999997</v>
      </c>
      <c r="I80" s="17">
        <f>IFERROR(H80/1.08,"")</f>
        <v>2694.6399999999994</v>
      </c>
      <c r="J80" s="17">
        <f>I80*8%</f>
        <v>215.57119999999995</v>
      </c>
      <c r="K80" s="17">
        <f>Tabela1[[#This Row],[VLR RECEBIDO]]-Tabela1[[#This Row],[DESPESA]]-Tabela1[[#This Row],[FGTS]]</f>
        <v>-1.1199999999547572E-2</v>
      </c>
      <c r="L80" s="12">
        <v>-1.1199999999547572E-2</v>
      </c>
      <c r="M80" s="12">
        <f>Tabela1[[#This Row],[A DEVOLVER]]-Tabela1[[#This Row],[DEVOLVIDO]]</f>
        <v>0</v>
      </c>
      <c r="N80" s="18" t="str">
        <f ca="1">VLOOKUP(Tabela1[[#This Row],[MAT]],$B$5:$N$1679,13,0)</f>
        <v>LUCINEIA COSTA ALENCAR</v>
      </c>
    </row>
    <row r="81" spans="2:14" x14ac:dyDescent="0.3">
      <c r="B81" s="11">
        <v>675</v>
      </c>
      <c r="C81" s="11" t="str">
        <f ca="1">VLOOKUP(Tabela1[[#This Row],[MAT]],$B$5:$C$1679,2,0)</f>
        <v>03439131270</v>
      </c>
      <c r="D81" s="35">
        <v>36</v>
      </c>
      <c r="E81" s="16" t="s">
        <v>8</v>
      </c>
      <c r="F81" s="11" t="s">
        <v>585</v>
      </c>
      <c r="G81" s="17">
        <v>2910.2</v>
      </c>
      <c r="H81" s="17">
        <v>2667.6864</v>
      </c>
      <c r="I81" s="17">
        <f>IFERROR(H81/1.08,"")</f>
        <v>2470.08</v>
      </c>
      <c r="J81" s="17">
        <f>I81*8%</f>
        <v>197.60640000000001</v>
      </c>
      <c r="K81" s="17">
        <f>Tabela1[[#This Row],[VLR RECEBIDO]]-Tabela1[[#This Row],[DESPESA]]-Tabela1[[#This Row],[FGTS]]</f>
        <v>242.51359999999988</v>
      </c>
      <c r="L81" s="12">
        <v>242.51359999999988</v>
      </c>
      <c r="M81" s="12">
        <f>Tabela1[[#This Row],[A DEVOLVER]]-Tabela1[[#This Row],[DEVOLVIDO]]</f>
        <v>0</v>
      </c>
      <c r="N81" s="18" t="str">
        <f ca="1">VLOOKUP(Tabela1[[#This Row],[MAT]],$B$5:$N$1679,13,0)</f>
        <v>KELLEM MARIA SANTOS COSTA</v>
      </c>
    </row>
    <row r="82" spans="2:14" x14ac:dyDescent="0.3">
      <c r="B82" s="11">
        <v>676</v>
      </c>
      <c r="C82" s="11" t="str">
        <f ca="1">VLOOKUP(Tabela1[[#This Row],[MAT]],$B$5:$C$1679,2,0)</f>
        <v>70143238221</v>
      </c>
      <c r="D82" s="35">
        <v>36</v>
      </c>
      <c r="E82" s="16" t="s">
        <v>8</v>
      </c>
      <c r="F82" s="11" t="s">
        <v>585</v>
      </c>
      <c r="G82" s="17">
        <v>2910.2</v>
      </c>
      <c r="H82" s="17">
        <v>2910.2111999999997</v>
      </c>
      <c r="I82" s="17">
        <f>IFERROR(H82/1.08,"")</f>
        <v>2694.6399999999994</v>
      </c>
      <c r="J82" s="17">
        <f>I82*8%</f>
        <v>215.57119999999995</v>
      </c>
      <c r="K82" s="17">
        <f>Tabela1[[#This Row],[VLR RECEBIDO]]-Tabela1[[#This Row],[DESPESA]]-Tabela1[[#This Row],[FGTS]]</f>
        <v>-1.1199999999547572E-2</v>
      </c>
      <c r="L82" s="12">
        <v>-1.1199999999547572E-2</v>
      </c>
      <c r="M82" s="12">
        <f>Tabela1[[#This Row],[A DEVOLVER]]-Tabela1[[#This Row],[DEVOLVIDO]]</f>
        <v>0</v>
      </c>
      <c r="N82" s="18" t="str">
        <f ca="1">VLOOKUP(Tabela1[[#This Row],[MAT]],$B$5:$N$1679,13,0)</f>
        <v>RAISSA SOUZA E SOUZA</v>
      </c>
    </row>
    <row r="83" spans="2:14" x14ac:dyDescent="0.3">
      <c r="B83" s="11">
        <v>677</v>
      </c>
      <c r="C83" s="11" t="str">
        <f ca="1">VLOOKUP(Tabela1[[#This Row],[MAT]],$B$5:$C$1679,2,0)</f>
        <v>02029051284</v>
      </c>
      <c r="D83" s="35">
        <v>36</v>
      </c>
      <c r="E83" s="16" t="s">
        <v>8</v>
      </c>
      <c r="F83" s="11" t="s">
        <v>585</v>
      </c>
      <c r="G83" s="17">
        <v>2910.2</v>
      </c>
      <c r="H83" s="17">
        <v>2910.2111999999997</v>
      </c>
      <c r="I83" s="17">
        <f>IFERROR(H83/1.08,"")</f>
        <v>2694.6399999999994</v>
      </c>
      <c r="J83" s="17">
        <f>I83*8%</f>
        <v>215.57119999999995</v>
      </c>
      <c r="K83" s="17">
        <f>Tabela1[[#This Row],[VLR RECEBIDO]]-Tabela1[[#This Row],[DESPESA]]-Tabela1[[#This Row],[FGTS]]</f>
        <v>-1.1199999999547572E-2</v>
      </c>
      <c r="L83" s="12">
        <v>-1.1199999999547572E-2</v>
      </c>
      <c r="M83" s="12">
        <f>Tabela1[[#This Row],[A DEVOLVER]]-Tabela1[[#This Row],[DEVOLVIDO]]</f>
        <v>0</v>
      </c>
      <c r="N83" s="18" t="str">
        <f ca="1">VLOOKUP(Tabela1[[#This Row],[MAT]],$B$5:$N$1679,13,0)</f>
        <v>DANIELA MIRANDA REIS</v>
      </c>
    </row>
    <row r="84" spans="2:14" x14ac:dyDescent="0.3">
      <c r="B84" s="11">
        <v>682</v>
      </c>
      <c r="C84" s="11" t="e">
        <f ca="1">VLOOKUP(Tabela1[[#This Row],[MAT]],$B$5:$C$1679,2,0)</f>
        <v>#N/A</v>
      </c>
      <c r="D84" s="35">
        <v>36</v>
      </c>
      <c r="E84" s="16" t="s">
        <v>8</v>
      </c>
      <c r="F84" s="11" t="s">
        <v>585</v>
      </c>
      <c r="G84" s="17">
        <v>2910.2</v>
      </c>
      <c r="H84" s="17">
        <v>2910.2111999999997</v>
      </c>
      <c r="I84" s="17">
        <f>IFERROR(H84/1.08,"")</f>
        <v>2694.6399999999994</v>
      </c>
      <c r="J84" s="17">
        <f>I84*8%</f>
        <v>215.57119999999995</v>
      </c>
      <c r="K84" s="17">
        <f>Tabela1[[#This Row],[VLR RECEBIDO]]-Tabela1[[#This Row],[DESPESA]]-Tabela1[[#This Row],[FGTS]]</f>
        <v>-1.1199999999547572E-2</v>
      </c>
      <c r="L84" s="12">
        <v>-1.1199999999547572E-2</v>
      </c>
      <c r="M84" s="12">
        <f>Tabela1[[#This Row],[A DEVOLVER]]-Tabela1[[#This Row],[DEVOLVIDO]]</f>
        <v>0</v>
      </c>
      <c r="N84" s="18" t="e">
        <f ca="1">VLOOKUP(Tabela1[[#This Row],[MAT]],$B$5:$N$1679,13,0)</f>
        <v>#N/A</v>
      </c>
    </row>
    <row r="85" spans="2:14" x14ac:dyDescent="0.3">
      <c r="B85" s="11">
        <v>714</v>
      </c>
      <c r="C85" s="11" t="str">
        <f ca="1">VLOOKUP(Tabela1[[#This Row],[MAT]],$B$5:$C$1679,2,0)</f>
        <v>02884225200</v>
      </c>
      <c r="D85" s="35">
        <v>36</v>
      </c>
      <c r="E85" s="16" t="s">
        <v>8</v>
      </c>
      <c r="F85" s="11" t="s">
        <v>585</v>
      </c>
      <c r="G85" s="17">
        <v>2932.84</v>
      </c>
      <c r="H85" s="17">
        <v>2932.848</v>
      </c>
      <c r="I85" s="17">
        <f>IFERROR(H85/1.08,"")</f>
        <v>2715.6</v>
      </c>
      <c r="J85" s="17">
        <f>I85*8%</f>
        <v>217.24799999999999</v>
      </c>
      <c r="K85" s="17">
        <f>Tabela1[[#This Row],[VLR RECEBIDO]]-Tabela1[[#This Row],[DESPESA]]-Tabela1[[#This Row],[FGTS]]</f>
        <v>-7.9999999997539817E-3</v>
      </c>
      <c r="L85" s="12">
        <v>-7.9999999997539817E-3</v>
      </c>
      <c r="M85" s="12">
        <f>Tabela1[[#This Row],[A DEVOLVER]]-Tabela1[[#This Row],[DEVOLVIDO]]</f>
        <v>0</v>
      </c>
      <c r="N85" s="18" t="str">
        <f ca="1">VLOOKUP(Tabela1[[#This Row],[MAT]],$B$5:$N$1679,13,0)</f>
        <v>JOSUE OLIVEIRA MENESES</v>
      </c>
    </row>
    <row r="86" spans="2:14" x14ac:dyDescent="0.3">
      <c r="B86" s="11">
        <v>716</v>
      </c>
      <c r="C86" s="11" t="str">
        <f ca="1">VLOOKUP(Tabela1[[#This Row],[MAT]],$B$5:$C$1679,2,0)</f>
        <v>11576141675</v>
      </c>
      <c r="D86" s="35">
        <v>36</v>
      </c>
      <c r="E86" s="16" t="s">
        <v>8</v>
      </c>
      <c r="F86" s="11" t="s">
        <v>585</v>
      </c>
      <c r="G86" s="17">
        <v>2932.84</v>
      </c>
      <c r="H86" s="17">
        <v>2932.848</v>
      </c>
      <c r="I86" s="17">
        <f>IFERROR(H86/1.08,"")</f>
        <v>2715.6</v>
      </c>
      <c r="J86" s="17">
        <f>I86*8%</f>
        <v>217.24799999999999</v>
      </c>
      <c r="K86" s="17">
        <f>Tabela1[[#This Row],[VLR RECEBIDO]]-Tabela1[[#This Row],[DESPESA]]-Tabela1[[#This Row],[FGTS]]</f>
        <v>-7.9999999997539817E-3</v>
      </c>
      <c r="L86" s="12">
        <v>-7.9999999997539817E-3</v>
      </c>
      <c r="M86" s="12">
        <f>Tabela1[[#This Row],[A DEVOLVER]]-Tabela1[[#This Row],[DEVOLVIDO]]</f>
        <v>0</v>
      </c>
      <c r="N86" s="18" t="str">
        <f ca="1">VLOOKUP(Tabela1[[#This Row],[MAT]],$B$5:$N$1679,13,0)</f>
        <v>IORRAN VAZ DE OLIVEIRA</v>
      </c>
    </row>
    <row r="87" spans="2:14" x14ac:dyDescent="0.3">
      <c r="B87" s="11">
        <v>717</v>
      </c>
      <c r="C87" s="11" t="str">
        <f ca="1">VLOOKUP(Tabela1[[#This Row],[MAT]],$B$5:$C$1679,2,0)</f>
        <v>04625535239</v>
      </c>
      <c r="D87" s="35">
        <v>36</v>
      </c>
      <c r="E87" s="16" t="s">
        <v>8</v>
      </c>
      <c r="F87" s="11" t="s">
        <v>585</v>
      </c>
      <c r="G87" s="17">
        <v>2932.84</v>
      </c>
      <c r="H87" s="17">
        <v>2932.848</v>
      </c>
      <c r="I87" s="17">
        <f>IFERROR(H87/1.08,"")</f>
        <v>2715.6</v>
      </c>
      <c r="J87" s="17">
        <f>I87*8%</f>
        <v>217.24799999999999</v>
      </c>
      <c r="K87" s="17">
        <f>Tabela1[[#This Row],[VLR RECEBIDO]]-Tabela1[[#This Row],[DESPESA]]-Tabela1[[#This Row],[FGTS]]</f>
        <v>-7.9999999997539817E-3</v>
      </c>
      <c r="L87" s="12">
        <v>-7.9999999997539817E-3</v>
      </c>
      <c r="M87" s="12">
        <f>Tabela1[[#This Row],[A DEVOLVER]]-Tabela1[[#This Row],[DEVOLVIDO]]</f>
        <v>0</v>
      </c>
      <c r="N87" s="18" t="str">
        <f ca="1">VLOOKUP(Tabela1[[#This Row],[MAT]],$B$5:$N$1679,13,0)</f>
        <v>EDSON MOURA SILVA</v>
      </c>
    </row>
    <row r="88" spans="2:14" x14ac:dyDescent="0.3">
      <c r="B88" s="11">
        <v>719</v>
      </c>
      <c r="C88" s="11" t="str">
        <f ca="1">VLOOKUP(Tabela1[[#This Row],[MAT]],$B$5:$C$1679,2,0)</f>
        <v>01834811279</v>
      </c>
      <c r="D88" s="35">
        <v>36</v>
      </c>
      <c r="E88" s="16" t="s">
        <v>8</v>
      </c>
      <c r="F88" s="11" t="s">
        <v>585</v>
      </c>
      <c r="G88" s="17">
        <v>2932.84</v>
      </c>
      <c r="H88" s="17">
        <v>2932.848</v>
      </c>
      <c r="I88" s="17">
        <f>IFERROR(H88/1.08,"")</f>
        <v>2715.6</v>
      </c>
      <c r="J88" s="17">
        <f>I88*8%</f>
        <v>217.24799999999999</v>
      </c>
      <c r="K88" s="17">
        <f>Tabela1[[#This Row],[VLR RECEBIDO]]-Tabela1[[#This Row],[DESPESA]]-Tabela1[[#This Row],[FGTS]]</f>
        <v>-7.9999999997539817E-3</v>
      </c>
      <c r="L88" s="12">
        <v>-7.9999999997539817E-3</v>
      </c>
      <c r="M88" s="12">
        <f>Tabela1[[#This Row],[A DEVOLVER]]-Tabela1[[#This Row],[DEVOLVIDO]]</f>
        <v>0</v>
      </c>
      <c r="N88" s="18" t="str">
        <f ca="1">VLOOKUP(Tabela1[[#This Row],[MAT]],$B$5:$N$1679,13,0)</f>
        <v>ROBSON ALMEIDA PONTES</v>
      </c>
    </row>
    <row r="89" spans="2:14" x14ac:dyDescent="0.3">
      <c r="B89" s="11">
        <v>726</v>
      </c>
      <c r="C89" s="11" t="str">
        <f ca="1">VLOOKUP(Tabela1[[#This Row],[MAT]],$B$5:$C$1679,2,0)</f>
        <v>04716356264</v>
      </c>
      <c r="D89" s="35">
        <v>36</v>
      </c>
      <c r="E89" s="16" t="s">
        <v>8</v>
      </c>
      <c r="F89" s="11" t="s">
        <v>585</v>
      </c>
      <c r="G89" s="17">
        <v>2932.84</v>
      </c>
      <c r="H89" s="17">
        <v>2932.848</v>
      </c>
      <c r="I89" s="17">
        <f>IFERROR(H89/1.08,"")</f>
        <v>2715.6</v>
      </c>
      <c r="J89" s="17">
        <f>I89*8%</f>
        <v>217.24799999999999</v>
      </c>
      <c r="K89" s="17">
        <f>Tabela1[[#This Row],[VLR RECEBIDO]]-Tabela1[[#This Row],[DESPESA]]-Tabela1[[#This Row],[FGTS]]</f>
        <v>-7.9999999997539817E-3</v>
      </c>
      <c r="L89" s="12">
        <v>-7.9999999997539817E-3</v>
      </c>
      <c r="M89" s="12">
        <f>Tabela1[[#This Row],[A DEVOLVER]]-Tabela1[[#This Row],[DEVOLVIDO]]</f>
        <v>0</v>
      </c>
      <c r="N89" s="18" t="str">
        <f ca="1">VLOOKUP(Tabela1[[#This Row],[MAT]],$B$5:$N$1679,13,0)</f>
        <v>ESTHEFANI ARAUJO LOPES</v>
      </c>
    </row>
    <row r="90" spans="2:14" x14ac:dyDescent="0.3">
      <c r="B90" s="11">
        <v>740</v>
      </c>
      <c r="C90" s="11" t="str">
        <f ca="1">VLOOKUP(Tabela1[[#This Row],[MAT]],$B$5:$C$1679,2,0)</f>
        <v>02821318251</v>
      </c>
      <c r="D90" s="35">
        <v>36</v>
      </c>
      <c r="E90" s="16" t="s">
        <v>8</v>
      </c>
      <c r="F90" s="11" t="s">
        <v>585</v>
      </c>
      <c r="G90" s="17">
        <v>2932.84</v>
      </c>
      <c r="H90" s="17">
        <v>2932.84</v>
      </c>
      <c r="I90" s="17">
        <f>IFERROR(H90/1.08,"")</f>
        <v>2715.5925925925926</v>
      </c>
      <c r="J90" s="17">
        <f>I90*8%</f>
        <v>217.24740740740742</v>
      </c>
      <c r="K90" s="17">
        <f>Tabela1[[#This Row],[VLR RECEBIDO]]-Tabela1[[#This Row],[DESPESA]]-Tabela1[[#This Row],[FGTS]]</f>
        <v>0</v>
      </c>
      <c r="L90" s="12">
        <v>0</v>
      </c>
      <c r="M90" s="12">
        <f>Tabela1[[#This Row],[A DEVOLVER]]-Tabela1[[#This Row],[DEVOLVIDO]]</f>
        <v>0</v>
      </c>
      <c r="N90" s="18" t="str">
        <f ca="1">VLOOKUP(Tabela1[[#This Row],[MAT]],$B$5:$N$1679,13,0)</f>
        <v>CAROLINA SILVA DA VEIGA</v>
      </c>
    </row>
    <row r="91" spans="2:14" x14ac:dyDescent="0.3">
      <c r="B91" s="11">
        <v>743</v>
      </c>
      <c r="C91" s="11" t="str">
        <f ca="1">VLOOKUP(Tabela1[[#This Row],[MAT]],$B$5:$C$1679,2,0)</f>
        <v>05274326285</v>
      </c>
      <c r="D91" s="35">
        <v>36</v>
      </c>
      <c r="E91" s="16" t="s">
        <v>8</v>
      </c>
      <c r="F91" s="11" t="s">
        <v>585</v>
      </c>
      <c r="G91" s="17">
        <v>2932.84</v>
      </c>
      <c r="H91" s="17">
        <v>2932.84</v>
      </c>
      <c r="I91" s="17">
        <f>IFERROR(H91/1.08,"")</f>
        <v>2715.5925925925926</v>
      </c>
      <c r="J91" s="17">
        <f>I91*8%</f>
        <v>217.24740740740742</v>
      </c>
      <c r="K91" s="17">
        <f>Tabela1[[#This Row],[VLR RECEBIDO]]-Tabela1[[#This Row],[DESPESA]]-Tabela1[[#This Row],[FGTS]]</f>
        <v>0</v>
      </c>
      <c r="L91" s="12">
        <v>0</v>
      </c>
      <c r="M91" s="12">
        <f>Tabela1[[#This Row],[A DEVOLVER]]-Tabela1[[#This Row],[DEVOLVIDO]]</f>
        <v>0</v>
      </c>
      <c r="N91" s="18" t="str">
        <f ca="1">VLOOKUP(Tabela1[[#This Row],[MAT]],$B$5:$N$1679,13,0)</f>
        <v>JOAO VICTOR CARNEIRO DA SILVA</v>
      </c>
    </row>
    <row r="92" spans="2:14" x14ac:dyDescent="0.3">
      <c r="B92" s="11">
        <v>744</v>
      </c>
      <c r="C92" s="11" t="str">
        <f ca="1">VLOOKUP(Tabela1[[#This Row],[MAT]],$B$5:$C$1679,2,0)</f>
        <v>05036435214</v>
      </c>
      <c r="D92" s="35">
        <v>36</v>
      </c>
      <c r="E92" s="16" t="s">
        <v>8</v>
      </c>
      <c r="F92" s="11" t="s">
        <v>585</v>
      </c>
      <c r="G92" s="17">
        <v>2932.84</v>
      </c>
      <c r="H92" s="17">
        <v>2932.84</v>
      </c>
      <c r="I92" s="17">
        <f>IFERROR(H92/1.08,"")</f>
        <v>2715.5925925925926</v>
      </c>
      <c r="J92" s="17">
        <f>I92*8%</f>
        <v>217.24740740740742</v>
      </c>
      <c r="K92" s="17">
        <f>Tabela1[[#This Row],[VLR RECEBIDO]]-Tabela1[[#This Row],[DESPESA]]-Tabela1[[#This Row],[FGTS]]</f>
        <v>0</v>
      </c>
      <c r="L92" s="12">
        <v>0</v>
      </c>
      <c r="M92" s="12">
        <f>Tabela1[[#This Row],[A DEVOLVER]]-Tabela1[[#This Row],[DEVOLVIDO]]</f>
        <v>0</v>
      </c>
      <c r="N92" s="18" t="str">
        <f ca="1">VLOOKUP(Tabela1[[#This Row],[MAT]],$B$5:$N$1679,13,0)</f>
        <v>THIAGO DO NASCIMENTO MESQUITA</v>
      </c>
    </row>
    <row r="93" spans="2:14" x14ac:dyDescent="0.3">
      <c r="B93" s="11">
        <v>756</v>
      </c>
      <c r="C93" s="11" t="str">
        <f ca="1">VLOOKUP(Tabela1[[#This Row],[MAT]],$B$5:$C$1679,2,0)</f>
        <v>02771484218</v>
      </c>
      <c r="D93" s="35">
        <v>36</v>
      </c>
      <c r="E93" s="16" t="s">
        <v>8</v>
      </c>
      <c r="F93" s="11" t="s">
        <v>585</v>
      </c>
      <c r="G93" s="17">
        <v>2932.84</v>
      </c>
      <c r="H93" s="17">
        <v>2932.848</v>
      </c>
      <c r="I93" s="17">
        <f>IFERROR(H93/1.08,"")</f>
        <v>2715.6</v>
      </c>
      <c r="J93" s="17">
        <f>I93*8%</f>
        <v>217.24799999999999</v>
      </c>
      <c r="K93" s="17">
        <f>Tabela1[[#This Row],[VLR RECEBIDO]]-Tabela1[[#This Row],[DESPESA]]-Tabela1[[#This Row],[FGTS]]</f>
        <v>-7.9999999997539817E-3</v>
      </c>
      <c r="L93" s="12">
        <v>-7.9999999997539817E-3</v>
      </c>
      <c r="M93" s="12">
        <f>Tabela1[[#This Row],[A DEVOLVER]]-Tabela1[[#This Row],[DEVOLVIDO]]</f>
        <v>0</v>
      </c>
      <c r="N93" s="18" t="str">
        <f ca="1">VLOOKUP(Tabela1[[#This Row],[MAT]],$B$5:$N$1679,13,0)</f>
        <v>WATILA ALMEIDA DA COSTA</v>
      </c>
    </row>
    <row r="94" spans="2:14" x14ac:dyDescent="0.3">
      <c r="B94" s="11">
        <v>761</v>
      </c>
      <c r="C94" s="11" t="str">
        <f ca="1">VLOOKUP(Tabela1[[#This Row],[MAT]],$B$5:$C$1679,2,0)</f>
        <v>88808882268</v>
      </c>
      <c r="D94" s="35">
        <v>36</v>
      </c>
      <c r="E94" s="16" t="s">
        <v>8</v>
      </c>
      <c r="F94" s="11" t="s">
        <v>585</v>
      </c>
      <c r="G94" s="17">
        <v>2955.48</v>
      </c>
      <c r="H94" s="17">
        <v>2955.4848000000002</v>
      </c>
      <c r="I94" s="17">
        <f>IFERROR(H94/1.08,"")</f>
        <v>2736.56</v>
      </c>
      <c r="J94" s="17">
        <f>I94*8%</f>
        <v>218.9248</v>
      </c>
      <c r="K94" s="17">
        <f>Tabela1[[#This Row],[VLR RECEBIDO]]-Tabela1[[#This Row],[DESPESA]]-Tabela1[[#This Row],[FGTS]]</f>
        <v>-4.7999999999319698E-3</v>
      </c>
      <c r="L94" s="12">
        <v>-4.7999999999319698E-3</v>
      </c>
      <c r="M94" s="12">
        <f>Tabela1[[#This Row],[A DEVOLVER]]-Tabela1[[#This Row],[DEVOLVIDO]]</f>
        <v>0</v>
      </c>
      <c r="N94" s="18" t="str">
        <f ca="1">VLOOKUP(Tabela1[[#This Row],[MAT]],$B$5:$N$1679,13,0)</f>
        <v>GEOVANIA DE ARAUJO NASCIMENTO</v>
      </c>
    </row>
    <row r="95" spans="2:14" x14ac:dyDescent="0.3">
      <c r="B95" s="11">
        <v>783</v>
      </c>
      <c r="C95" s="11" t="str">
        <f ca="1">VLOOKUP(Tabela1[[#This Row],[MAT]],$B$5:$C$1679,2,0)</f>
        <v>02598633270</v>
      </c>
      <c r="D95" s="35">
        <v>36</v>
      </c>
      <c r="E95" s="16" t="s">
        <v>8</v>
      </c>
      <c r="F95" s="11" t="s">
        <v>585</v>
      </c>
      <c r="G95" s="17">
        <v>0</v>
      </c>
      <c r="H95" s="17">
        <v>0</v>
      </c>
      <c r="I95" s="17">
        <f>IFERROR(H95/1.08,"")</f>
        <v>0</v>
      </c>
      <c r="J95" s="17">
        <f>I95*8%</f>
        <v>0</v>
      </c>
      <c r="K95" s="17">
        <f>Tabela1[[#This Row],[VLR RECEBIDO]]-Tabela1[[#This Row],[DESPESA]]-Tabela1[[#This Row],[FGTS]]</f>
        <v>0</v>
      </c>
      <c r="L95" s="12">
        <v>0</v>
      </c>
      <c r="M95" s="12">
        <f>Tabela1[[#This Row],[A DEVOLVER]]-Tabela1[[#This Row],[DEVOLVIDO]]</f>
        <v>0</v>
      </c>
      <c r="N95" s="18" t="str">
        <f ca="1">VLOOKUP(Tabela1[[#This Row],[MAT]],$B$5:$N$1679,13,0)</f>
        <v>MATHEUS CAMPOS ALVES</v>
      </c>
    </row>
    <row r="96" spans="2:14" x14ac:dyDescent="0.3">
      <c r="B96" s="11">
        <v>801</v>
      </c>
      <c r="C96" s="11" t="str">
        <f ca="1">VLOOKUP(Tabela1[[#This Row],[MAT]],$B$5:$C$1679,2,0)</f>
        <v>03468651236</v>
      </c>
      <c r="D96" s="35">
        <v>36</v>
      </c>
      <c r="E96" s="16" t="s">
        <v>8</v>
      </c>
      <c r="F96" s="11" t="s">
        <v>585</v>
      </c>
      <c r="G96" s="17">
        <v>2955.48</v>
      </c>
      <c r="H96" s="17">
        <v>2955.4848000000002</v>
      </c>
      <c r="I96" s="17">
        <f>IFERROR(H96/1.08,"")</f>
        <v>2736.56</v>
      </c>
      <c r="J96" s="17">
        <f>I96*8%</f>
        <v>218.9248</v>
      </c>
      <c r="K96" s="17">
        <f>Tabela1[[#This Row],[VLR RECEBIDO]]-Tabela1[[#This Row],[DESPESA]]-Tabela1[[#This Row],[FGTS]]</f>
        <v>-4.7999999999319698E-3</v>
      </c>
      <c r="L96" s="12">
        <v>-4.7999999999319698E-3</v>
      </c>
      <c r="M96" s="12">
        <f>Tabela1[[#This Row],[A DEVOLVER]]-Tabela1[[#This Row],[DEVOLVIDO]]</f>
        <v>0</v>
      </c>
      <c r="N96" s="18" t="str">
        <f ca="1">VLOOKUP(Tabela1[[#This Row],[MAT]],$B$5:$N$1679,13,0)</f>
        <v>WANDERSON ANDRE ALVES DA COSTA</v>
      </c>
    </row>
    <row r="97" spans="2:14" x14ac:dyDescent="0.3">
      <c r="B97" s="11">
        <v>802</v>
      </c>
      <c r="C97" s="11" t="str">
        <f ca="1">VLOOKUP(Tabela1[[#This Row],[MAT]],$B$5:$C$1679,2,0)</f>
        <v>01497762251</v>
      </c>
      <c r="D97" s="35">
        <v>36</v>
      </c>
      <c r="E97" s="16" t="s">
        <v>8</v>
      </c>
      <c r="F97" s="11" t="s">
        <v>585</v>
      </c>
      <c r="G97" s="17">
        <v>2955.48</v>
      </c>
      <c r="H97" s="17">
        <v>2955.4848000000002</v>
      </c>
      <c r="I97" s="17">
        <f>IFERROR(H97/1.08,"")</f>
        <v>2736.56</v>
      </c>
      <c r="J97" s="17">
        <f>I97*8%</f>
        <v>218.9248</v>
      </c>
      <c r="K97" s="17">
        <f>Tabela1[[#This Row],[VLR RECEBIDO]]-Tabela1[[#This Row],[DESPESA]]-Tabela1[[#This Row],[FGTS]]</f>
        <v>-4.7999999999319698E-3</v>
      </c>
      <c r="L97" s="12">
        <v>-4.7999999999319698E-3</v>
      </c>
      <c r="M97" s="12">
        <f>Tabela1[[#This Row],[A DEVOLVER]]-Tabela1[[#This Row],[DEVOLVIDO]]</f>
        <v>0</v>
      </c>
      <c r="N97" s="18" t="str">
        <f ca="1">VLOOKUP(Tabela1[[#This Row],[MAT]],$B$5:$N$1679,13,0)</f>
        <v>MARIA LUIZA OLIVEIRA DE ALMEIDA</v>
      </c>
    </row>
    <row r="98" spans="2:14" x14ac:dyDescent="0.3">
      <c r="B98" s="11">
        <v>811</v>
      </c>
      <c r="C98" s="11" t="e">
        <f ca="1">VLOOKUP(Tabela1[[#This Row],[MAT]],$B$5:$C$1679,2,0)</f>
        <v>#N/A</v>
      </c>
      <c r="D98" s="35">
        <v>36</v>
      </c>
      <c r="E98" s="16" t="s">
        <v>8</v>
      </c>
      <c r="F98" s="11" t="s">
        <v>585</v>
      </c>
      <c r="G98" s="17">
        <v>2955.48</v>
      </c>
      <c r="H98" s="17">
        <v>2955.4848000000002</v>
      </c>
      <c r="I98" s="17">
        <f>IFERROR(H98/1.08,"")</f>
        <v>2736.56</v>
      </c>
      <c r="J98" s="17">
        <f>I98*8%</f>
        <v>218.9248</v>
      </c>
      <c r="K98" s="17">
        <f>Tabela1[[#This Row],[VLR RECEBIDO]]-Tabela1[[#This Row],[DESPESA]]-Tabela1[[#This Row],[FGTS]]</f>
        <v>-4.7999999999319698E-3</v>
      </c>
      <c r="L98" s="12">
        <v>-4.7999999999319698E-3</v>
      </c>
      <c r="M98" s="12">
        <f>Tabela1[[#This Row],[A DEVOLVER]]-Tabela1[[#This Row],[DEVOLVIDO]]</f>
        <v>0</v>
      </c>
      <c r="N98" s="18" t="e">
        <f ca="1">VLOOKUP(Tabela1[[#This Row],[MAT]],$B$5:$N$1679,13,0)</f>
        <v>#N/A</v>
      </c>
    </row>
    <row r="99" spans="2:14" x14ac:dyDescent="0.3">
      <c r="B99" s="11">
        <v>817</v>
      </c>
      <c r="C99" s="11" t="str">
        <f ca="1">VLOOKUP(Tabela1[[#This Row],[MAT]],$B$5:$C$1679,2,0)</f>
        <v>00564772283</v>
      </c>
      <c r="D99" s="35">
        <v>36</v>
      </c>
      <c r="E99" s="16" t="s">
        <v>8</v>
      </c>
      <c r="F99" s="11" t="s">
        <v>585</v>
      </c>
      <c r="G99" s="17">
        <v>2955.48</v>
      </c>
      <c r="H99" s="17">
        <v>2955.4848000000002</v>
      </c>
      <c r="I99" s="17">
        <f>IFERROR(H99/1.08,"")</f>
        <v>2736.56</v>
      </c>
      <c r="J99" s="17">
        <f>I99*8%</f>
        <v>218.9248</v>
      </c>
      <c r="K99" s="17">
        <f>Tabela1[[#This Row],[VLR RECEBIDO]]-Tabela1[[#This Row],[DESPESA]]-Tabela1[[#This Row],[FGTS]]</f>
        <v>-4.7999999999319698E-3</v>
      </c>
      <c r="L99" s="12">
        <v>-4.7999999999319698E-3</v>
      </c>
      <c r="M99" s="12">
        <f>Tabela1[[#This Row],[A DEVOLVER]]-Tabela1[[#This Row],[DEVOLVIDO]]</f>
        <v>0</v>
      </c>
      <c r="N99" s="18" t="str">
        <f ca="1">VLOOKUP(Tabela1[[#This Row],[MAT]],$B$5:$N$1679,13,0)</f>
        <v>CRISTIANE MARIA CARDOSO LOBATO</v>
      </c>
    </row>
    <row r="100" spans="2:14" x14ac:dyDescent="0.3">
      <c r="B100" s="11">
        <v>819</v>
      </c>
      <c r="C100" s="11" t="str">
        <f ca="1">VLOOKUP(Tabela1[[#This Row],[MAT]],$B$5:$C$1679,2,0)</f>
        <v>04263734211</v>
      </c>
      <c r="D100" s="35">
        <v>36</v>
      </c>
      <c r="E100" s="16" t="s">
        <v>8</v>
      </c>
      <c r="F100" s="11" t="s">
        <v>585</v>
      </c>
      <c r="G100" s="17">
        <v>2955.48</v>
      </c>
      <c r="H100" s="17">
        <v>2955.4848000000002</v>
      </c>
      <c r="I100" s="17">
        <f>IFERROR(H100/1.08,"")</f>
        <v>2736.56</v>
      </c>
      <c r="J100" s="17">
        <f>I100*8%</f>
        <v>218.9248</v>
      </c>
      <c r="K100" s="17">
        <f>Tabela1[[#This Row],[VLR RECEBIDO]]-Tabela1[[#This Row],[DESPESA]]-Tabela1[[#This Row],[FGTS]]</f>
        <v>-4.7999999999319698E-3</v>
      </c>
      <c r="L100" s="12">
        <v>-4.7999999999319698E-3</v>
      </c>
      <c r="M100" s="12">
        <f>Tabela1[[#This Row],[A DEVOLVER]]-Tabela1[[#This Row],[DEVOLVIDO]]</f>
        <v>0</v>
      </c>
      <c r="N100" s="18" t="str">
        <f ca="1">VLOOKUP(Tabela1[[#This Row],[MAT]],$B$5:$N$1679,13,0)</f>
        <v>NAYARA FORO FRANCO</v>
      </c>
    </row>
    <row r="101" spans="2:14" x14ac:dyDescent="0.3">
      <c r="B101" s="11">
        <v>822</v>
      </c>
      <c r="C101" s="11" t="e">
        <f ca="1">VLOOKUP(Tabela1[[#This Row],[MAT]],$B$5:$C$1679,2,0)</f>
        <v>#N/A</v>
      </c>
      <c r="D101" s="35">
        <v>36</v>
      </c>
      <c r="E101" s="16" t="s">
        <v>8</v>
      </c>
      <c r="F101" s="11" t="s">
        <v>585</v>
      </c>
      <c r="G101" s="17">
        <v>2955.48</v>
      </c>
      <c r="H101" s="17">
        <v>2955.4848000000002</v>
      </c>
      <c r="I101" s="17">
        <f>IFERROR(H101/1.08,"")</f>
        <v>2736.56</v>
      </c>
      <c r="J101" s="17">
        <f>I101*8%</f>
        <v>218.9248</v>
      </c>
      <c r="K101" s="17">
        <f>Tabela1[[#This Row],[VLR RECEBIDO]]-Tabela1[[#This Row],[DESPESA]]-Tabela1[[#This Row],[FGTS]]</f>
        <v>-4.7999999999319698E-3</v>
      </c>
      <c r="L101" s="12">
        <v>-4.7999999999319698E-3</v>
      </c>
      <c r="M101" s="12">
        <f>Tabela1[[#This Row],[A DEVOLVER]]-Tabela1[[#This Row],[DEVOLVIDO]]</f>
        <v>0</v>
      </c>
      <c r="N101" s="18" t="e">
        <f ca="1">VLOOKUP(Tabela1[[#This Row],[MAT]],$B$5:$N$1679,13,0)</f>
        <v>#N/A</v>
      </c>
    </row>
    <row r="102" spans="2:14" x14ac:dyDescent="0.3">
      <c r="B102" s="11">
        <v>823</v>
      </c>
      <c r="C102" s="11">
        <f ca="1">VLOOKUP(Tabela1[[#This Row],[MAT]],$B$5:$C$1679,2,0)</f>
        <v>98517040244</v>
      </c>
      <c r="D102" s="35">
        <v>36</v>
      </c>
      <c r="E102" s="16" t="s">
        <v>8</v>
      </c>
      <c r="F102" s="11" t="s">
        <v>585</v>
      </c>
      <c r="G102" s="17">
        <v>2955.48</v>
      </c>
      <c r="H102" s="17">
        <v>2955.4848000000002</v>
      </c>
      <c r="I102" s="17">
        <f>IFERROR(H102/1.08,"")</f>
        <v>2736.56</v>
      </c>
      <c r="J102" s="17">
        <f>I102*8%</f>
        <v>218.9248</v>
      </c>
      <c r="K102" s="17">
        <f>Tabela1[[#This Row],[VLR RECEBIDO]]-Tabela1[[#This Row],[DESPESA]]-Tabela1[[#This Row],[FGTS]]</f>
        <v>-4.7999999999319698E-3</v>
      </c>
      <c r="L102" s="12">
        <v>-4.7999999999319698E-3</v>
      </c>
      <c r="M102" s="12">
        <f>Tabela1[[#This Row],[A DEVOLVER]]-Tabela1[[#This Row],[DEVOLVIDO]]</f>
        <v>0</v>
      </c>
      <c r="N102" s="18" t="str">
        <f ca="1">VLOOKUP(Tabela1[[#This Row],[MAT]],$B$5:$N$1679,13,0)</f>
        <v>IVONE DO SOCORRO DA CUNHA SOUZA</v>
      </c>
    </row>
    <row r="103" spans="2:14" x14ac:dyDescent="0.3">
      <c r="B103" s="11">
        <v>827</v>
      </c>
      <c r="C103" s="11" t="e">
        <f ca="1">VLOOKUP(Tabela1[[#This Row],[MAT]],$B$5:$C$1679,2,0)</f>
        <v>#N/A</v>
      </c>
      <c r="D103" s="35">
        <v>36</v>
      </c>
      <c r="E103" s="16" t="s">
        <v>8</v>
      </c>
      <c r="F103" s="11" t="s">
        <v>585</v>
      </c>
      <c r="G103" s="17">
        <v>2955.48</v>
      </c>
      <c r="H103" s="17">
        <v>2955.4848000000002</v>
      </c>
      <c r="I103" s="17">
        <f>IFERROR(H103/1.08,"")</f>
        <v>2736.56</v>
      </c>
      <c r="J103" s="17">
        <f>I103*8%</f>
        <v>218.9248</v>
      </c>
      <c r="K103" s="17">
        <f>Tabela1[[#This Row],[VLR RECEBIDO]]-Tabela1[[#This Row],[DESPESA]]-Tabela1[[#This Row],[FGTS]]</f>
        <v>-4.7999999999319698E-3</v>
      </c>
      <c r="L103" s="12">
        <v>-4.7999999999319698E-3</v>
      </c>
      <c r="M103" s="12">
        <f>Tabela1[[#This Row],[A DEVOLVER]]-Tabela1[[#This Row],[DEVOLVIDO]]</f>
        <v>0</v>
      </c>
      <c r="N103" s="18" t="e">
        <f ca="1">VLOOKUP(Tabela1[[#This Row],[MAT]],$B$5:$N$1679,13,0)</f>
        <v>#N/A</v>
      </c>
    </row>
    <row r="104" spans="2:14" x14ac:dyDescent="0.3">
      <c r="B104" s="11">
        <v>834</v>
      </c>
      <c r="C104" s="11" t="str">
        <f ca="1">VLOOKUP(Tabela1[[#This Row],[MAT]],$B$5:$C$1679,2,0)</f>
        <v>03659449202</v>
      </c>
      <c r="D104" s="35">
        <v>36</v>
      </c>
      <c r="E104" s="16" t="s">
        <v>8</v>
      </c>
      <c r="F104" s="11" t="s">
        <v>585</v>
      </c>
      <c r="G104" s="17">
        <v>2955.48</v>
      </c>
      <c r="H104" s="17">
        <v>2955.4848000000002</v>
      </c>
      <c r="I104" s="17">
        <f>IFERROR(H104/1.08,"")</f>
        <v>2736.56</v>
      </c>
      <c r="J104" s="17">
        <f>I104*8%</f>
        <v>218.9248</v>
      </c>
      <c r="K104" s="17">
        <f>Tabela1[[#This Row],[VLR RECEBIDO]]-Tabela1[[#This Row],[DESPESA]]-Tabela1[[#This Row],[FGTS]]</f>
        <v>-4.7999999999319698E-3</v>
      </c>
      <c r="L104" s="12">
        <v>-4.7999999999319698E-3</v>
      </c>
      <c r="M104" s="12">
        <f>Tabela1[[#This Row],[A DEVOLVER]]-Tabela1[[#This Row],[DEVOLVIDO]]</f>
        <v>0</v>
      </c>
      <c r="N104" s="18" t="str">
        <f ca="1">VLOOKUP(Tabela1[[#This Row],[MAT]],$B$5:$N$1679,13,0)</f>
        <v>LUIS CRUZ AZEVEDO</v>
      </c>
    </row>
    <row r="105" spans="2:14" x14ac:dyDescent="0.3">
      <c r="B105" s="11">
        <v>841</v>
      </c>
      <c r="C105" s="11" t="str">
        <f ca="1">VLOOKUP(Tabela1[[#This Row],[MAT]],$B$5:$C$1679,2,0)</f>
        <v>49072145291</v>
      </c>
      <c r="D105" s="35">
        <v>36</v>
      </c>
      <c r="E105" s="16" t="s">
        <v>8</v>
      </c>
      <c r="F105" s="11" t="s">
        <v>585</v>
      </c>
      <c r="G105" s="17">
        <v>2955.48</v>
      </c>
      <c r="H105" s="17">
        <v>2955.4848000000002</v>
      </c>
      <c r="I105" s="17">
        <f>IFERROR(H105/1.08,"")</f>
        <v>2736.56</v>
      </c>
      <c r="J105" s="17">
        <f>I105*8%</f>
        <v>218.9248</v>
      </c>
      <c r="K105" s="17">
        <f>Tabela1[[#This Row],[VLR RECEBIDO]]-Tabela1[[#This Row],[DESPESA]]-Tabela1[[#This Row],[FGTS]]</f>
        <v>-4.7999999999319698E-3</v>
      </c>
      <c r="L105" s="12">
        <v>-4.7999999999319698E-3</v>
      </c>
      <c r="M105" s="12">
        <f>Tabela1[[#This Row],[A DEVOLVER]]-Tabela1[[#This Row],[DEVOLVIDO]]</f>
        <v>0</v>
      </c>
      <c r="N105" s="18" t="str">
        <f ca="1">VLOOKUP(Tabela1[[#This Row],[MAT]],$B$5:$N$1679,13,0)</f>
        <v>THIZ HER FILOMENA DIAS DA SILVA</v>
      </c>
    </row>
    <row r="106" spans="2:14" x14ac:dyDescent="0.3">
      <c r="B106" s="11">
        <v>843</v>
      </c>
      <c r="C106" s="11" t="e">
        <f ca="1">VLOOKUP(Tabela1[[#This Row],[MAT]],$B$5:$C$1679,2,0)</f>
        <v>#N/A</v>
      </c>
      <c r="D106" s="35">
        <v>36</v>
      </c>
      <c r="E106" s="16" t="s">
        <v>8</v>
      </c>
      <c r="F106" s="11" t="s">
        <v>585</v>
      </c>
      <c r="G106" s="17">
        <v>2955.48</v>
      </c>
      <c r="H106" s="17">
        <v>2955.4848000000002</v>
      </c>
      <c r="I106" s="17">
        <f>IFERROR(H106/1.08,"")</f>
        <v>2736.56</v>
      </c>
      <c r="J106" s="17">
        <f>I106*8%</f>
        <v>218.9248</v>
      </c>
      <c r="K106" s="17">
        <f>Tabela1[[#This Row],[VLR RECEBIDO]]-Tabela1[[#This Row],[DESPESA]]-Tabela1[[#This Row],[FGTS]]</f>
        <v>-4.7999999999319698E-3</v>
      </c>
      <c r="L106" s="12">
        <v>-4.7999999999319698E-3</v>
      </c>
      <c r="M106" s="12">
        <f>Tabela1[[#This Row],[A DEVOLVER]]-Tabela1[[#This Row],[DEVOLVIDO]]</f>
        <v>0</v>
      </c>
      <c r="N106" s="18" t="e">
        <f ca="1">VLOOKUP(Tabela1[[#This Row],[MAT]],$B$5:$N$1679,13,0)</f>
        <v>#N/A</v>
      </c>
    </row>
    <row r="107" spans="2:14" x14ac:dyDescent="0.3">
      <c r="B107" s="11">
        <v>852</v>
      </c>
      <c r="C107" s="11" t="e">
        <f ca="1">VLOOKUP(Tabela1[[#This Row],[MAT]],$B$5:$C$1679,2,0)</f>
        <v>#N/A</v>
      </c>
      <c r="D107" s="35">
        <v>36</v>
      </c>
      <c r="E107" s="16" t="s">
        <v>8</v>
      </c>
      <c r="F107" s="11" t="s">
        <v>585</v>
      </c>
      <c r="G107" s="17">
        <v>0</v>
      </c>
      <c r="H107" s="17">
        <v>0</v>
      </c>
      <c r="I107" s="17">
        <f>IFERROR(H107/1.08,"")</f>
        <v>0</v>
      </c>
      <c r="J107" s="17">
        <f>I107*8%</f>
        <v>0</v>
      </c>
      <c r="K107" s="17">
        <f>Tabela1[[#This Row],[VLR RECEBIDO]]-Tabela1[[#This Row],[DESPESA]]-Tabela1[[#This Row],[FGTS]]</f>
        <v>0</v>
      </c>
      <c r="L107" s="12">
        <v>0</v>
      </c>
      <c r="M107" s="12">
        <f>Tabela1[[#This Row],[A DEVOLVER]]-Tabela1[[#This Row],[DEVOLVIDO]]</f>
        <v>0</v>
      </c>
      <c r="N107" s="18" t="e">
        <f ca="1">VLOOKUP(Tabela1[[#This Row],[MAT]],$B$5:$N$1679,13,0)</f>
        <v>#N/A</v>
      </c>
    </row>
    <row r="108" spans="2:14" x14ac:dyDescent="0.3">
      <c r="B108" s="11">
        <v>856</v>
      </c>
      <c r="C108" s="11" t="str">
        <f ca="1">VLOOKUP(Tabela1[[#This Row],[MAT]],$B$5:$C$1679,2,0)</f>
        <v>03284143289</v>
      </c>
      <c r="D108" s="35">
        <v>36</v>
      </c>
      <c r="E108" s="16" t="s">
        <v>8</v>
      </c>
      <c r="F108" s="11" t="s">
        <v>585</v>
      </c>
      <c r="G108" s="17">
        <v>0</v>
      </c>
      <c r="H108" s="17">
        <v>0</v>
      </c>
      <c r="I108" s="17">
        <f>IFERROR(H108/1.08,"")</f>
        <v>0</v>
      </c>
      <c r="J108" s="17">
        <f>I108*8%</f>
        <v>0</v>
      </c>
      <c r="K108" s="17">
        <f>Tabela1[[#This Row],[VLR RECEBIDO]]-Tabela1[[#This Row],[DESPESA]]-Tabela1[[#This Row],[FGTS]]</f>
        <v>0</v>
      </c>
      <c r="L108" s="12">
        <v>0</v>
      </c>
      <c r="M108" s="12">
        <f>Tabela1[[#This Row],[A DEVOLVER]]-Tabela1[[#This Row],[DEVOLVIDO]]</f>
        <v>0</v>
      </c>
      <c r="N108" s="18" t="str">
        <f ca="1">VLOOKUP(Tabela1[[#This Row],[MAT]],$B$5:$N$1679,13,0)</f>
        <v>EUNICE GAMA DE SOUZA</v>
      </c>
    </row>
    <row r="109" spans="2:14" x14ac:dyDescent="0.3">
      <c r="B109" s="11">
        <v>858</v>
      </c>
      <c r="C109" s="11" t="str">
        <f ca="1">VLOOKUP(Tabela1[[#This Row],[MAT]],$B$5:$C$1679,2,0)</f>
        <v>01531119255</v>
      </c>
      <c r="D109" s="35">
        <v>36</v>
      </c>
      <c r="E109" s="16" t="s">
        <v>8</v>
      </c>
      <c r="F109" s="11" t="s">
        <v>585</v>
      </c>
      <c r="G109" s="17">
        <v>0</v>
      </c>
      <c r="H109" s="17">
        <v>0</v>
      </c>
      <c r="I109" s="17">
        <f>IFERROR(H109/1.08,"")</f>
        <v>0</v>
      </c>
      <c r="J109" s="17">
        <f>I109*8%</f>
        <v>0</v>
      </c>
      <c r="K109" s="17">
        <f>Tabela1[[#This Row],[VLR RECEBIDO]]-Tabela1[[#This Row],[DESPESA]]-Tabela1[[#This Row],[FGTS]]</f>
        <v>0</v>
      </c>
      <c r="L109" s="12">
        <v>0</v>
      </c>
      <c r="M109" s="12">
        <f>Tabela1[[#This Row],[A DEVOLVER]]-Tabela1[[#This Row],[DEVOLVIDO]]</f>
        <v>0</v>
      </c>
      <c r="N109" s="18" t="str">
        <f ca="1">VLOOKUP(Tabela1[[#This Row],[MAT]],$B$5:$N$1679,13,0)</f>
        <v>KATIA REGINA SANTOS DA SILVA</v>
      </c>
    </row>
    <row r="110" spans="2:14" x14ac:dyDescent="0.3">
      <c r="B110" s="11">
        <v>869</v>
      </c>
      <c r="C110" s="11" t="e">
        <f ca="1">VLOOKUP(Tabela1[[#This Row],[MAT]],$B$5:$C$1679,2,0)</f>
        <v>#N/A</v>
      </c>
      <c r="D110" s="35">
        <v>36</v>
      </c>
      <c r="E110" s="16" t="s">
        <v>8</v>
      </c>
      <c r="F110" s="11" t="s">
        <v>585</v>
      </c>
      <c r="G110" s="17">
        <v>0</v>
      </c>
      <c r="H110" s="17">
        <v>0</v>
      </c>
      <c r="I110" s="17">
        <f>IFERROR(H110/1.08,"")</f>
        <v>0</v>
      </c>
      <c r="J110" s="17">
        <f>I110*8%</f>
        <v>0</v>
      </c>
      <c r="K110" s="17">
        <f>Tabela1[[#This Row],[VLR RECEBIDO]]-Tabela1[[#This Row],[DESPESA]]-Tabela1[[#This Row],[FGTS]]</f>
        <v>0</v>
      </c>
      <c r="L110" s="12">
        <v>0</v>
      </c>
      <c r="M110" s="12">
        <f>Tabela1[[#This Row],[A DEVOLVER]]-Tabela1[[#This Row],[DEVOLVIDO]]</f>
        <v>0</v>
      </c>
      <c r="N110" s="18" t="e">
        <f ca="1">VLOOKUP(Tabela1[[#This Row],[MAT]],$B$5:$N$1679,13,0)</f>
        <v>#N/A</v>
      </c>
    </row>
    <row r="111" spans="2:14" x14ac:dyDescent="0.3">
      <c r="B111" s="11">
        <v>870</v>
      </c>
      <c r="C111" s="11" t="str">
        <f ca="1">VLOOKUP(Tabela1[[#This Row],[MAT]],$B$5:$C$1679,2,0)</f>
        <v>02726631231</v>
      </c>
      <c r="D111" s="35">
        <v>36</v>
      </c>
      <c r="E111" s="16" t="s">
        <v>8</v>
      </c>
      <c r="F111" s="11" t="s">
        <v>585</v>
      </c>
      <c r="G111" s="17">
        <v>0</v>
      </c>
      <c r="H111" s="17">
        <v>0</v>
      </c>
      <c r="I111" s="17">
        <f>IFERROR(H111/1.08,"")</f>
        <v>0</v>
      </c>
      <c r="J111" s="17">
        <f>I111*8%</f>
        <v>0</v>
      </c>
      <c r="K111" s="17">
        <f>Tabela1[[#This Row],[VLR RECEBIDO]]-Tabela1[[#This Row],[DESPESA]]-Tabela1[[#This Row],[FGTS]]</f>
        <v>0</v>
      </c>
      <c r="L111" s="12">
        <v>0</v>
      </c>
      <c r="M111" s="12">
        <f>Tabela1[[#This Row],[A DEVOLVER]]-Tabela1[[#This Row],[DEVOLVIDO]]</f>
        <v>0</v>
      </c>
      <c r="N111" s="18" t="str">
        <f ca="1">VLOOKUP(Tabela1[[#This Row],[MAT]],$B$5:$N$1679,13,0)</f>
        <v>EDILZA SOUZA DE AVIZ</v>
      </c>
    </row>
    <row r="112" spans="2:14" x14ac:dyDescent="0.3">
      <c r="B112" s="11">
        <v>875</v>
      </c>
      <c r="C112" s="11" t="str">
        <f ca="1">VLOOKUP(Tabela1[[#This Row],[MAT]],$B$5:$C$1679,2,0)</f>
        <v>02957511347</v>
      </c>
      <c r="D112" s="35">
        <v>36</v>
      </c>
      <c r="E112" s="16" t="s">
        <v>8</v>
      </c>
      <c r="F112" s="11" t="s">
        <v>585</v>
      </c>
      <c r="G112" s="17">
        <v>0</v>
      </c>
      <c r="H112" s="17">
        <v>0</v>
      </c>
      <c r="I112" s="17">
        <f>IFERROR(H112/1.08,"")</f>
        <v>0</v>
      </c>
      <c r="J112" s="17">
        <f>I112*8%</f>
        <v>0</v>
      </c>
      <c r="K112" s="17">
        <f>Tabela1[[#This Row],[VLR RECEBIDO]]-Tabela1[[#This Row],[DESPESA]]-Tabela1[[#This Row],[FGTS]]</f>
        <v>0</v>
      </c>
      <c r="L112" s="12">
        <v>0</v>
      </c>
      <c r="M112" s="12">
        <f>Tabela1[[#This Row],[A DEVOLVER]]-Tabela1[[#This Row],[DEVOLVIDO]]</f>
        <v>0</v>
      </c>
      <c r="N112" s="18" t="str">
        <f ca="1">VLOOKUP(Tabela1[[#This Row],[MAT]],$B$5:$N$1679,13,0)</f>
        <v>IRACEMA SOARES LIMA</v>
      </c>
    </row>
    <row r="113" spans="2:14" x14ac:dyDescent="0.3">
      <c r="B113" s="11">
        <v>8</v>
      </c>
      <c r="C113" s="11" t="e">
        <f ca="1">VLOOKUP(Tabela1[[#This Row],[MAT]],$B$5:$C$1679,2,0)</f>
        <v>#N/A</v>
      </c>
      <c r="D113" s="35">
        <v>36</v>
      </c>
      <c r="E113" s="16" t="s">
        <v>8</v>
      </c>
      <c r="F113" s="11" t="s">
        <v>586</v>
      </c>
      <c r="G113" s="17">
        <v>423.44</v>
      </c>
      <c r="H113" s="17">
        <v>423.43560000000002</v>
      </c>
      <c r="I113" s="17">
        <f>IFERROR(H113/1.08,"")</f>
        <v>392.07</v>
      </c>
      <c r="J113" s="17">
        <f>I113*8%</f>
        <v>31.365600000000001</v>
      </c>
      <c r="K113" s="17">
        <f>Tabela1[[#This Row],[VLR RECEBIDO]]-Tabela1[[#This Row],[DESPESA]]-Tabela1[[#This Row],[FGTS]]</f>
        <v>4.4000000000039563E-3</v>
      </c>
      <c r="L113" s="12">
        <v>4.4000000000039563E-3</v>
      </c>
      <c r="M113" s="12">
        <f>Tabela1[[#This Row],[A DEVOLVER]]-Tabela1[[#This Row],[DEVOLVIDO]]</f>
        <v>0</v>
      </c>
      <c r="N113" s="18" t="e">
        <f ca="1">VLOOKUP(Tabela1[[#This Row],[MAT]],$B$5:$N$1679,13,0)</f>
        <v>#N/A</v>
      </c>
    </row>
    <row r="114" spans="2:14" x14ac:dyDescent="0.3">
      <c r="B114" s="11">
        <v>9</v>
      </c>
      <c r="C114" s="11" t="str">
        <f ca="1">VLOOKUP(Tabela1[[#This Row],[MAT]],$B$5:$C$1679,2,0)</f>
        <v>95885773572</v>
      </c>
      <c r="D114" s="35">
        <v>36</v>
      </c>
      <c r="E114" s="16" t="s">
        <v>8</v>
      </c>
      <c r="F114" s="11" t="s">
        <v>586</v>
      </c>
      <c r="G114" s="17">
        <v>965.39</v>
      </c>
      <c r="H114" s="17">
        <v>965.3904</v>
      </c>
      <c r="I114" s="17">
        <f>IFERROR(H114/1.08,"")</f>
        <v>893.88</v>
      </c>
      <c r="J114" s="17">
        <f>I114*8%</f>
        <v>71.510400000000004</v>
      </c>
      <c r="K114" s="17">
        <f>Tabela1[[#This Row],[VLR RECEBIDO]]-Tabela1[[#This Row],[DESPESA]]-Tabela1[[#This Row],[FGTS]]</f>
        <v>-4.0000000001327862E-4</v>
      </c>
      <c r="L114" s="12">
        <v>-4.0000000001327862E-4</v>
      </c>
      <c r="M114" s="12">
        <f>Tabela1[[#This Row],[A DEVOLVER]]-Tabela1[[#This Row],[DEVOLVIDO]]</f>
        <v>0</v>
      </c>
      <c r="N114" s="18" t="str">
        <f ca="1">VLOOKUP(Tabela1[[#This Row],[MAT]],$B$5:$N$1679,13,0)</f>
        <v>ANA MIRELLA FERREIRA BARBOSA OLIVEIRA</v>
      </c>
    </row>
    <row r="115" spans="2:14" x14ac:dyDescent="0.3">
      <c r="B115" s="11">
        <v>23</v>
      </c>
      <c r="C115" s="11" t="str">
        <f ca="1">VLOOKUP(Tabela1[[#This Row],[MAT]],$B$5:$C$1679,2,0)</f>
        <v>26008939204</v>
      </c>
      <c r="D115" s="35">
        <v>36</v>
      </c>
      <c r="E115" s="16" t="s">
        <v>8</v>
      </c>
      <c r="F115" s="11" t="s">
        <v>586</v>
      </c>
      <c r="G115" s="17">
        <v>423.44</v>
      </c>
      <c r="H115" s="17">
        <v>423.43560000000002</v>
      </c>
      <c r="I115" s="17">
        <f>IFERROR(H115/1.08,"")</f>
        <v>392.07</v>
      </c>
      <c r="J115" s="17">
        <f>I115*8%</f>
        <v>31.365600000000001</v>
      </c>
      <c r="K115" s="17">
        <f>Tabela1[[#This Row],[VLR RECEBIDO]]-Tabela1[[#This Row],[DESPESA]]-Tabela1[[#This Row],[FGTS]]</f>
        <v>4.4000000000039563E-3</v>
      </c>
      <c r="L115" s="12">
        <v>4.4000000000039563E-3</v>
      </c>
      <c r="M115" s="12">
        <f>Tabela1[[#This Row],[A DEVOLVER]]-Tabela1[[#This Row],[DEVOLVIDO]]</f>
        <v>0</v>
      </c>
      <c r="N115" s="18" t="str">
        <f ca="1">VLOOKUP(Tabela1[[#This Row],[MAT]],$B$5:$N$1679,13,0)</f>
        <v>ANA DE SOUZA VIANA</v>
      </c>
    </row>
    <row r="116" spans="2:14" x14ac:dyDescent="0.3">
      <c r="B116" s="11">
        <v>26</v>
      </c>
      <c r="C116" s="11" t="str">
        <f ca="1">VLOOKUP(Tabela1[[#This Row],[MAT]],$B$5:$C$1679,2,0)</f>
        <v>01087094267</v>
      </c>
      <c r="D116" s="35">
        <v>36</v>
      </c>
      <c r="E116" s="16" t="s">
        <v>8</v>
      </c>
      <c r="F116" s="11" t="s">
        <v>586</v>
      </c>
      <c r="G116" s="17">
        <v>423.44</v>
      </c>
      <c r="H116" s="17">
        <v>423.43560000000002</v>
      </c>
      <c r="I116" s="17">
        <f>IFERROR(H116/1.08,"")</f>
        <v>392.07</v>
      </c>
      <c r="J116" s="17">
        <f>I116*8%</f>
        <v>31.365600000000001</v>
      </c>
      <c r="K116" s="17">
        <f>Tabela1[[#This Row],[VLR RECEBIDO]]-Tabela1[[#This Row],[DESPESA]]-Tabela1[[#This Row],[FGTS]]</f>
        <v>4.4000000000039563E-3</v>
      </c>
      <c r="L116" s="12">
        <v>4.4000000000039563E-3</v>
      </c>
      <c r="M116" s="12">
        <f>Tabela1[[#This Row],[A DEVOLVER]]-Tabela1[[#This Row],[DEVOLVIDO]]</f>
        <v>0</v>
      </c>
      <c r="N116" s="18" t="str">
        <f ca="1">VLOOKUP(Tabela1[[#This Row],[MAT]],$B$5:$N$1679,13,0)</f>
        <v>DANIELE DA SILVA E SILVA</v>
      </c>
    </row>
    <row r="117" spans="2:14" x14ac:dyDescent="0.3">
      <c r="B117" s="11">
        <v>30</v>
      </c>
      <c r="C117" s="11" t="str">
        <f ca="1">VLOOKUP(Tabela1[[#This Row],[MAT]],$B$5:$C$1679,2,0)</f>
        <v>63727129204</v>
      </c>
      <c r="D117" s="35">
        <v>36</v>
      </c>
      <c r="E117" s="16" t="s">
        <v>8</v>
      </c>
      <c r="F117" s="11" t="s">
        <v>586</v>
      </c>
      <c r="G117" s="17">
        <v>72.099999999999994</v>
      </c>
      <c r="H117" s="17">
        <v>72.100800000000007</v>
      </c>
      <c r="I117" s="17">
        <f>IFERROR(H117/1.08,"")</f>
        <v>66.760000000000005</v>
      </c>
      <c r="J117" s="17">
        <f>I117*8%</f>
        <v>5.3408000000000007</v>
      </c>
      <c r="K117" s="17">
        <f>Tabela1[[#This Row],[VLR RECEBIDO]]-Tabela1[[#This Row],[DESPESA]]-Tabela1[[#This Row],[FGTS]]</f>
        <v>-8.0000000001145821E-4</v>
      </c>
      <c r="L117" s="12">
        <v>-8.0000000001145821E-4</v>
      </c>
      <c r="M117" s="12">
        <f>Tabela1[[#This Row],[A DEVOLVER]]-Tabela1[[#This Row],[DEVOLVIDO]]</f>
        <v>0</v>
      </c>
      <c r="N117" s="18" t="str">
        <f ca="1">VLOOKUP(Tabela1[[#This Row],[MAT]],$B$5:$N$1679,13,0)</f>
        <v>ELCIONE DE OLIVEIRA SILVA</v>
      </c>
    </row>
    <row r="118" spans="2:14" x14ac:dyDescent="0.3">
      <c r="B118" s="11">
        <v>32</v>
      </c>
      <c r="C118" s="11" t="str">
        <f ca="1">VLOOKUP(Tabela1[[#This Row],[MAT]],$B$5:$C$1679,2,0)</f>
        <v>86045636287</v>
      </c>
      <c r="D118" s="35">
        <v>36</v>
      </c>
      <c r="E118" s="16" t="s">
        <v>8</v>
      </c>
      <c r="F118" s="11" t="s">
        <v>586</v>
      </c>
      <c r="G118" s="17">
        <v>423.44</v>
      </c>
      <c r="H118" s="17">
        <v>423.43560000000002</v>
      </c>
      <c r="I118" s="17">
        <f>IFERROR(H118/1.08,"")</f>
        <v>392.07</v>
      </c>
      <c r="J118" s="17">
        <f>I118*8%</f>
        <v>31.365600000000001</v>
      </c>
      <c r="K118" s="17">
        <f>Tabela1[[#This Row],[VLR RECEBIDO]]-Tabela1[[#This Row],[DESPESA]]-Tabela1[[#This Row],[FGTS]]</f>
        <v>4.4000000000039563E-3</v>
      </c>
      <c r="L118" s="12">
        <v>4.4000000000039563E-3</v>
      </c>
      <c r="M118" s="12">
        <f>Tabela1[[#This Row],[A DEVOLVER]]-Tabela1[[#This Row],[DEVOLVIDO]]</f>
        <v>0</v>
      </c>
      <c r="N118" s="18" t="str">
        <f ca="1">VLOOKUP(Tabela1[[#This Row],[MAT]],$B$5:$N$1679,13,0)</f>
        <v>ELINOAN DA LUZ DE JESUS</v>
      </c>
    </row>
    <row r="119" spans="2:14" x14ac:dyDescent="0.3">
      <c r="B119" s="11">
        <v>60</v>
      </c>
      <c r="C119" s="11" t="str">
        <f ca="1">VLOOKUP(Tabela1[[#This Row],[MAT]],$B$5:$C$1679,2,0)</f>
        <v>73779768291</v>
      </c>
      <c r="D119" s="35">
        <v>36</v>
      </c>
      <c r="E119" s="16" t="s">
        <v>8</v>
      </c>
      <c r="F119" s="11" t="s">
        <v>586</v>
      </c>
      <c r="G119" s="17">
        <v>423.44</v>
      </c>
      <c r="H119" s="17">
        <v>423.43560000000002</v>
      </c>
      <c r="I119" s="17">
        <f>IFERROR(H119/1.08,"")</f>
        <v>392.07</v>
      </c>
      <c r="J119" s="17">
        <f>I119*8%</f>
        <v>31.365600000000001</v>
      </c>
      <c r="K119" s="17">
        <f>Tabela1[[#This Row],[VLR RECEBIDO]]-Tabela1[[#This Row],[DESPESA]]-Tabela1[[#This Row],[FGTS]]</f>
        <v>4.4000000000039563E-3</v>
      </c>
      <c r="L119" s="12">
        <v>4.4000000000039563E-3</v>
      </c>
      <c r="M119" s="12">
        <f>Tabela1[[#This Row],[A DEVOLVER]]-Tabela1[[#This Row],[DEVOLVIDO]]</f>
        <v>0</v>
      </c>
      <c r="N119" s="18" t="str">
        <f ca="1">VLOOKUP(Tabela1[[#This Row],[MAT]],$B$5:$N$1679,13,0)</f>
        <v>GEANE DOS SANTOS RODRIGUES</v>
      </c>
    </row>
    <row r="120" spans="2:14" x14ac:dyDescent="0.3">
      <c r="B120" s="11">
        <v>67</v>
      </c>
      <c r="C120" s="11" t="str">
        <f ca="1">VLOOKUP(Tabela1[[#This Row],[MAT]],$B$5:$C$1679,2,0)</f>
        <v>63594404234</v>
      </c>
      <c r="D120" s="35">
        <v>36</v>
      </c>
      <c r="E120" s="16" t="s">
        <v>8</v>
      </c>
      <c r="F120" s="11" t="s">
        <v>586</v>
      </c>
      <c r="G120" s="17">
        <v>423.44</v>
      </c>
      <c r="H120" s="17">
        <v>423.43560000000002</v>
      </c>
      <c r="I120" s="17">
        <f>IFERROR(H120/1.08,"")</f>
        <v>392.07</v>
      </c>
      <c r="J120" s="17">
        <f>I120*8%</f>
        <v>31.365600000000001</v>
      </c>
      <c r="K120" s="17">
        <f>Tabela1[[#This Row],[VLR RECEBIDO]]-Tabela1[[#This Row],[DESPESA]]-Tabela1[[#This Row],[FGTS]]</f>
        <v>4.4000000000039563E-3</v>
      </c>
      <c r="L120" s="12">
        <v>4.4000000000039563E-3</v>
      </c>
      <c r="M120" s="12">
        <f>Tabela1[[#This Row],[A DEVOLVER]]-Tabela1[[#This Row],[DEVOLVIDO]]</f>
        <v>0</v>
      </c>
      <c r="N120" s="18" t="str">
        <f ca="1">VLOOKUP(Tabela1[[#This Row],[MAT]],$B$5:$N$1679,13,0)</f>
        <v>JOELMA GONCALVES ALVES</v>
      </c>
    </row>
    <row r="121" spans="2:14" x14ac:dyDescent="0.3">
      <c r="B121" s="11">
        <v>74</v>
      </c>
      <c r="C121" s="11" t="str">
        <f ca="1">VLOOKUP(Tabela1[[#This Row],[MAT]],$B$5:$C$1679,2,0)</f>
        <v>85748960206</v>
      </c>
      <c r="D121" s="35">
        <v>36</v>
      </c>
      <c r="E121" s="16" t="s">
        <v>8</v>
      </c>
      <c r="F121" s="11" t="s">
        <v>586</v>
      </c>
      <c r="G121" s="17">
        <v>423.44</v>
      </c>
      <c r="H121" s="17">
        <v>423.43560000000002</v>
      </c>
      <c r="I121" s="17">
        <f>IFERROR(H121/1.08,"")</f>
        <v>392.07</v>
      </c>
      <c r="J121" s="17">
        <f>I121*8%</f>
        <v>31.365600000000001</v>
      </c>
      <c r="K121" s="17">
        <f>Tabela1[[#This Row],[VLR RECEBIDO]]-Tabela1[[#This Row],[DESPESA]]-Tabela1[[#This Row],[FGTS]]</f>
        <v>4.4000000000039563E-3</v>
      </c>
      <c r="L121" s="12">
        <v>4.4000000000039563E-3</v>
      </c>
      <c r="M121" s="12">
        <f>Tabela1[[#This Row],[A DEVOLVER]]-Tabela1[[#This Row],[DEVOLVIDO]]</f>
        <v>0</v>
      </c>
      <c r="N121" s="18" t="str">
        <f ca="1">VLOOKUP(Tabela1[[#This Row],[MAT]],$B$5:$N$1679,13,0)</f>
        <v>LAIZA SOUSA SANTOS</v>
      </c>
    </row>
    <row r="122" spans="2:14" x14ac:dyDescent="0.3">
      <c r="B122" s="11">
        <v>76</v>
      </c>
      <c r="C122" s="11" t="str">
        <f ca="1">VLOOKUP(Tabela1[[#This Row],[MAT]],$B$5:$C$1679,2,0)</f>
        <v>00607059222</v>
      </c>
      <c r="D122" s="35">
        <v>36</v>
      </c>
      <c r="E122" s="16" t="s">
        <v>8</v>
      </c>
      <c r="F122" s="11" t="s">
        <v>586</v>
      </c>
      <c r="G122" s="17">
        <v>423.44</v>
      </c>
      <c r="H122" s="17">
        <v>423.43560000000002</v>
      </c>
      <c r="I122" s="17">
        <f>IFERROR(H122/1.08,"")</f>
        <v>392.07</v>
      </c>
      <c r="J122" s="17">
        <f>I122*8%</f>
        <v>31.365600000000001</v>
      </c>
      <c r="K122" s="17">
        <f>Tabela1[[#This Row],[VLR RECEBIDO]]-Tabela1[[#This Row],[DESPESA]]-Tabela1[[#This Row],[FGTS]]</f>
        <v>4.4000000000039563E-3</v>
      </c>
      <c r="L122" s="12">
        <v>4.4000000000039563E-3</v>
      </c>
      <c r="M122" s="12">
        <f>Tabela1[[#This Row],[A DEVOLVER]]-Tabela1[[#This Row],[DEVOLVIDO]]</f>
        <v>0</v>
      </c>
      <c r="N122" s="18" t="str">
        <f ca="1">VLOOKUP(Tabela1[[#This Row],[MAT]],$B$5:$N$1679,13,0)</f>
        <v>LUANA LEANDRO SARMENTO</v>
      </c>
    </row>
    <row r="123" spans="2:14" x14ac:dyDescent="0.3">
      <c r="B123" s="11">
        <v>81</v>
      </c>
      <c r="C123" s="11" t="str">
        <f ca="1">VLOOKUP(Tabela1[[#This Row],[MAT]],$B$5:$C$1679,2,0)</f>
        <v>74370936268</v>
      </c>
      <c r="D123" s="35">
        <v>36</v>
      </c>
      <c r="E123" s="16" t="s">
        <v>8</v>
      </c>
      <c r="F123" s="11" t="s">
        <v>586</v>
      </c>
      <c r="G123" s="17">
        <v>423.44</v>
      </c>
      <c r="H123" s="17">
        <v>423.43560000000002</v>
      </c>
      <c r="I123" s="17">
        <f>IFERROR(H123/1.08,"")</f>
        <v>392.07</v>
      </c>
      <c r="J123" s="17">
        <f>I123*8%</f>
        <v>31.365600000000001</v>
      </c>
      <c r="K123" s="17">
        <f>Tabela1[[#This Row],[VLR RECEBIDO]]-Tabela1[[#This Row],[DESPESA]]-Tabela1[[#This Row],[FGTS]]</f>
        <v>4.4000000000039563E-3</v>
      </c>
      <c r="L123" s="12">
        <v>4.4000000000039563E-3</v>
      </c>
      <c r="M123" s="12">
        <f>Tabela1[[#This Row],[A DEVOLVER]]-Tabela1[[#This Row],[DEVOLVIDO]]</f>
        <v>0</v>
      </c>
      <c r="N123" s="18" t="str">
        <f ca="1">VLOOKUP(Tabela1[[#This Row],[MAT]],$B$5:$N$1679,13,0)</f>
        <v>MARIA APARECIDA DO VALE SILVA</v>
      </c>
    </row>
    <row r="124" spans="2:14" x14ac:dyDescent="0.3">
      <c r="B124" s="11">
        <v>92</v>
      </c>
      <c r="C124" s="11" t="str">
        <f ca="1">VLOOKUP(Tabela1[[#This Row],[MAT]],$B$5:$C$1679,2,0)</f>
        <v>88716961234</v>
      </c>
      <c r="D124" s="35">
        <v>36</v>
      </c>
      <c r="E124" s="16" t="s">
        <v>8</v>
      </c>
      <c r="F124" s="11" t="s">
        <v>586</v>
      </c>
      <c r="G124" s="17">
        <v>423.44</v>
      </c>
      <c r="H124" s="17">
        <v>423.43560000000002</v>
      </c>
      <c r="I124" s="17">
        <f>IFERROR(H124/1.08,"")</f>
        <v>392.07</v>
      </c>
      <c r="J124" s="17">
        <f>I124*8%</f>
        <v>31.365600000000001</v>
      </c>
      <c r="K124" s="17">
        <f>Tabela1[[#This Row],[VLR RECEBIDO]]-Tabela1[[#This Row],[DESPESA]]-Tabela1[[#This Row],[FGTS]]</f>
        <v>4.4000000000039563E-3</v>
      </c>
      <c r="L124" s="12">
        <v>4.4000000000039563E-3</v>
      </c>
      <c r="M124" s="12">
        <f>Tabela1[[#This Row],[A DEVOLVER]]-Tabela1[[#This Row],[DEVOLVIDO]]</f>
        <v>0</v>
      </c>
      <c r="N124" s="18" t="str">
        <f ca="1">VLOOKUP(Tabela1[[#This Row],[MAT]],$B$5:$N$1679,13,0)</f>
        <v>ROSELI DE ARAUJO SANTOS</v>
      </c>
    </row>
    <row r="125" spans="2:14" x14ac:dyDescent="0.3">
      <c r="B125" s="11">
        <v>94</v>
      </c>
      <c r="C125" s="11" t="e">
        <f ca="1">VLOOKUP(Tabela1[[#This Row],[MAT]],$B$5:$C$1679,2,0)</f>
        <v>#N/A</v>
      </c>
      <c r="D125" s="35">
        <v>36</v>
      </c>
      <c r="E125" s="16" t="s">
        <v>8</v>
      </c>
      <c r="F125" s="11" t="s">
        <v>586</v>
      </c>
      <c r="G125" s="17">
        <v>423.44</v>
      </c>
      <c r="H125" s="17">
        <v>423.43560000000002</v>
      </c>
      <c r="I125" s="17">
        <f>IFERROR(H125/1.08,"")</f>
        <v>392.07</v>
      </c>
      <c r="J125" s="17">
        <f>I125*8%</f>
        <v>31.365600000000001</v>
      </c>
      <c r="K125" s="17">
        <f>Tabela1[[#This Row],[VLR RECEBIDO]]-Tabela1[[#This Row],[DESPESA]]-Tabela1[[#This Row],[FGTS]]</f>
        <v>4.4000000000039563E-3</v>
      </c>
      <c r="L125" s="12">
        <v>4.4000000000039563E-3</v>
      </c>
      <c r="M125" s="12">
        <f>Tabela1[[#This Row],[A DEVOLVER]]-Tabela1[[#This Row],[DEVOLVIDO]]</f>
        <v>0</v>
      </c>
      <c r="N125" s="18" t="e">
        <f ca="1">VLOOKUP(Tabela1[[#This Row],[MAT]],$B$5:$N$1679,13,0)</f>
        <v>#N/A</v>
      </c>
    </row>
    <row r="126" spans="2:14" x14ac:dyDescent="0.3">
      <c r="B126" s="11">
        <v>126</v>
      </c>
      <c r="C126" s="11" t="str">
        <f ca="1">VLOOKUP(Tabela1[[#This Row],[MAT]],$B$5:$C$1679,2,0)</f>
        <v>83721541200</v>
      </c>
      <c r="D126" s="35">
        <v>36</v>
      </c>
      <c r="E126" s="16" t="s">
        <v>8</v>
      </c>
      <c r="F126" s="11" t="s">
        <v>586</v>
      </c>
      <c r="G126" s="17">
        <v>423.44</v>
      </c>
      <c r="H126" s="17">
        <v>423.43560000000002</v>
      </c>
      <c r="I126" s="17">
        <f>IFERROR(H126/1.08,"")</f>
        <v>392.07</v>
      </c>
      <c r="J126" s="17">
        <f>I126*8%</f>
        <v>31.365600000000001</v>
      </c>
      <c r="K126" s="17">
        <f>Tabela1[[#This Row],[VLR RECEBIDO]]-Tabela1[[#This Row],[DESPESA]]-Tabela1[[#This Row],[FGTS]]</f>
        <v>4.4000000000039563E-3</v>
      </c>
      <c r="L126" s="12">
        <v>4.4000000000039563E-3</v>
      </c>
      <c r="M126" s="12">
        <f>Tabela1[[#This Row],[A DEVOLVER]]-Tabela1[[#This Row],[DEVOLVIDO]]</f>
        <v>0</v>
      </c>
      <c r="N126" s="18" t="str">
        <f ca="1">VLOOKUP(Tabela1[[#This Row],[MAT]],$B$5:$N$1679,13,0)</f>
        <v>SANDRA NERY DA ROCHA</v>
      </c>
    </row>
    <row r="127" spans="2:14" x14ac:dyDescent="0.3">
      <c r="B127" s="11">
        <v>149</v>
      </c>
      <c r="C127" s="11" t="str">
        <f ca="1">VLOOKUP(Tabela1[[#This Row],[MAT]],$B$5:$C$1679,2,0)</f>
        <v>01332625371</v>
      </c>
      <c r="D127" s="35">
        <v>36</v>
      </c>
      <c r="E127" s="16" t="s">
        <v>8</v>
      </c>
      <c r="F127" s="11" t="s">
        <v>586</v>
      </c>
      <c r="G127" s="17">
        <v>423.44</v>
      </c>
      <c r="H127" s="17">
        <v>423.43560000000002</v>
      </c>
      <c r="I127" s="17">
        <f>IFERROR(H127/1.08,"")</f>
        <v>392.07</v>
      </c>
      <c r="J127" s="17">
        <f>I127*8%</f>
        <v>31.365600000000001</v>
      </c>
      <c r="K127" s="17">
        <f>Tabela1[[#This Row],[VLR RECEBIDO]]-Tabela1[[#This Row],[DESPESA]]-Tabela1[[#This Row],[FGTS]]</f>
        <v>4.4000000000039563E-3</v>
      </c>
      <c r="L127" s="12">
        <v>4.4000000000039563E-3</v>
      </c>
      <c r="M127" s="12">
        <f>Tabela1[[#This Row],[A DEVOLVER]]-Tabela1[[#This Row],[DEVOLVIDO]]</f>
        <v>0</v>
      </c>
      <c r="N127" s="18" t="str">
        <f ca="1">VLOOKUP(Tabela1[[#This Row],[MAT]],$B$5:$N$1679,13,0)</f>
        <v>MARIA TERESA VIEIRA DA HORA</v>
      </c>
    </row>
    <row r="128" spans="2:14" x14ac:dyDescent="0.3">
      <c r="B128" s="11">
        <v>152</v>
      </c>
      <c r="C128" s="11" t="str">
        <f ca="1">VLOOKUP(Tabela1[[#This Row],[MAT]],$B$5:$C$1679,2,0)</f>
        <v>76034925215</v>
      </c>
      <c r="D128" s="35">
        <v>36</v>
      </c>
      <c r="E128" s="16" t="s">
        <v>8</v>
      </c>
      <c r="F128" s="11" t="s">
        <v>586</v>
      </c>
      <c r="G128" s="17">
        <v>423.44</v>
      </c>
      <c r="H128" s="17">
        <v>423.43560000000002</v>
      </c>
      <c r="I128" s="17">
        <f>IFERROR(H128/1.08,"")</f>
        <v>392.07</v>
      </c>
      <c r="J128" s="17">
        <f>I128*8%</f>
        <v>31.365600000000001</v>
      </c>
      <c r="K128" s="17">
        <f>Tabela1[[#This Row],[VLR RECEBIDO]]-Tabela1[[#This Row],[DESPESA]]-Tabela1[[#This Row],[FGTS]]</f>
        <v>4.4000000000039563E-3</v>
      </c>
      <c r="L128" s="12">
        <v>4.4000000000039563E-3</v>
      </c>
      <c r="M128" s="12">
        <f>Tabela1[[#This Row],[A DEVOLVER]]-Tabela1[[#This Row],[DEVOLVIDO]]</f>
        <v>0</v>
      </c>
      <c r="N128" s="18" t="str">
        <f ca="1">VLOOKUP(Tabela1[[#This Row],[MAT]],$B$5:$N$1679,13,0)</f>
        <v>EDILENE BRAGA SOUZA</v>
      </c>
    </row>
    <row r="129" spans="2:14" x14ac:dyDescent="0.3">
      <c r="B129" s="11">
        <v>156</v>
      </c>
      <c r="C129" s="11" t="str">
        <f ca="1">VLOOKUP(Tabela1[[#This Row],[MAT]],$B$5:$C$1679,2,0)</f>
        <v>26632187234</v>
      </c>
      <c r="D129" s="35">
        <v>36</v>
      </c>
      <c r="E129" s="16" t="s">
        <v>8</v>
      </c>
      <c r="F129" s="11" t="s">
        <v>586</v>
      </c>
      <c r="G129" s="17">
        <v>423.44</v>
      </c>
      <c r="H129" s="17">
        <v>423.43560000000002</v>
      </c>
      <c r="I129" s="17">
        <f>IFERROR(H129/1.08,"")</f>
        <v>392.07</v>
      </c>
      <c r="J129" s="17">
        <f>I129*8%</f>
        <v>31.365600000000001</v>
      </c>
      <c r="K129" s="17">
        <f>Tabela1[[#This Row],[VLR RECEBIDO]]-Tabela1[[#This Row],[DESPESA]]-Tabela1[[#This Row],[FGTS]]</f>
        <v>4.4000000000039563E-3</v>
      </c>
      <c r="L129" s="12">
        <v>4.4000000000039563E-3</v>
      </c>
      <c r="M129" s="12">
        <f>Tabela1[[#This Row],[A DEVOLVER]]-Tabela1[[#This Row],[DEVOLVIDO]]</f>
        <v>0</v>
      </c>
      <c r="N129" s="18" t="str">
        <f ca="1">VLOOKUP(Tabela1[[#This Row],[MAT]],$B$5:$N$1679,13,0)</f>
        <v>EULINA SOUSA LEITE</v>
      </c>
    </row>
    <row r="130" spans="2:14" x14ac:dyDescent="0.3">
      <c r="B130" s="11">
        <v>184</v>
      </c>
      <c r="C130" s="11" t="str">
        <f ca="1">VLOOKUP(Tabela1[[#This Row],[MAT]],$B$5:$C$1679,2,0)</f>
        <v>82834334234</v>
      </c>
      <c r="D130" s="35">
        <v>36</v>
      </c>
      <c r="E130" s="16" t="s">
        <v>8</v>
      </c>
      <c r="F130" s="11" t="s">
        <v>586</v>
      </c>
      <c r="G130" s="17">
        <v>3152.4</v>
      </c>
      <c r="H130" s="17">
        <v>3152.4119999999998</v>
      </c>
      <c r="I130" s="17">
        <f>IFERROR(H130/1.08,"")</f>
        <v>2918.8999999999996</v>
      </c>
      <c r="J130" s="17">
        <f>I130*8%</f>
        <v>233.51199999999997</v>
      </c>
      <c r="K130" s="17">
        <f>Tabela1[[#This Row],[VLR RECEBIDO]]-Tabela1[[#This Row],[DESPESA]]-Tabela1[[#This Row],[FGTS]]</f>
        <v>-1.1999999999517286E-2</v>
      </c>
      <c r="L130" s="12">
        <v>-1.1999999999517286E-2</v>
      </c>
      <c r="M130" s="12">
        <f>Tabela1[[#This Row],[A DEVOLVER]]-Tabela1[[#This Row],[DEVOLVIDO]]</f>
        <v>0</v>
      </c>
      <c r="N130" s="18" t="str">
        <f ca="1">VLOOKUP(Tabela1[[#This Row],[MAT]],$B$5:$N$1679,13,0)</f>
        <v>ROSIANE DOS SANTOS LIMA</v>
      </c>
    </row>
    <row r="131" spans="2:14" x14ac:dyDescent="0.3">
      <c r="B131" s="11">
        <v>223</v>
      </c>
      <c r="C131" s="11" t="str">
        <f ca="1">VLOOKUP(Tabela1[[#This Row],[MAT]],$B$5:$C$1679,2,0)</f>
        <v>00330309285</v>
      </c>
      <c r="D131" s="35">
        <v>36</v>
      </c>
      <c r="E131" s="16" t="s">
        <v>8</v>
      </c>
      <c r="F131" s="11" t="s">
        <v>586</v>
      </c>
      <c r="G131" s="17">
        <v>942.75</v>
      </c>
      <c r="H131" s="17">
        <v>0</v>
      </c>
      <c r="I131" s="17">
        <f>IFERROR(H131/1.08,"")</f>
        <v>0</v>
      </c>
      <c r="J131" s="17">
        <f>I131*8%</f>
        <v>0</v>
      </c>
      <c r="K131" s="17">
        <f>Tabela1[[#This Row],[VLR RECEBIDO]]-Tabela1[[#This Row],[DESPESA]]-Tabela1[[#This Row],[FGTS]]</f>
        <v>942.75</v>
      </c>
      <c r="L131" s="12">
        <v>942.75</v>
      </c>
      <c r="M131" s="12">
        <f>Tabela1[[#This Row],[A DEVOLVER]]-Tabela1[[#This Row],[DEVOLVIDO]]</f>
        <v>0</v>
      </c>
      <c r="N131" s="18" t="str">
        <f ca="1">VLOOKUP(Tabela1[[#This Row],[MAT]],$B$5:$N$1679,13,0)</f>
        <v>CLAUDILENE DA SILVA</v>
      </c>
    </row>
    <row r="132" spans="2:14" x14ac:dyDescent="0.3">
      <c r="B132" s="11">
        <v>230</v>
      </c>
      <c r="C132" s="11" t="str">
        <f ca="1">VLOOKUP(Tabela1[[#This Row],[MAT]],$B$5:$C$1679,2,0)</f>
        <v>66864771253</v>
      </c>
      <c r="D132" s="35">
        <v>36</v>
      </c>
      <c r="E132" s="16" t="s">
        <v>8</v>
      </c>
      <c r="F132" s="11" t="s">
        <v>586</v>
      </c>
      <c r="G132" s="17">
        <v>942.75</v>
      </c>
      <c r="H132" s="17">
        <v>0</v>
      </c>
      <c r="I132" s="17">
        <f>IFERROR(H132/1.08,"")</f>
        <v>0</v>
      </c>
      <c r="J132" s="17">
        <f>I132*8%</f>
        <v>0</v>
      </c>
      <c r="K132" s="17">
        <f>Tabela1[[#This Row],[VLR RECEBIDO]]-Tabela1[[#This Row],[DESPESA]]-Tabela1[[#This Row],[FGTS]]</f>
        <v>942.75</v>
      </c>
      <c r="L132" s="12">
        <v>942.75</v>
      </c>
      <c r="M132" s="12">
        <f>Tabela1[[#This Row],[A DEVOLVER]]-Tabela1[[#This Row],[DEVOLVIDO]]</f>
        <v>0</v>
      </c>
      <c r="N132" s="18" t="str">
        <f ca="1">VLOOKUP(Tabela1[[#This Row],[MAT]],$B$5:$N$1679,13,0)</f>
        <v>CIRLENE SILVERIO DE MORAIS</v>
      </c>
    </row>
    <row r="133" spans="2:14" x14ac:dyDescent="0.3">
      <c r="B133" s="11">
        <v>231</v>
      </c>
      <c r="C133" s="11" t="str">
        <f ca="1">VLOOKUP(Tabela1[[#This Row],[MAT]],$B$5:$C$1679,2,0)</f>
        <v>95570810234</v>
      </c>
      <c r="D133" s="35">
        <v>36</v>
      </c>
      <c r="E133" s="16" t="s">
        <v>8</v>
      </c>
      <c r="F133" s="11" t="s">
        <v>586</v>
      </c>
      <c r="G133" s="17">
        <v>400.8</v>
      </c>
      <c r="H133" s="17">
        <v>400.79880000000003</v>
      </c>
      <c r="I133" s="17">
        <f>IFERROR(H133/1.08,"")</f>
        <v>371.11</v>
      </c>
      <c r="J133" s="17">
        <f>I133*8%</f>
        <v>29.688800000000001</v>
      </c>
      <c r="K133" s="17">
        <f>Tabela1[[#This Row],[VLR RECEBIDO]]-Tabela1[[#This Row],[DESPESA]]-Tabela1[[#This Row],[FGTS]]</f>
        <v>1.1999999999972033E-3</v>
      </c>
      <c r="L133" s="12">
        <v>1.1999999999972033E-3</v>
      </c>
      <c r="M133" s="12">
        <f>Tabela1[[#This Row],[A DEVOLVER]]-Tabela1[[#This Row],[DEVOLVIDO]]</f>
        <v>0</v>
      </c>
      <c r="N133" s="18" t="str">
        <f ca="1">VLOOKUP(Tabela1[[#This Row],[MAT]],$B$5:$N$1679,13,0)</f>
        <v>GESIEL SILVA DA SILVA</v>
      </c>
    </row>
    <row r="134" spans="2:14" x14ac:dyDescent="0.3">
      <c r="B134" s="11">
        <v>235</v>
      </c>
      <c r="C134" s="11" t="str">
        <f ca="1">VLOOKUP(Tabela1[[#This Row],[MAT]],$B$5:$C$1679,2,0)</f>
        <v>74239082234</v>
      </c>
      <c r="D134" s="35">
        <v>36</v>
      </c>
      <c r="E134" s="16" t="s">
        <v>8</v>
      </c>
      <c r="F134" s="11" t="s">
        <v>586</v>
      </c>
      <c r="G134" s="17">
        <v>400.8</v>
      </c>
      <c r="H134" s="17">
        <v>400.79880000000003</v>
      </c>
      <c r="I134" s="17">
        <f>IFERROR(H134/1.08,"")</f>
        <v>371.11</v>
      </c>
      <c r="J134" s="17">
        <f>I134*8%</f>
        <v>29.688800000000001</v>
      </c>
      <c r="K134" s="17">
        <f>Tabela1[[#This Row],[VLR RECEBIDO]]-Tabela1[[#This Row],[DESPESA]]-Tabela1[[#This Row],[FGTS]]</f>
        <v>1.1999999999972033E-3</v>
      </c>
      <c r="L134" s="12">
        <v>1.1999999999972033E-3</v>
      </c>
      <c r="M134" s="12">
        <f>Tabela1[[#This Row],[A DEVOLVER]]-Tabela1[[#This Row],[DEVOLVIDO]]</f>
        <v>0</v>
      </c>
      <c r="N134" s="18" t="str">
        <f ca="1">VLOOKUP(Tabela1[[#This Row],[MAT]],$B$5:$N$1679,13,0)</f>
        <v>DARLENE DAS NEVES SANTOS</v>
      </c>
    </row>
    <row r="135" spans="2:14" x14ac:dyDescent="0.3">
      <c r="B135" s="11">
        <v>239</v>
      </c>
      <c r="C135" s="11" t="str">
        <f ca="1">VLOOKUP(Tabela1[[#This Row],[MAT]],$B$5:$C$1679,2,0)</f>
        <v>85752649234</v>
      </c>
      <c r="D135" s="35">
        <v>36</v>
      </c>
      <c r="E135" s="16" t="s">
        <v>8</v>
      </c>
      <c r="F135" s="11" t="s">
        <v>586</v>
      </c>
      <c r="G135" s="17">
        <v>400.8</v>
      </c>
      <c r="H135" s="17">
        <v>400.79880000000003</v>
      </c>
      <c r="I135" s="17">
        <f>IFERROR(H135/1.08,"")</f>
        <v>371.11</v>
      </c>
      <c r="J135" s="17">
        <f>I135*8%</f>
        <v>29.688800000000001</v>
      </c>
      <c r="K135" s="17">
        <f>Tabela1[[#This Row],[VLR RECEBIDO]]-Tabela1[[#This Row],[DESPESA]]-Tabela1[[#This Row],[FGTS]]</f>
        <v>1.1999999999972033E-3</v>
      </c>
      <c r="L135" s="12">
        <v>1.1999999999972033E-3</v>
      </c>
      <c r="M135" s="12">
        <f>Tabela1[[#This Row],[A DEVOLVER]]-Tabela1[[#This Row],[DEVOLVIDO]]</f>
        <v>0</v>
      </c>
      <c r="N135" s="18" t="str">
        <f ca="1">VLOOKUP(Tabela1[[#This Row],[MAT]],$B$5:$N$1679,13,0)</f>
        <v>SANDRA ALMEIDA COUTINHO</v>
      </c>
    </row>
    <row r="136" spans="2:14" x14ac:dyDescent="0.3">
      <c r="B136" s="11">
        <v>245</v>
      </c>
      <c r="C136" s="11" t="str">
        <f ca="1">VLOOKUP(Tabela1[[#This Row],[MAT]],$B$5:$C$1679,2,0)</f>
        <v>87004712249</v>
      </c>
      <c r="D136" s="35">
        <v>36</v>
      </c>
      <c r="E136" s="16" t="s">
        <v>8</v>
      </c>
      <c r="F136" s="11" t="s">
        <v>586</v>
      </c>
      <c r="G136" s="17">
        <v>400.8</v>
      </c>
      <c r="H136" s="17">
        <v>400.79880000000003</v>
      </c>
      <c r="I136" s="17">
        <f>IFERROR(H136/1.08,"")</f>
        <v>371.11</v>
      </c>
      <c r="J136" s="17">
        <f>I136*8%</f>
        <v>29.688800000000001</v>
      </c>
      <c r="K136" s="17">
        <f>Tabela1[[#This Row],[VLR RECEBIDO]]-Tabela1[[#This Row],[DESPESA]]-Tabela1[[#This Row],[FGTS]]</f>
        <v>1.1999999999972033E-3</v>
      </c>
      <c r="L136" s="12">
        <v>1.1999999999972033E-3</v>
      </c>
      <c r="M136" s="12">
        <f>Tabela1[[#This Row],[A DEVOLVER]]-Tabela1[[#This Row],[DEVOLVIDO]]</f>
        <v>0</v>
      </c>
      <c r="N136" s="18" t="str">
        <f ca="1">VLOOKUP(Tabela1[[#This Row],[MAT]],$B$5:$N$1679,13,0)</f>
        <v>SIMONE ARAUJO DE PAIVA AGOSTINHO</v>
      </c>
    </row>
    <row r="137" spans="2:14" x14ac:dyDescent="0.3">
      <c r="B137" s="11">
        <v>268</v>
      </c>
      <c r="C137" s="11" t="str">
        <f ca="1">VLOOKUP(Tabela1[[#This Row],[MAT]],$B$5:$C$1679,2,0)</f>
        <v>70520623304</v>
      </c>
      <c r="D137" s="35">
        <v>36</v>
      </c>
      <c r="E137" s="16" t="s">
        <v>8</v>
      </c>
      <c r="F137" s="11" t="s">
        <v>586</v>
      </c>
      <c r="G137" s="17">
        <v>400.8</v>
      </c>
      <c r="H137" s="17">
        <v>400.79880000000003</v>
      </c>
      <c r="I137" s="17">
        <f>IFERROR(H137/1.08,"")</f>
        <v>371.11</v>
      </c>
      <c r="J137" s="17">
        <f>I137*8%</f>
        <v>29.688800000000001</v>
      </c>
      <c r="K137" s="17">
        <f>Tabela1[[#This Row],[VLR RECEBIDO]]-Tabela1[[#This Row],[DESPESA]]-Tabela1[[#This Row],[FGTS]]</f>
        <v>1.1999999999972033E-3</v>
      </c>
      <c r="L137" s="12">
        <v>1.1999999999972033E-3</v>
      </c>
      <c r="M137" s="12">
        <f>Tabela1[[#This Row],[A DEVOLVER]]-Tabela1[[#This Row],[DEVOLVIDO]]</f>
        <v>0</v>
      </c>
      <c r="N137" s="18" t="str">
        <f ca="1">VLOOKUP(Tabela1[[#This Row],[MAT]],$B$5:$N$1679,13,0)</f>
        <v>JOSE DA CONCEICAO PEREIRA DE SOUSA</v>
      </c>
    </row>
    <row r="138" spans="2:14" x14ac:dyDescent="0.3">
      <c r="B138" s="11">
        <v>282</v>
      </c>
      <c r="C138" s="11" t="str">
        <f ca="1">VLOOKUP(Tabela1[[#This Row],[MAT]],$B$5:$C$1679,2,0)</f>
        <v>80823173291</v>
      </c>
      <c r="D138" s="35">
        <v>36</v>
      </c>
      <c r="E138" s="16" t="s">
        <v>8</v>
      </c>
      <c r="F138" s="11" t="s">
        <v>586</v>
      </c>
      <c r="G138" s="17">
        <v>3152.4</v>
      </c>
      <c r="H138" s="17">
        <v>3152.4119999999998</v>
      </c>
      <c r="I138" s="17">
        <f>IFERROR(H138/1.08,"")</f>
        <v>2918.8999999999996</v>
      </c>
      <c r="J138" s="17">
        <f>I138*8%</f>
        <v>233.51199999999997</v>
      </c>
      <c r="K138" s="17">
        <f>Tabela1[[#This Row],[VLR RECEBIDO]]-Tabela1[[#This Row],[DESPESA]]-Tabela1[[#This Row],[FGTS]]</f>
        <v>-1.1999999999517286E-2</v>
      </c>
      <c r="L138" s="12">
        <v>-1.1999999999517286E-2</v>
      </c>
      <c r="M138" s="12">
        <f>Tabela1[[#This Row],[A DEVOLVER]]-Tabela1[[#This Row],[DEVOLVIDO]]</f>
        <v>0</v>
      </c>
      <c r="N138" s="18" t="str">
        <f ca="1">VLOOKUP(Tabela1[[#This Row],[MAT]],$B$5:$N$1679,13,0)</f>
        <v>MARIA DE LOURDES HEIENEN</v>
      </c>
    </row>
    <row r="139" spans="2:14" x14ac:dyDescent="0.3">
      <c r="B139" s="11">
        <v>289</v>
      </c>
      <c r="C139" s="11" t="str">
        <f ca="1">VLOOKUP(Tabela1[[#This Row],[MAT]],$B$5:$C$1679,2,0)</f>
        <v>88069672234</v>
      </c>
      <c r="D139" s="35">
        <v>36</v>
      </c>
      <c r="E139" s="16" t="s">
        <v>8</v>
      </c>
      <c r="F139" s="11" t="s">
        <v>586</v>
      </c>
      <c r="G139" s="17">
        <v>400.8</v>
      </c>
      <c r="H139" s="17">
        <v>400.79880000000003</v>
      </c>
      <c r="I139" s="17">
        <f>IFERROR(H139/1.08,"")</f>
        <v>371.11</v>
      </c>
      <c r="J139" s="17">
        <f>I139*8%</f>
        <v>29.688800000000001</v>
      </c>
      <c r="K139" s="17">
        <f>Tabela1[[#This Row],[VLR RECEBIDO]]-Tabela1[[#This Row],[DESPESA]]-Tabela1[[#This Row],[FGTS]]</f>
        <v>1.1999999999972033E-3</v>
      </c>
      <c r="L139" s="12">
        <v>1.1999999999972033E-3</v>
      </c>
      <c r="M139" s="12">
        <f>Tabela1[[#This Row],[A DEVOLVER]]-Tabela1[[#This Row],[DEVOLVIDO]]</f>
        <v>0</v>
      </c>
      <c r="N139" s="18" t="str">
        <f ca="1">VLOOKUP(Tabela1[[#This Row],[MAT]],$B$5:$N$1679,13,0)</f>
        <v>ROMULO ALVES MATOS</v>
      </c>
    </row>
    <row r="140" spans="2:14" x14ac:dyDescent="0.3">
      <c r="B140" s="11">
        <v>296</v>
      </c>
      <c r="C140" s="11" t="str">
        <f ca="1">VLOOKUP(Tabela1[[#This Row],[MAT]],$B$5:$C$1679,2,0)</f>
        <v>01715937236</v>
      </c>
      <c r="D140" s="35">
        <v>36</v>
      </c>
      <c r="E140" s="16" t="s">
        <v>8</v>
      </c>
      <c r="F140" s="11" t="s">
        <v>586</v>
      </c>
      <c r="G140" s="17">
        <v>400.8</v>
      </c>
      <c r="H140" s="17">
        <v>400.79880000000003</v>
      </c>
      <c r="I140" s="17">
        <f>IFERROR(H140/1.08,"")</f>
        <v>371.11</v>
      </c>
      <c r="J140" s="17">
        <f>I140*8%</f>
        <v>29.688800000000001</v>
      </c>
      <c r="K140" s="17">
        <f>Tabela1[[#This Row],[VLR RECEBIDO]]-Tabela1[[#This Row],[DESPESA]]-Tabela1[[#This Row],[FGTS]]</f>
        <v>1.1999999999972033E-3</v>
      </c>
      <c r="L140" s="12">
        <v>1.1999999999972033E-3</v>
      </c>
      <c r="M140" s="12">
        <f>Tabela1[[#This Row],[A DEVOLVER]]-Tabela1[[#This Row],[DEVOLVIDO]]</f>
        <v>0</v>
      </c>
      <c r="N140" s="18" t="str">
        <f ca="1">VLOOKUP(Tabela1[[#This Row],[MAT]],$B$5:$N$1679,13,0)</f>
        <v>LUANNY KETREN SARAIVA RODRIGUES</v>
      </c>
    </row>
    <row r="141" spans="2:14" x14ac:dyDescent="0.3">
      <c r="B141" s="11">
        <v>297</v>
      </c>
      <c r="C141" s="11" t="str">
        <f ca="1">VLOOKUP(Tabela1[[#This Row],[MAT]],$B$5:$C$1679,2,0)</f>
        <v>72282835204</v>
      </c>
      <c r="D141" s="35">
        <v>36</v>
      </c>
      <c r="E141" s="16" t="s">
        <v>8</v>
      </c>
      <c r="F141" s="11" t="s">
        <v>586</v>
      </c>
      <c r="G141" s="17">
        <v>400.8</v>
      </c>
      <c r="H141" s="17">
        <v>400.79880000000003</v>
      </c>
      <c r="I141" s="17">
        <f>IFERROR(H141/1.08,"")</f>
        <v>371.11</v>
      </c>
      <c r="J141" s="17">
        <f>I141*8%</f>
        <v>29.688800000000001</v>
      </c>
      <c r="K141" s="17">
        <f>Tabela1[[#This Row],[VLR RECEBIDO]]-Tabela1[[#This Row],[DESPESA]]-Tabela1[[#This Row],[FGTS]]</f>
        <v>1.1999999999972033E-3</v>
      </c>
      <c r="L141" s="12">
        <v>1.1999999999972033E-3</v>
      </c>
      <c r="M141" s="12">
        <f>Tabela1[[#This Row],[A DEVOLVER]]-Tabela1[[#This Row],[DEVOLVIDO]]</f>
        <v>0</v>
      </c>
      <c r="N141" s="18" t="str">
        <f ca="1">VLOOKUP(Tabela1[[#This Row],[MAT]],$B$5:$N$1679,13,0)</f>
        <v>MARIA DO ROSARIO PEREIRA DE SOUSA</v>
      </c>
    </row>
    <row r="142" spans="2:14" x14ac:dyDescent="0.3">
      <c r="B142" s="11">
        <v>313</v>
      </c>
      <c r="C142" s="11" t="str">
        <f ca="1">VLOOKUP(Tabela1[[#This Row],[MAT]],$B$5:$C$1679,2,0)</f>
        <v>01197420207</v>
      </c>
      <c r="D142" s="35">
        <v>36</v>
      </c>
      <c r="E142" s="16" t="s">
        <v>8</v>
      </c>
      <c r="F142" s="11" t="s">
        <v>586</v>
      </c>
      <c r="G142" s="17">
        <v>400.8</v>
      </c>
      <c r="H142" s="17">
        <v>400.79880000000003</v>
      </c>
      <c r="I142" s="17">
        <f>IFERROR(H142/1.08,"")</f>
        <v>371.11</v>
      </c>
      <c r="J142" s="17">
        <f>I142*8%</f>
        <v>29.688800000000001</v>
      </c>
      <c r="K142" s="17">
        <f>Tabela1[[#This Row],[VLR RECEBIDO]]-Tabela1[[#This Row],[DESPESA]]-Tabela1[[#This Row],[FGTS]]</f>
        <v>1.1999999999972033E-3</v>
      </c>
      <c r="L142" s="12">
        <v>1.1999999999972033E-3</v>
      </c>
      <c r="M142" s="12">
        <f>Tabela1[[#This Row],[A DEVOLVER]]-Tabela1[[#This Row],[DEVOLVIDO]]</f>
        <v>0</v>
      </c>
      <c r="N142" s="18" t="str">
        <f ca="1">VLOOKUP(Tabela1[[#This Row],[MAT]],$B$5:$N$1679,13,0)</f>
        <v>ROSEANE POLVI DE MATOS</v>
      </c>
    </row>
    <row r="143" spans="2:14" x14ac:dyDescent="0.3">
      <c r="B143" s="11">
        <v>315</v>
      </c>
      <c r="C143" s="11" t="str">
        <f ca="1">VLOOKUP(Tabela1[[#This Row],[MAT]],$B$5:$C$1679,2,0)</f>
        <v>03097941452</v>
      </c>
      <c r="D143" s="35">
        <v>36</v>
      </c>
      <c r="E143" s="16" t="s">
        <v>8</v>
      </c>
      <c r="F143" s="11" t="s">
        <v>586</v>
      </c>
      <c r="G143" s="17">
        <v>400.8</v>
      </c>
      <c r="H143" s="17">
        <v>400.79880000000003</v>
      </c>
      <c r="I143" s="17">
        <f>IFERROR(H143/1.08,"")</f>
        <v>371.11</v>
      </c>
      <c r="J143" s="17">
        <f>I143*8%</f>
        <v>29.688800000000001</v>
      </c>
      <c r="K143" s="17">
        <f>Tabela1[[#This Row],[VLR RECEBIDO]]-Tabela1[[#This Row],[DESPESA]]-Tabela1[[#This Row],[FGTS]]</f>
        <v>1.1999999999972033E-3</v>
      </c>
      <c r="L143" s="12">
        <v>1.1999999999972033E-3</v>
      </c>
      <c r="M143" s="12">
        <f>Tabela1[[#This Row],[A DEVOLVER]]-Tabela1[[#This Row],[DEVOLVIDO]]</f>
        <v>0</v>
      </c>
      <c r="N143" s="18" t="str">
        <f ca="1">VLOOKUP(Tabela1[[#This Row],[MAT]],$B$5:$N$1679,13,0)</f>
        <v>NIVEATAM DE SOUSA ALVES</v>
      </c>
    </row>
    <row r="144" spans="2:14" x14ac:dyDescent="0.3">
      <c r="B144" s="11">
        <v>337</v>
      </c>
      <c r="C144" s="11" t="str">
        <f ca="1">VLOOKUP(Tabela1[[#This Row],[MAT]],$B$5:$C$1679,2,0)</f>
        <v>01074481224</v>
      </c>
      <c r="D144" s="35">
        <v>36</v>
      </c>
      <c r="E144" s="16" t="s">
        <v>8</v>
      </c>
      <c r="F144" s="11" t="s">
        <v>586</v>
      </c>
      <c r="G144" s="17">
        <v>378.12</v>
      </c>
      <c r="H144" s="17">
        <v>378.11880000000002</v>
      </c>
      <c r="I144" s="17">
        <f>IFERROR(H144/1.08,"")</f>
        <v>350.11</v>
      </c>
      <c r="J144" s="17">
        <f>I144*8%</f>
        <v>28.008800000000001</v>
      </c>
      <c r="K144" s="17">
        <f>Tabela1[[#This Row],[VLR RECEBIDO]]-Tabela1[[#This Row],[DESPESA]]-Tabela1[[#This Row],[FGTS]]</f>
        <v>1.1999999999900979E-3</v>
      </c>
      <c r="L144" s="12">
        <v>1.1999999999900979E-3</v>
      </c>
      <c r="M144" s="12">
        <f>Tabela1[[#This Row],[A DEVOLVER]]-Tabela1[[#This Row],[DEVOLVIDO]]</f>
        <v>0</v>
      </c>
      <c r="N144" s="18" t="str">
        <f ca="1">VLOOKUP(Tabela1[[#This Row],[MAT]],$B$5:$N$1679,13,0)</f>
        <v>SERGIO COSTA NEVES</v>
      </c>
    </row>
    <row r="145" spans="2:14" x14ac:dyDescent="0.3">
      <c r="B145" s="11">
        <v>340</v>
      </c>
      <c r="C145" s="11" t="e">
        <f ca="1">VLOOKUP(Tabela1[[#This Row],[MAT]],$B$5:$C$1679,2,0)</f>
        <v>#N/A</v>
      </c>
      <c r="D145" s="35">
        <v>36</v>
      </c>
      <c r="E145" s="16" t="s">
        <v>8</v>
      </c>
      <c r="F145" s="11" t="s">
        <v>586</v>
      </c>
      <c r="G145" s="17">
        <v>3694.35</v>
      </c>
      <c r="H145" s="17">
        <v>730.17720000000008</v>
      </c>
      <c r="I145" s="17">
        <f>IFERROR(H145/1.08,"")</f>
        <v>676.09</v>
      </c>
      <c r="J145" s="17">
        <f>I145*8%</f>
        <v>54.087200000000003</v>
      </c>
      <c r="K145" s="17">
        <f>Tabela1[[#This Row],[VLR RECEBIDO]]-Tabela1[[#This Row],[DESPESA]]-Tabela1[[#This Row],[FGTS]]</f>
        <v>2964.1727999999998</v>
      </c>
      <c r="L145" s="12">
        <v>2964.1727999999998</v>
      </c>
      <c r="M145" s="12">
        <f>Tabela1[[#This Row],[A DEVOLVER]]-Tabela1[[#This Row],[DEVOLVIDO]]</f>
        <v>0</v>
      </c>
      <c r="N145" s="18" t="e">
        <f ca="1">VLOOKUP(Tabela1[[#This Row],[MAT]],$B$5:$N$1679,13,0)</f>
        <v>#N/A</v>
      </c>
    </row>
    <row r="146" spans="2:14" x14ac:dyDescent="0.3">
      <c r="B146" s="11">
        <v>344</v>
      </c>
      <c r="C146" s="11" t="str">
        <f ca="1">VLOOKUP(Tabela1[[#This Row],[MAT]],$B$5:$C$1679,2,0)</f>
        <v>85022381249</v>
      </c>
      <c r="D146" s="35">
        <v>36</v>
      </c>
      <c r="E146" s="16" t="s">
        <v>8</v>
      </c>
      <c r="F146" s="11" t="s">
        <v>586</v>
      </c>
      <c r="G146" s="17">
        <v>378.12</v>
      </c>
      <c r="H146" s="17">
        <v>378.11880000000002</v>
      </c>
      <c r="I146" s="17">
        <f>IFERROR(H146/1.08,"")</f>
        <v>350.11</v>
      </c>
      <c r="J146" s="17">
        <f>I146*8%</f>
        <v>28.008800000000001</v>
      </c>
      <c r="K146" s="17">
        <f>Tabela1[[#This Row],[VLR RECEBIDO]]-Tabela1[[#This Row],[DESPESA]]-Tabela1[[#This Row],[FGTS]]</f>
        <v>1.1999999999900979E-3</v>
      </c>
      <c r="L146" s="12">
        <v>1.1999999999900979E-3</v>
      </c>
      <c r="M146" s="12">
        <f>Tabela1[[#This Row],[A DEVOLVER]]-Tabela1[[#This Row],[DEVOLVIDO]]</f>
        <v>0</v>
      </c>
      <c r="N146" s="18" t="str">
        <f ca="1">VLOOKUP(Tabela1[[#This Row],[MAT]],$B$5:$N$1679,13,0)</f>
        <v>HELIANA LIMA DE OLIVEIRA</v>
      </c>
    </row>
    <row r="147" spans="2:14" x14ac:dyDescent="0.3">
      <c r="B147" s="11">
        <v>354</v>
      </c>
      <c r="C147" s="11" t="str">
        <f ca="1">VLOOKUP(Tabela1[[#This Row],[MAT]],$B$5:$C$1679,2,0)</f>
        <v>00975131214</v>
      </c>
      <c r="D147" s="35">
        <v>36</v>
      </c>
      <c r="E147" s="16" t="s">
        <v>8</v>
      </c>
      <c r="F147" s="11" t="s">
        <v>586</v>
      </c>
      <c r="G147" s="17">
        <v>378.12</v>
      </c>
      <c r="H147" s="17">
        <v>378.11880000000002</v>
      </c>
      <c r="I147" s="17">
        <f>IFERROR(H147/1.08,"")</f>
        <v>350.11</v>
      </c>
      <c r="J147" s="17">
        <f>I147*8%</f>
        <v>28.008800000000001</v>
      </c>
      <c r="K147" s="17">
        <f>Tabela1[[#This Row],[VLR RECEBIDO]]-Tabela1[[#This Row],[DESPESA]]-Tabela1[[#This Row],[FGTS]]</f>
        <v>1.1999999999900979E-3</v>
      </c>
      <c r="L147" s="12">
        <v>1.1999999999900979E-3</v>
      </c>
      <c r="M147" s="12">
        <f>Tabela1[[#This Row],[A DEVOLVER]]-Tabela1[[#This Row],[DEVOLVIDO]]</f>
        <v>0</v>
      </c>
      <c r="N147" s="18" t="str">
        <f ca="1">VLOOKUP(Tabela1[[#This Row],[MAT]],$B$5:$N$1679,13,0)</f>
        <v>DEYWID CHAVES FERREIRA</v>
      </c>
    </row>
    <row r="148" spans="2:14" x14ac:dyDescent="0.3">
      <c r="B148" s="11">
        <v>355</v>
      </c>
      <c r="C148" s="11" t="str">
        <f ca="1">VLOOKUP(Tabela1[[#This Row],[MAT]],$B$5:$C$1679,2,0)</f>
        <v>69478260200</v>
      </c>
      <c r="D148" s="35">
        <v>36</v>
      </c>
      <c r="E148" s="16" t="s">
        <v>8</v>
      </c>
      <c r="F148" s="11" t="s">
        <v>586</v>
      </c>
      <c r="G148" s="17">
        <v>3152.4</v>
      </c>
      <c r="H148" s="17">
        <v>3152.4119999999998</v>
      </c>
      <c r="I148" s="17">
        <f>IFERROR(H148/1.08,"")</f>
        <v>2918.8999999999996</v>
      </c>
      <c r="J148" s="17">
        <f>I148*8%</f>
        <v>233.51199999999997</v>
      </c>
      <c r="K148" s="17">
        <f>Tabela1[[#This Row],[VLR RECEBIDO]]-Tabela1[[#This Row],[DESPESA]]-Tabela1[[#This Row],[FGTS]]</f>
        <v>-1.1999999999517286E-2</v>
      </c>
      <c r="L148" s="12">
        <v>-1.1999999999517286E-2</v>
      </c>
      <c r="M148" s="12">
        <f>Tabela1[[#This Row],[A DEVOLVER]]-Tabela1[[#This Row],[DEVOLVIDO]]</f>
        <v>0</v>
      </c>
      <c r="N148" s="18" t="str">
        <f ca="1">VLOOKUP(Tabela1[[#This Row],[MAT]],$B$5:$N$1679,13,0)</f>
        <v>DILMA MARIA DE SOUSA MOURA</v>
      </c>
    </row>
    <row r="149" spans="2:14" x14ac:dyDescent="0.3">
      <c r="B149" s="11">
        <v>369</v>
      </c>
      <c r="C149" s="11" t="str">
        <f ca="1">VLOOKUP(Tabela1[[#This Row],[MAT]],$B$5:$C$1679,2,0)</f>
        <v>00586033289</v>
      </c>
      <c r="D149" s="35">
        <v>36</v>
      </c>
      <c r="E149" s="16" t="s">
        <v>8</v>
      </c>
      <c r="F149" s="11" t="s">
        <v>586</v>
      </c>
      <c r="G149" s="17">
        <v>378.12</v>
      </c>
      <c r="H149" s="17">
        <v>378.11880000000002</v>
      </c>
      <c r="I149" s="17">
        <f>IFERROR(H149/1.08,"")</f>
        <v>350.11</v>
      </c>
      <c r="J149" s="17">
        <f>I149*8%</f>
        <v>28.008800000000001</v>
      </c>
      <c r="K149" s="17">
        <f>Tabela1[[#This Row],[VLR RECEBIDO]]-Tabela1[[#This Row],[DESPESA]]-Tabela1[[#This Row],[FGTS]]</f>
        <v>1.1999999999900979E-3</v>
      </c>
      <c r="L149" s="12">
        <v>1.1999999999900979E-3</v>
      </c>
      <c r="M149" s="12">
        <f>Tabela1[[#This Row],[A DEVOLVER]]-Tabela1[[#This Row],[DEVOLVIDO]]</f>
        <v>0</v>
      </c>
      <c r="N149" s="18" t="str">
        <f ca="1">VLOOKUP(Tabela1[[#This Row],[MAT]],$B$5:$N$1679,13,0)</f>
        <v>LUCIENE DIAS DOS SANTOS</v>
      </c>
    </row>
    <row r="150" spans="2:14" x14ac:dyDescent="0.3">
      <c r="B150" s="11">
        <v>380</v>
      </c>
      <c r="C150" s="11" t="str">
        <f ca="1">VLOOKUP(Tabela1[[#This Row],[MAT]],$B$5:$C$1679,2,0)</f>
        <v>68990405220</v>
      </c>
      <c r="D150" s="35">
        <v>36</v>
      </c>
      <c r="E150" s="16" t="s">
        <v>8</v>
      </c>
      <c r="F150" s="11" t="s">
        <v>586</v>
      </c>
      <c r="G150" s="17">
        <v>3152.4</v>
      </c>
      <c r="H150" s="17">
        <v>3152.4119999999998</v>
      </c>
      <c r="I150" s="17">
        <f>IFERROR(H150/1.08,"")</f>
        <v>2918.8999999999996</v>
      </c>
      <c r="J150" s="17">
        <f>I150*8%</f>
        <v>233.51199999999997</v>
      </c>
      <c r="K150" s="17">
        <f>Tabela1[[#This Row],[VLR RECEBIDO]]-Tabela1[[#This Row],[DESPESA]]-Tabela1[[#This Row],[FGTS]]</f>
        <v>-1.1999999999517286E-2</v>
      </c>
      <c r="L150" s="12">
        <v>-1.1999999999517286E-2</v>
      </c>
      <c r="M150" s="12">
        <f>Tabela1[[#This Row],[A DEVOLVER]]-Tabela1[[#This Row],[DEVOLVIDO]]</f>
        <v>0</v>
      </c>
      <c r="N150" s="18" t="str">
        <f ca="1">VLOOKUP(Tabela1[[#This Row],[MAT]],$B$5:$N$1679,13,0)</f>
        <v>ROGERIO REIS DE MOURA</v>
      </c>
    </row>
    <row r="151" spans="2:14" x14ac:dyDescent="0.3">
      <c r="B151" s="11">
        <v>381</v>
      </c>
      <c r="C151" s="11" t="str">
        <f ca="1">VLOOKUP(Tabela1[[#This Row],[MAT]],$B$5:$C$1679,2,0)</f>
        <v>90114035253</v>
      </c>
      <c r="D151" s="35">
        <v>36</v>
      </c>
      <c r="E151" s="16" t="s">
        <v>8</v>
      </c>
      <c r="F151" s="11" t="s">
        <v>586</v>
      </c>
      <c r="G151" s="17">
        <v>378.12</v>
      </c>
      <c r="H151" s="17">
        <v>378.11880000000002</v>
      </c>
      <c r="I151" s="17">
        <f>IFERROR(H151/1.08,"")</f>
        <v>350.11</v>
      </c>
      <c r="J151" s="17">
        <f>I151*8%</f>
        <v>28.008800000000001</v>
      </c>
      <c r="K151" s="17">
        <f>Tabela1[[#This Row],[VLR RECEBIDO]]-Tabela1[[#This Row],[DESPESA]]-Tabela1[[#This Row],[FGTS]]</f>
        <v>1.1999999999900979E-3</v>
      </c>
      <c r="L151" s="12">
        <v>1.1999999999900979E-3</v>
      </c>
      <c r="M151" s="12">
        <f>Tabela1[[#This Row],[A DEVOLVER]]-Tabela1[[#This Row],[DEVOLVIDO]]</f>
        <v>0</v>
      </c>
      <c r="N151" s="18" t="str">
        <f ca="1">VLOOKUP(Tabela1[[#This Row],[MAT]],$B$5:$N$1679,13,0)</f>
        <v>LEONILDO ALVES LIMA</v>
      </c>
    </row>
    <row r="152" spans="2:14" x14ac:dyDescent="0.3">
      <c r="B152" s="11">
        <v>391</v>
      </c>
      <c r="C152" s="11" t="e">
        <f ca="1">VLOOKUP(Tabela1[[#This Row],[MAT]],$B$5:$C$1679,2,0)</f>
        <v>#N/A</v>
      </c>
      <c r="D152" s="35">
        <v>36</v>
      </c>
      <c r="E152" s="16" t="s">
        <v>8</v>
      </c>
      <c r="F152" s="11" t="s">
        <v>586</v>
      </c>
      <c r="G152" s="17">
        <v>355.48</v>
      </c>
      <c r="H152" s="17">
        <v>355.48199999999997</v>
      </c>
      <c r="I152" s="17">
        <f>IFERROR(H152/1.08,"")</f>
        <v>329.15</v>
      </c>
      <c r="J152" s="17">
        <f>I152*8%</f>
        <v>26.331999999999997</v>
      </c>
      <c r="K152" s="17">
        <f>Tabela1[[#This Row],[VLR RECEBIDO]]-Tabela1[[#This Row],[DESPESA]]-Tabela1[[#This Row],[FGTS]]</f>
        <v>-1.999999999956259E-3</v>
      </c>
      <c r="L152" s="12">
        <v>-1.999999999956259E-3</v>
      </c>
      <c r="M152" s="12">
        <f>Tabela1[[#This Row],[A DEVOLVER]]-Tabela1[[#This Row],[DEVOLVIDO]]</f>
        <v>0</v>
      </c>
      <c r="N152" s="18" t="e">
        <f ca="1">VLOOKUP(Tabela1[[#This Row],[MAT]],$B$5:$N$1679,13,0)</f>
        <v>#N/A</v>
      </c>
    </row>
    <row r="153" spans="2:14" x14ac:dyDescent="0.3">
      <c r="B153" s="11">
        <v>393</v>
      </c>
      <c r="C153" s="11" t="str">
        <f ca="1">VLOOKUP(Tabela1[[#This Row],[MAT]],$B$5:$C$1679,2,0)</f>
        <v>78679362204</v>
      </c>
      <c r="D153" s="35">
        <v>36</v>
      </c>
      <c r="E153" s="16" t="s">
        <v>8</v>
      </c>
      <c r="F153" s="11" t="s">
        <v>586</v>
      </c>
      <c r="G153" s="17">
        <v>355.48</v>
      </c>
      <c r="H153" s="17">
        <v>355.48199999999997</v>
      </c>
      <c r="I153" s="17">
        <f>IFERROR(H153/1.08,"")</f>
        <v>329.15</v>
      </c>
      <c r="J153" s="17">
        <f>I153*8%</f>
        <v>26.331999999999997</v>
      </c>
      <c r="K153" s="17">
        <f>Tabela1[[#This Row],[VLR RECEBIDO]]-Tabela1[[#This Row],[DESPESA]]-Tabela1[[#This Row],[FGTS]]</f>
        <v>-1.999999999956259E-3</v>
      </c>
      <c r="L153" s="12">
        <v>-1.999999999956259E-3</v>
      </c>
      <c r="M153" s="12">
        <f>Tabela1[[#This Row],[A DEVOLVER]]-Tabela1[[#This Row],[DEVOLVIDO]]</f>
        <v>0</v>
      </c>
      <c r="N153" s="18" t="str">
        <f ca="1">VLOOKUP(Tabela1[[#This Row],[MAT]],$B$5:$N$1679,13,0)</f>
        <v>IRANETE LIMA BARBOSA NASCIMENTO</v>
      </c>
    </row>
    <row r="154" spans="2:14" x14ac:dyDescent="0.3">
      <c r="B154" s="11">
        <v>395</v>
      </c>
      <c r="C154" s="11">
        <f ca="1">VLOOKUP(Tabela1[[#This Row],[MAT]],$B$5:$C$1679,2,0)</f>
        <v>82492182215</v>
      </c>
      <c r="D154" s="35">
        <v>36</v>
      </c>
      <c r="E154" s="16" t="s">
        <v>8</v>
      </c>
      <c r="F154" s="11" t="s">
        <v>586</v>
      </c>
      <c r="G154" s="17">
        <v>355.48</v>
      </c>
      <c r="H154" s="17">
        <v>355.48199999999997</v>
      </c>
      <c r="I154" s="17">
        <f>IFERROR(H154/1.08,"")</f>
        <v>329.15</v>
      </c>
      <c r="J154" s="17">
        <f>I154*8%</f>
        <v>26.331999999999997</v>
      </c>
      <c r="K154" s="17">
        <f>Tabela1[[#This Row],[VLR RECEBIDO]]-Tabela1[[#This Row],[DESPESA]]-Tabela1[[#This Row],[FGTS]]</f>
        <v>-1.999999999956259E-3</v>
      </c>
      <c r="L154" s="12">
        <v>-1.999999999956259E-3</v>
      </c>
      <c r="M154" s="12">
        <f>Tabela1[[#This Row],[A DEVOLVER]]-Tabela1[[#This Row],[DEVOLVIDO]]</f>
        <v>0</v>
      </c>
      <c r="N154" s="18" t="str">
        <f ca="1">VLOOKUP(Tabela1[[#This Row],[MAT]],$B$5:$N$1679,13,0)</f>
        <v>JEANI SILVA PEREIRA</v>
      </c>
    </row>
    <row r="155" spans="2:14" x14ac:dyDescent="0.3">
      <c r="B155" s="11">
        <v>403</v>
      </c>
      <c r="C155" s="11" t="str">
        <f ca="1">VLOOKUP(Tabela1[[#This Row],[MAT]],$B$5:$C$1679,2,0)</f>
        <v>85744824200</v>
      </c>
      <c r="D155" s="35">
        <v>36</v>
      </c>
      <c r="E155" s="16" t="s">
        <v>8</v>
      </c>
      <c r="F155" s="11" t="s">
        <v>586</v>
      </c>
      <c r="G155" s="17">
        <v>355.48</v>
      </c>
      <c r="H155" s="17">
        <v>355.48199999999997</v>
      </c>
      <c r="I155" s="17">
        <f>IFERROR(H155/1.08,"")</f>
        <v>329.15</v>
      </c>
      <c r="J155" s="17">
        <f>I155*8%</f>
        <v>26.331999999999997</v>
      </c>
      <c r="K155" s="17">
        <f>Tabela1[[#This Row],[VLR RECEBIDO]]-Tabela1[[#This Row],[DESPESA]]-Tabela1[[#This Row],[FGTS]]</f>
        <v>-1.999999999956259E-3</v>
      </c>
      <c r="L155" s="12">
        <v>-1.999999999956259E-3</v>
      </c>
      <c r="M155" s="12">
        <f>Tabela1[[#This Row],[A DEVOLVER]]-Tabela1[[#This Row],[DEVOLVIDO]]</f>
        <v>0</v>
      </c>
      <c r="N155" s="18" t="str">
        <f ca="1">VLOOKUP(Tabela1[[#This Row],[MAT]],$B$5:$N$1679,13,0)</f>
        <v>ROSILENE SOUSA SILVA</v>
      </c>
    </row>
    <row r="156" spans="2:14" x14ac:dyDescent="0.3">
      <c r="B156" s="11">
        <v>421</v>
      </c>
      <c r="C156" s="11" t="str">
        <f ca="1">VLOOKUP(Tabela1[[#This Row],[MAT]],$B$5:$C$1679,2,0)</f>
        <v>01064235255</v>
      </c>
      <c r="D156" s="35">
        <v>36</v>
      </c>
      <c r="E156" s="16" t="s">
        <v>8</v>
      </c>
      <c r="F156" s="11" t="s">
        <v>586</v>
      </c>
      <c r="G156" s="17">
        <v>355.48</v>
      </c>
      <c r="H156" s="17">
        <v>355.48199999999997</v>
      </c>
      <c r="I156" s="17">
        <f>IFERROR(H156/1.08,"")</f>
        <v>329.15</v>
      </c>
      <c r="J156" s="17">
        <f>I156*8%</f>
        <v>26.331999999999997</v>
      </c>
      <c r="K156" s="17">
        <f>Tabela1[[#This Row],[VLR RECEBIDO]]-Tabela1[[#This Row],[DESPESA]]-Tabela1[[#This Row],[FGTS]]</f>
        <v>-1.999999999956259E-3</v>
      </c>
      <c r="L156" s="12">
        <v>-1.999999999956259E-3</v>
      </c>
      <c r="M156" s="12">
        <f>Tabela1[[#This Row],[A DEVOLVER]]-Tabela1[[#This Row],[DEVOLVIDO]]</f>
        <v>0</v>
      </c>
      <c r="N156" s="18" t="str">
        <f ca="1">VLOOKUP(Tabela1[[#This Row],[MAT]],$B$5:$N$1679,13,0)</f>
        <v>ROSIVAN DA SILVA PINTO</v>
      </c>
    </row>
    <row r="157" spans="2:14" x14ac:dyDescent="0.3">
      <c r="B157" s="11">
        <v>425</v>
      </c>
      <c r="C157" s="11" t="str">
        <f ca="1">VLOOKUP(Tabela1[[#This Row],[MAT]],$B$5:$C$1679,2,0)</f>
        <v>01715936264</v>
      </c>
      <c r="D157" s="35">
        <v>36</v>
      </c>
      <c r="E157" s="16" t="s">
        <v>8</v>
      </c>
      <c r="F157" s="11" t="s">
        <v>586</v>
      </c>
      <c r="G157" s="17">
        <v>355.48</v>
      </c>
      <c r="H157" s="17">
        <v>355.48199999999997</v>
      </c>
      <c r="I157" s="17">
        <f>IFERROR(H157/1.08,"")</f>
        <v>329.15</v>
      </c>
      <c r="J157" s="17">
        <f>I157*8%</f>
        <v>26.331999999999997</v>
      </c>
      <c r="K157" s="17">
        <f>Tabela1[[#This Row],[VLR RECEBIDO]]-Tabela1[[#This Row],[DESPESA]]-Tabela1[[#This Row],[FGTS]]</f>
        <v>-1.999999999956259E-3</v>
      </c>
      <c r="L157" s="12">
        <v>-1.999999999956259E-3</v>
      </c>
      <c r="M157" s="12">
        <f>Tabela1[[#This Row],[A DEVOLVER]]-Tabela1[[#This Row],[DEVOLVIDO]]</f>
        <v>0</v>
      </c>
      <c r="N157" s="18" t="str">
        <f ca="1">VLOOKUP(Tabela1[[#This Row],[MAT]],$B$5:$N$1679,13,0)</f>
        <v>VANESSA RODRIGUES RABELO</v>
      </c>
    </row>
    <row r="158" spans="2:14" x14ac:dyDescent="0.3">
      <c r="B158" s="11">
        <v>431</v>
      </c>
      <c r="C158" s="11" t="e">
        <f ca="1">VLOOKUP(Tabela1[[#This Row],[MAT]],$B$5:$C$1679,2,0)</f>
        <v>#N/A</v>
      </c>
      <c r="D158" s="35">
        <v>36</v>
      </c>
      <c r="E158" s="16" t="s">
        <v>8</v>
      </c>
      <c r="F158" s="11" t="s">
        <v>586</v>
      </c>
      <c r="G158" s="17">
        <v>3694.35</v>
      </c>
      <c r="H158" s="17">
        <v>708.04799999999989</v>
      </c>
      <c r="I158" s="17">
        <f>IFERROR(H158/1.08,"")</f>
        <v>655.59999999999991</v>
      </c>
      <c r="J158" s="17">
        <f>I158*8%</f>
        <v>52.447999999999993</v>
      </c>
      <c r="K158" s="17">
        <f>Tabela1[[#This Row],[VLR RECEBIDO]]-Tabela1[[#This Row],[DESPESA]]-Tabela1[[#This Row],[FGTS]]</f>
        <v>2986.3020000000001</v>
      </c>
      <c r="L158" s="12">
        <v>2986.3020000000001</v>
      </c>
      <c r="M158" s="12">
        <f>Tabela1[[#This Row],[A DEVOLVER]]-Tabela1[[#This Row],[DEVOLVIDO]]</f>
        <v>0</v>
      </c>
      <c r="N158" s="18" t="e">
        <f ca="1">VLOOKUP(Tabela1[[#This Row],[MAT]],$B$5:$N$1679,13,0)</f>
        <v>#N/A</v>
      </c>
    </row>
    <row r="159" spans="2:14" x14ac:dyDescent="0.3">
      <c r="B159" s="11">
        <v>444</v>
      </c>
      <c r="C159" s="11" t="str">
        <f ca="1">VLOOKUP(Tabela1[[#This Row],[MAT]],$B$5:$C$1679,2,0)</f>
        <v>70134089219</v>
      </c>
      <c r="D159" s="35">
        <v>36</v>
      </c>
      <c r="E159" s="16" t="s">
        <v>8</v>
      </c>
      <c r="F159" s="11" t="s">
        <v>586</v>
      </c>
      <c r="G159" s="17">
        <v>332.84</v>
      </c>
      <c r="H159" s="17">
        <v>332.84519999999998</v>
      </c>
      <c r="I159" s="17">
        <f>IFERROR(H159/1.08,"")</f>
        <v>308.18999999999994</v>
      </c>
      <c r="J159" s="17">
        <f>I159*8%</f>
        <v>24.655199999999997</v>
      </c>
      <c r="K159" s="17">
        <f>Tabela1[[#This Row],[VLR RECEBIDO]]-Tabela1[[#This Row],[DESPESA]]-Tabela1[[#This Row],[FGTS]]</f>
        <v>-5.199999999963012E-3</v>
      </c>
      <c r="L159" s="12">
        <v>-5.199999999963012E-3</v>
      </c>
      <c r="M159" s="12">
        <f>Tabela1[[#This Row],[A DEVOLVER]]-Tabela1[[#This Row],[DEVOLVIDO]]</f>
        <v>0</v>
      </c>
      <c r="N159" s="18" t="str">
        <f ca="1">VLOOKUP(Tabela1[[#This Row],[MAT]],$B$5:$N$1679,13,0)</f>
        <v>JONISMA ARAUJO RODRIGUES</v>
      </c>
    </row>
    <row r="160" spans="2:14" x14ac:dyDescent="0.3">
      <c r="B160" s="11">
        <v>445</v>
      </c>
      <c r="C160" s="11" t="str">
        <f ca="1">VLOOKUP(Tabela1[[#This Row],[MAT]],$B$5:$C$1679,2,0)</f>
        <v>82941238204</v>
      </c>
      <c r="D160" s="35">
        <v>36</v>
      </c>
      <c r="E160" s="16" t="s">
        <v>8</v>
      </c>
      <c r="F160" s="11" t="s">
        <v>586</v>
      </c>
      <c r="G160" s="17">
        <v>874.79</v>
      </c>
      <c r="H160" s="17">
        <v>874.78920000000005</v>
      </c>
      <c r="I160" s="17">
        <f>IFERROR(H160/1.08,"")</f>
        <v>809.99</v>
      </c>
      <c r="J160" s="17">
        <f>I160*8%</f>
        <v>64.799199999999999</v>
      </c>
      <c r="K160" s="17">
        <f>Tabela1[[#This Row],[VLR RECEBIDO]]-Tabela1[[#This Row],[DESPESA]]-Tabela1[[#This Row],[FGTS]]</f>
        <v>7.9999999995550297E-4</v>
      </c>
      <c r="L160" s="12">
        <v>7.9999999995550297E-4</v>
      </c>
      <c r="M160" s="12">
        <f>Tabela1[[#This Row],[A DEVOLVER]]-Tabela1[[#This Row],[DEVOLVIDO]]</f>
        <v>0</v>
      </c>
      <c r="N160" s="18" t="str">
        <f ca="1">VLOOKUP(Tabela1[[#This Row],[MAT]],$B$5:$N$1679,13,0)</f>
        <v>MARIA ELIZABETH DA SILVA</v>
      </c>
    </row>
    <row r="161" spans="2:14" x14ac:dyDescent="0.3">
      <c r="B161" s="11">
        <v>449</v>
      </c>
      <c r="C161" s="11" t="str">
        <f ca="1">VLOOKUP(Tabela1[[#This Row],[MAT]],$B$5:$C$1679,2,0)</f>
        <v>02278662236</v>
      </c>
      <c r="D161" s="35">
        <v>36</v>
      </c>
      <c r="E161" s="16" t="s">
        <v>8</v>
      </c>
      <c r="F161" s="11" t="s">
        <v>586</v>
      </c>
      <c r="G161" s="17">
        <v>332.84</v>
      </c>
      <c r="H161" s="17">
        <v>332.84519999999998</v>
      </c>
      <c r="I161" s="17">
        <f>IFERROR(H161/1.08,"")</f>
        <v>308.18999999999994</v>
      </c>
      <c r="J161" s="17">
        <f>I161*8%</f>
        <v>24.655199999999997</v>
      </c>
      <c r="K161" s="17">
        <f>Tabela1[[#This Row],[VLR RECEBIDO]]-Tabela1[[#This Row],[DESPESA]]-Tabela1[[#This Row],[FGTS]]</f>
        <v>-5.199999999963012E-3</v>
      </c>
      <c r="L161" s="12">
        <v>-5.199999999963012E-3</v>
      </c>
      <c r="M161" s="12">
        <f>Tabela1[[#This Row],[A DEVOLVER]]-Tabela1[[#This Row],[DEVOLVIDO]]</f>
        <v>0</v>
      </c>
      <c r="N161" s="18" t="str">
        <f ca="1">VLOOKUP(Tabela1[[#This Row],[MAT]],$B$5:$N$1679,13,0)</f>
        <v>RAYANE BARRETO LIMA</v>
      </c>
    </row>
    <row r="162" spans="2:14" x14ac:dyDescent="0.3">
      <c r="B162" s="11">
        <v>450</v>
      </c>
      <c r="C162" s="11" t="str">
        <f ca="1">VLOOKUP(Tabela1[[#This Row],[MAT]],$B$5:$C$1679,2,0)</f>
        <v>73733148215</v>
      </c>
      <c r="D162" s="35">
        <v>36</v>
      </c>
      <c r="E162" s="16" t="s">
        <v>8</v>
      </c>
      <c r="F162" s="11" t="s">
        <v>586</v>
      </c>
      <c r="G162" s="17">
        <v>332.84</v>
      </c>
      <c r="H162" s="17">
        <v>332.84519999999998</v>
      </c>
      <c r="I162" s="17">
        <f>IFERROR(H162/1.08,"")</f>
        <v>308.18999999999994</v>
      </c>
      <c r="J162" s="17">
        <f>I162*8%</f>
        <v>24.655199999999997</v>
      </c>
      <c r="K162" s="17">
        <f>Tabela1[[#This Row],[VLR RECEBIDO]]-Tabela1[[#This Row],[DESPESA]]-Tabela1[[#This Row],[FGTS]]</f>
        <v>-5.199999999963012E-3</v>
      </c>
      <c r="L162" s="12">
        <v>-5.199999999963012E-3</v>
      </c>
      <c r="M162" s="12">
        <f>Tabela1[[#This Row],[A DEVOLVER]]-Tabela1[[#This Row],[DEVOLVIDO]]</f>
        <v>0</v>
      </c>
      <c r="N162" s="18" t="str">
        <f ca="1">VLOOKUP(Tabela1[[#This Row],[MAT]],$B$5:$N$1679,13,0)</f>
        <v>ANDREZA ALVES FERREIRA</v>
      </c>
    </row>
    <row r="163" spans="2:14" x14ac:dyDescent="0.3">
      <c r="B163" s="11">
        <v>462</v>
      </c>
      <c r="C163" s="11" t="str">
        <f ca="1">VLOOKUP(Tabela1[[#This Row],[MAT]],$B$5:$C$1679,2,0)</f>
        <v>03402699362</v>
      </c>
      <c r="D163" s="35">
        <v>36</v>
      </c>
      <c r="E163" s="16" t="s">
        <v>8</v>
      </c>
      <c r="F163" s="11" t="s">
        <v>586</v>
      </c>
      <c r="G163" s="17">
        <v>332.84</v>
      </c>
      <c r="H163" s="17">
        <v>332.84519999999998</v>
      </c>
      <c r="I163" s="17">
        <f>IFERROR(H163/1.08,"")</f>
        <v>308.18999999999994</v>
      </c>
      <c r="J163" s="17">
        <f>I163*8%</f>
        <v>24.655199999999997</v>
      </c>
      <c r="K163" s="17">
        <f>Tabela1[[#This Row],[VLR RECEBIDO]]-Tabela1[[#This Row],[DESPESA]]-Tabela1[[#This Row],[FGTS]]</f>
        <v>-5.199999999963012E-3</v>
      </c>
      <c r="L163" s="12">
        <v>-5.199999999963012E-3</v>
      </c>
      <c r="M163" s="12">
        <f>Tabela1[[#This Row],[A DEVOLVER]]-Tabela1[[#This Row],[DEVOLVIDO]]</f>
        <v>0</v>
      </c>
      <c r="N163" s="18" t="str">
        <f ca="1">VLOOKUP(Tabela1[[#This Row],[MAT]],$B$5:$N$1679,13,0)</f>
        <v>DYONES ALVES DA ROCHA SERRA</v>
      </c>
    </row>
    <row r="164" spans="2:14" x14ac:dyDescent="0.3">
      <c r="B164" s="11">
        <v>465</v>
      </c>
      <c r="C164" s="11" t="str">
        <f ca="1">VLOOKUP(Tabela1[[#This Row],[MAT]],$B$5:$C$1679,2,0)</f>
        <v>01616891246</v>
      </c>
      <c r="D164" s="35">
        <v>36</v>
      </c>
      <c r="E164" s="16" t="s">
        <v>8</v>
      </c>
      <c r="F164" s="11" t="s">
        <v>586</v>
      </c>
      <c r="G164" s="17">
        <v>332.84</v>
      </c>
      <c r="H164" s="17">
        <v>332.84519999999998</v>
      </c>
      <c r="I164" s="17">
        <f>IFERROR(H164/1.08,"")</f>
        <v>308.18999999999994</v>
      </c>
      <c r="J164" s="17">
        <f>I164*8%</f>
        <v>24.655199999999997</v>
      </c>
      <c r="K164" s="17">
        <f>Tabela1[[#This Row],[VLR RECEBIDO]]-Tabela1[[#This Row],[DESPESA]]-Tabela1[[#This Row],[FGTS]]</f>
        <v>-5.199999999963012E-3</v>
      </c>
      <c r="L164" s="12">
        <v>-5.199999999963012E-3</v>
      </c>
      <c r="M164" s="12">
        <f>Tabela1[[#This Row],[A DEVOLVER]]-Tabela1[[#This Row],[DEVOLVIDO]]</f>
        <v>0</v>
      </c>
      <c r="N164" s="18" t="str">
        <f ca="1">VLOOKUP(Tabela1[[#This Row],[MAT]],$B$5:$N$1679,13,0)</f>
        <v>KEILA SANTOS BRITO</v>
      </c>
    </row>
    <row r="165" spans="2:14" x14ac:dyDescent="0.3">
      <c r="B165" s="11">
        <v>466</v>
      </c>
      <c r="C165" s="11" t="str">
        <f ca="1">VLOOKUP(Tabela1[[#This Row],[MAT]],$B$5:$C$1679,2,0)</f>
        <v>30137284268</v>
      </c>
      <c r="D165" s="35">
        <v>36</v>
      </c>
      <c r="E165" s="16" t="s">
        <v>8</v>
      </c>
      <c r="F165" s="11" t="s">
        <v>586</v>
      </c>
      <c r="G165" s="17">
        <v>332.84</v>
      </c>
      <c r="H165" s="17">
        <v>332.84519999999998</v>
      </c>
      <c r="I165" s="17">
        <f>IFERROR(H165/1.08,"")</f>
        <v>308.18999999999994</v>
      </c>
      <c r="J165" s="17">
        <f>I165*8%</f>
        <v>24.655199999999997</v>
      </c>
      <c r="K165" s="17">
        <f>Tabela1[[#This Row],[VLR RECEBIDO]]-Tabela1[[#This Row],[DESPESA]]-Tabela1[[#This Row],[FGTS]]</f>
        <v>-5.199999999963012E-3</v>
      </c>
      <c r="L165" s="12">
        <v>-5.199999999963012E-3</v>
      </c>
      <c r="M165" s="12">
        <f>Tabela1[[#This Row],[A DEVOLVER]]-Tabela1[[#This Row],[DEVOLVIDO]]</f>
        <v>0</v>
      </c>
      <c r="N165" s="18" t="str">
        <f ca="1">VLOOKUP(Tabela1[[#This Row],[MAT]],$B$5:$N$1679,13,0)</f>
        <v>MARIA JOSE PAULINO DE SANTANA DAS CHAGAS</v>
      </c>
    </row>
    <row r="166" spans="2:14" x14ac:dyDescent="0.3">
      <c r="B166" s="11">
        <v>471</v>
      </c>
      <c r="C166" s="11" t="str">
        <f ca="1">VLOOKUP(Tabela1[[#This Row],[MAT]],$B$5:$C$1679,2,0)</f>
        <v>02137140276</v>
      </c>
      <c r="D166" s="35">
        <v>36</v>
      </c>
      <c r="E166" s="16" t="s">
        <v>8</v>
      </c>
      <c r="F166" s="11" t="s">
        <v>586</v>
      </c>
      <c r="G166" s="17">
        <v>310.16000000000003</v>
      </c>
      <c r="H166" s="17">
        <v>310.16520000000003</v>
      </c>
      <c r="I166" s="17">
        <f>IFERROR(H166/1.08,"")</f>
        <v>287.19</v>
      </c>
      <c r="J166" s="17">
        <f>I166*8%</f>
        <v>22.975200000000001</v>
      </c>
      <c r="K166" s="17">
        <f>Tabela1[[#This Row],[VLR RECEBIDO]]-Tabela1[[#This Row],[DESPESA]]-Tabela1[[#This Row],[FGTS]]</f>
        <v>-5.1999999999736701E-3</v>
      </c>
      <c r="L166" s="12">
        <v>-5.1999999999736701E-3</v>
      </c>
      <c r="M166" s="12">
        <f>Tabela1[[#This Row],[A DEVOLVER]]-Tabela1[[#This Row],[DEVOLVIDO]]</f>
        <v>0</v>
      </c>
      <c r="N166" s="18" t="str">
        <f ca="1">VLOOKUP(Tabela1[[#This Row],[MAT]],$B$5:$N$1679,13,0)</f>
        <v>RAILSON HUMBERTO DA SILVA MENDONCA</v>
      </c>
    </row>
    <row r="167" spans="2:14" x14ac:dyDescent="0.3">
      <c r="B167" s="11">
        <v>488</v>
      </c>
      <c r="C167" s="11" t="e">
        <f ca="1">VLOOKUP(Tabela1[[#This Row],[MAT]],$B$5:$C$1679,2,0)</f>
        <v>#N/A</v>
      </c>
      <c r="D167" s="35">
        <v>36</v>
      </c>
      <c r="E167" s="16" t="s">
        <v>8</v>
      </c>
      <c r="F167" s="11" t="s">
        <v>586</v>
      </c>
      <c r="G167" s="17">
        <v>379.16</v>
      </c>
      <c r="H167" s="17">
        <v>475.21080000000001</v>
      </c>
      <c r="I167" s="17">
        <f>IFERROR(H167/1.08,"")</f>
        <v>440.01</v>
      </c>
      <c r="J167" s="17">
        <f>I167*8%</f>
        <v>35.200800000000001</v>
      </c>
      <c r="K167" s="17">
        <f>Tabela1[[#This Row],[VLR RECEBIDO]]-Tabela1[[#This Row],[DESPESA]]-Tabela1[[#This Row],[FGTS]]</f>
        <v>-96.050799999999967</v>
      </c>
      <c r="L167" s="12">
        <v>-96.050799999999967</v>
      </c>
      <c r="M167" s="12">
        <f>Tabela1[[#This Row],[A DEVOLVER]]-Tabela1[[#This Row],[DEVOLVIDO]]</f>
        <v>0</v>
      </c>
      <c r="N167" s="18" t="e">
        <f ca="1">VLOOKUP(Tabela1[[#This Row],[MAT]],$B$5:$N$1679,13,0)</f>
        <v>#N/A</v>
      </c>
    </row>
    <row r="168" spans="2:14" x14ac:dyDescent="0.3">
      <c r="B168" s="11">
        <v>497</v>
      </c>
      <c r="C168" s="11" t="str">
        <f ca="1">VLOOKUP(Tabela1[[#This Row],[MAT]],$B$5:$C$1679,2,0)</f>
        <v>02879742277</v>
      </c>
      <c r="D168" s="35">
        <v>36</v>
      </c>
      <c r="E168" s="16" t="s">
        <v>8</v>
      </c>
      <c r="F168" s="11" t="s">
        <v>586</v>
      </c>
      <c r="G168" s="17">
        <v>310.16000000000003</v>
      </c>
      <c r="H168" s="17">
        <v>310.16520000000003</v>
      </c>
      <c r="I168" s="17">
        <f>IFERROR(H168/1.08,"")</f>
        <v>287.19</v>
      </c>
      <c r="J168" s="17">
        <f>I168*8%</f>
        <v>22.975200000000001</v>
      </c>
      <c r="K168" s="17">
        <f>Tabela1[[#This Row],[VLR RECEBIDO]]-Tabela1[[#This Row],[DESPESA]]-Tabela1[[#This Row],[FGTS]]</f>
        <v>-5.1999999999736701E-3</v>
      </c>
      <c r="L168" s="12">
        <v>-5.1999999999736701E-3</v>
      </c>
      <c r="M168" s="12">
        <f>Tabela1[[#This Row],[A DEVOLVER]]-Tabela1[[#This Row],[DEVOLVIDO]]</f>
        <v>0</v>
      </c>
      <c r="N168" s="18" t="str">
        <f ca="1">VLOOKUP(Tabela1[[#This Row],[MAT]],$B$5:$N$1679,13,0)</f>
        <v>ELISANDRA SOARES DA COSTA PINHEIRO</v>
      </c>
    </row>
    <row r="169" spans="2:14" x14ac:dyDescent="0.3">
      <c r="B169" s="11">
        <v>521</v>
      </c>
      <c r="C169" s="11" t="str">
        <f ca="1">VLOOKUP(Tabela1[[#This Row],[MAT]],$B$5:$C$1679,2,0)</f>
        <v>01221844245</v>
      </c>
      <c r="D169" s="35">
        <v>36</v>
      </c>
      <c r="E169" s="16" t="s">
        <v>8</v>
      </c>
      <c r="F169" s="11" t="s">
        <v>586</v>
      </c>
      <c r="G169" s="17">
        <v>310.16000000000003</v>
      </c>
      <c r="H169" s="17">
        <v>310.16520000000003</v>
      </c>
      <c r="I169" s="17">
        <f>IFERROR(H169/1.08,"")</f>
        <v>287.19</v>
      </c>
      <c r="J169" s="17">
        <f>I169*8%</f>
        <v>22.975200000000001</v>
      </c>
      <c r="K169" s="17">
        <f>Tabela1[[#This Row],[VLR RECEBIDO]]-Tabela1[[#This Row],[DESPESA]]-Tabela1[[#This Row],[FGTS]]</f>
        <v>-5.1999999999736701E-3</v>
      </c>
      <c r="L169" s="12">
        <v>-5.1999999999736701E-3</v>
      </c>
      <c r="M169" s="12">
        <f>Tabela1[[#This Row],[A DEVOLVER]]-Tabela1[[#This Row],[DEVOLVIDO]]</f>
        <v>0</v>
      </c>
      <c r="N169" s="18" t="str">
        <f ca="1">VLOOKUP(Tabela1[[#This Row],[MAT]],$B$5:$N$1679,13,0)</f>
        <v>ANA MARIA LIRA TEIXEIRA</v>
      </c>
    </row>
    <row r="170" spans="2:14" x14ac:dyDescent="0.3">
      <c r="B170" s="11">
        <v>525</v>
      </c>
      <c r="C170" s="11" t="str">
        <f ca="1">VLOOKUP(Tabela1[[#This Row],[MAT]],$B$5:$C$1679,2,0)</f>
        <v>01724194259</v>
      </c>
      <c r="D170" s="35">
        <v>36</v>
      </c>
      <c r="E170" s="16" t="s">
        <v>8</v>
      </c>
      <c r="F170" s="11" t="s">
        <v>586</v>
      </c>
      <c r="G170" s="17">
        <v>310.16000000000003</v>
      </c>
      <c r="H170" s="17">
        <v>310.16520000000003</v>
      </c>
      <c r="I170" s="17">
        <f>IFERROR(H170/1.08,"")</f>
        <v>287.19</v>
      </c>
      <c r="J170" s="17">
        <f>I170*8%</f>
        <v>22.975200000000001</v>
      </c>
      <c r="K170" s="17">
        <f>Tabela1[[#This Row],[VLR RECEBIDO]]-Tabela1[[#This Row],[DESPESA]]-Tabela1[[#This Row],[FGTS]]</f>
        <v>-5.1999999999736701E-3</v>
      </c>
      <c r="L170" s="12">
        <v>-5.1999999999736701E-3</v>
      </c>
      <c r="M170" s="12">
        <f>Tabela1[[#This Row],[A DEVOLVER]]-Tabela1[[#This Row],[DEVOLVIDO]]</f>
        <v>0</v>
      </c>
      <c r="N170" s="18" t="str">
        <f ca="1">VLOOKUP(Tabela1[[#This Row],[MAT]],$B$5:$N$1679,13,0)</f>
        <v>JHEMISON CARLOS VIEIRA FELIPE</v>
      </c>
    </row>
    <row r="171" spans="2:14" x14ac:dyDescent="0.3">
      <c r="B171" s="11">
        <v>527</v>
      </c>
      <c r="C171" s="11" t="str">
        <f ca="1">VLOOKUP(Tabela1[[#This Row],[MAT]],$B$5:$C$1679,2,0)</f>
        <v>70143241281</v>
      </c>
      <c r="D171" s="35">
        <v>36</v>
      </c>
      <c r="E171" s="16" t="s">
        <v>8</v>
      </c>
      <c r="F171" s="11" t="s">
        <v>586</v>
      </c>
      <c r="G171" s="17">
        <v>310.16000000000003</v>
      </c>
      <c r="H171" s="17">
        <v>310.16520000000003</v>
      </c>
      <c r="I171" s="17">
        <f>IFERROR(H171/1.08,"")</f>
        <v>287.19</v>
      </c>
      <c r="J171" s="17">
        <f>I171*8%</f>
        <v>22.975200000000001</v>
      </c>
      <c r="K171" s="17">
        <f>Tabela1[[#This Row],[VLR RECEBIDO]]-Tabela1[[#This Row],[DESPESA]]-Tabela1[[#This Row],[FGTS]]</f>
        <v>-5.1999999999736701E-3</v>
      </c>
      <c r="L171" s="12">
        <v>-5.1999999999736701E-3</v>
      </c>
      <c r="M171" s="12">
        <f>Tabela1[[#This Row],[A DEVOLVER]]-Tabela1[[#This Row],[DEVOLVIDO]]</f>
        <v>0</v>
      </c>
      <c r="N171" s="18" t="str">
        <f ca="1">VLOOKUP(Tabela1[[#This Row],[MAT]],$B$5:$N$1679,13,0)</f>
        <v>FABRICIO HUGO SOUSA FARIAS</v>
      </c>
    </row>
    <row r="172" spans="2:14" x14ac:dyDescent="0.3">
      <c r="B172" s="11">
        <v>541</v>
      </c>
      <c r="C172" s="11" t="str">
        <f ca="1">VLOOKUP(Tabela1[[#This Row],[MAT]],$B$5:$C$1679,2,0)</f>
        <v>02563935245</v>
      </c>
      <c r="D172" s="35">
        <v>36</v>
      </c>
      <c r="E172" s="16" t="s">
        <v>8</v>
      </c>
      <c r="F172" s="11" t="s">
        <v>586</v>
      </c>
      <c r="G172" s="17">
        <v>287.52</v>
      </c>
      <c r="H172" s="17">
        <v>284.51519999999999</v>
      </c>
      <c r="I172" s="17">
        <f>IFERROR(H172/1.08,"")</f>
        <v>263.44</v>
      </c>
      <c r="J172" s="17">
        <f>I172*8%</f>
        <v>21.075199999999999</v>
      </c>
      <c r="K172" s="17">
        <f>Tabela1[[#This Row],[VLR RECEBIDO]]-Tabela1[[#This Row],[DESPESA]]-Tabela1[[#This Row],[FGTS]]</f>
        <v>3.0047999999999853</v>
      </c>
      <c r="L172" s="12">
        <v>3.0047999999999853</v>
      </c>
      <c r="M172" s="12">
        <f>Tabela1[[#This Row],[A DEVOLVER]]-Tabela1[[#This Row],[DEVOLVIDO]]</f>
        <v>0</v>
      </c>
      <c r="N172" s="18" t="str">
        <f ca="1">VLOOKUP(Tabela1[[#This Row],[MAT]],$B$5:$N$1679,13,0)</f>
        <v>RAQUEL DOS SANTOS SOUZA</v>
      </c>
    </row>
    <row r="173" spans="2:14" x14ac:dyDescent="0.3">
      <c r="B173" s="11">
        <v>542</v>
      </c>
      <c r="C173" s="11" t="e">
        <f ca="1">VLOOKUP(Tabela1[[#This Row],[MAT]],$B$5:$C$1679,2,0)</f>
        <v>#N/A</v>
      </c>
      <c r="D173" s="35">
        <v>36</v>
      </c>
      <c r="E173" s="16" t="s">
        <v>8</v>
      </c>
      <c r="F173" s="11" t="s">
        <v>586</v>
      </c>
      <c r="G173" s="17">
        <v>287.52</v>
      </c>
      <c r="H173" s="17">
        <v>0</v>
      </c>
      <c r="I173" s="17">
        <f>IFERROR(H173/1.08,"")</f>
        <v>0</v>
      </c>
      <c r="J173" s="17">
        <f>I173*8%</f>
        <v>0</v>
      </c>
      <c r="K173" s="17">
        <f>Tabela1[[#This Row],[VLR RECEBIDO]]-Tabela1[[#This Row],[DESPESA]]-Tabela1[[#This Row],[FGTS]]</f>
        <v>287.52</v>
      </c>
      <c r="L173" s="12">
        <v>287.52</v>
      </c>
      <c r="M173" s="12">
        <f>Tabela1[[#This Row],[A DEVOLVER]]-Tabela1[[#This Row],[DEVOLVIDO]]</f>
        <v>0</v>
      </c>
      <c r="N173" s="18" t="e">
        <f ca="1">VLOOKUP(Tabela1[[#This Row],[MAT]],$B$5:$N$1679,13,0)</f>
        <v>#N/A</v>
      </c>
    </row>
    <row r="174" spans="2:14" x14ac:dyDescent="0.3">
      <c r="B174" s="11">
        <v>543</v>
      </c>
      <c r="C174" s="11" t="str">
        <f ca="1">VLOOKUP(Tabela1[[#This Row],[MAT]],$B$5:$C$1679,2,0)</f>
        <v>01797916211</v>
      </c>
      <c r="D174" s="35">
        <v>36</v>
      </c>
      <c r="E174" s="16" t="s">
        <v>8</v>
      </c>
      <c r="F174" s="11" t="s">
        <v>586</v>
      </c>
      <c r="G174" s="17">
        <v>287.52</v>
      </c>
      <c r="H174" s="17">
        <v>287.51760000000002</v>
      </c>
      <c r="I174" s="17">
        <f>IFERROR(H174/1.08,"")</f>
        <v>266.21999999999997</v>
      </c>
      <c r="J174" s="17">
        <f>I174*8%</f>
        <v>21.297599999999999</v>
      </c>
      <c r="K174" s="17">
        <f>Tabela1[[#This Row],[VLR RECEBIDO]]-Tabela1[[#This Row],[DESPESA]]-Tabela1[[#This Row],[FGTS]]</f>
        <v>2.4000000000121702E-3</v>
      </c>
      <c r="L174" s="12">
        <v>2.4000000000121702E-3</v>
      </c>
      <c r="M174" s="12">
        <f>Tabela1[[#This Row],[A DEVOLVER]]-Tabela1[[#This Row],[DEVOLVIDO]]</f>
        <v>0</v>
      </c>
      <c r="N174" s="18" t="str">
        <f ca="1">VLOOKUP(Tabela1[[#This Row],[MAT]],$B$5:$N$1679,13,0)</f>
        <v>BRUNA GRAZIELA NOGUEIRA DE LIMA</v>
      </c>
    </row>
    <row r="175" spans="2:14" x14ac:dyDescent="0.3">
      <c r="B175" s="11">
        <v>547</v>
      </c>
      <c r="C175" s="11" t="str">
        <f ca="1">VLOOKUP(Tabela1[[#This Row],[MAT]],$B$5:$C$1679,2,0)</f>
        <v>85754110200</v>
      </c>
      <c r="D175" s="35">
        <v>36</v>
      </c>
      <c r="E175" s="16" t="s">
        <v>8</v>
      </c>
      <c r="F175" s="11" t="s">
        <v>586</v>
      </c>
      <c r="G175" s="17">
        <v>287.52</v>
      </c>
      <c r="H175" s="17">
        <v>287.51760000000002</v>
      </c>
      <c r="I175" s="17">
        <f>IFERROR(H175/1.08,"")</f>
        <v>266.21999999999997</v>
      </c>
      <c r="J175" s="17">
        <f>I175*8%</f>
        <v>21.297599999999999</v>
      </c>
      <c r="K175" s="17">
        <f>Tabela1[[#This Row],[VLR RECEBIDO]]-Tabela1[[#This Row],[DESPESA]]-Tabela1[[#This Row],[FGTS]]</f>
        <v>2.4000000000121702E-3</v>
      </c>
      <c r="L175" s="12">
        <v>2.4000000000121702E-3</v>
      </c>
      <c r="M175" s="12">
        <f>Tabela1[[#This Row],[A DEVOLVER]]-Tabela1[[#This Row],[DEVOLVIDO]]</f>
        <v>0</v>
      </c>
      <c r="N175" s="18" t="str">
        <f ca="1">VLOOKUP(Tabela1[[#This Row],[MAT]],$B$5:$N$1679,13,0)</f>
        <v>FLAVIA CRISTINA AMORIM RAIOL</v>
      </c>
    </row>
    <row r="176" spans="2:14" x14ac:dyDescent="0.3">
      <c r="B176" s="11">
        <v>550</v>
      </c>
      <c r="C176" s="11" t="str">
        <f ca="1">VLOOKUP(Tabela1[[#This Row],[MAT]],$B$5:$C$1679,2,0)</f>
        <v>94273626268</v>
      </c>
      <c r="D176" s="35">
        <v>36</v>
      </c>
      <c r="E176" s="16" t="s">
        <v>8</v>
      </c>
      <c r="F176" s="11" t="s">
        <v>586</v>
      </c>
      <c r="G176" s="17">
        <v>287.52</v>
      </c>
      <c r="H176" s="17">
        <v>287.51760000000002</v>
      </c>
      <c r="I176" s="17">
        <f>IFERROR(H176/1.08,"")</f>
        <v>266.21999999999997</v>
      </c>
      <c r="J176" s="17">
        <f>I176*8%</f>
        <v>21.297599999999999</v>
      </c>
      <c r="K176" s="17">
        <f>Tabela1[[#This Row],[VLR RECEBIDO]]-Tabela1[[#This Row],[DESPESA]]-Tabela1[[#This Row],[FGTS]]</f>
        <v>2.4000000000121702E-3</v>
      </c>
      <c r="L176" s="12">
        <v>2.4000000000121702E-3</v>
      </c>
      <c r="M176" s="12">
        <f>Tabela1[[#This Row],[A DEVOLVER]]-Tabela1[[#This Row],[DEVOLVIDO]]</f>
        <v>0</v>
      </c>
      <c r="N176" s="18" t="str">
        <f ca="1">VLOOKUP(Tabela1[[#This Row],[MAT]],$B$5:$N$1679,13,0)</f>
        <v>ANGELA MARIA COSTA ROSARIO</v>
      </c>
    </row>
    <row r="177" spans="2:14" x14ac:dyDescent="0.3">
      <c r="B177" s="11">
        <v>552</v>
      </c>
      <c r="C177" s="11" t="str">
        <f ca="1">VLOOKUP(Tabela1[[#This Row],[MAT]],$B$5:$C$1679,2,0)</f>
        <v>03351903243</v>
      </c>
      <c r="D177" s="35">
        <v>36</v>
      </c>
      <c r="E177" s="16" t="s">
        <v>8</v>
      </c>
      <c r="F177" s="11" t="s">
        <v>586</v>
      </c>
      <c r="G177" s="17">
        <v>287.52</v>
      </c>
      <c r="H177" s="17">
        <v>287.51760000000002</v>
      </c>
      <c r="I177" s="17">
        <f>IFERROR(H177/1.08,"")</f>
        <v>266.21999999999997</v>
      </c>
      <c r="J177" s="17">
        <f>I177*8%</f>
        <v>21.297599999999999</v>
      </c>
      <c r="K177" s="17">
        <f>Tabela1[[#This Row],[VLR RECEBIDO]]-Tabela1[[#This Row],[DESPESA]]-Tabela1[[#This Row],[FGTS]]</f>
        <v>2.4000000000121702E-3</v>
      </c>
      <c r="L177" s="12">
        <v>2.4000000000121702E-3</v>
      </c>
      <c r="M177" s="12">
        <f>Tabela1[[#This Row],[A DEVOLVER]]-Tabela1[[#This Row],[DEVOLVIDO]]</f>
        <v>0</v>
      </c>
      <c r="N177" s="18" t="str">
        <f ca="1">VLOOKUP(Tabela1[[#This Row],[MAT]],$B$5:$N$1679,13,0)</f>
        <v>ANTONIA FRANCILEIA SANTOS FAUSTINO</v>
      </c>
    </row>
    <row r="178" spans="2:14" x14ac:dyDescent="0.3">
      <c r="B178" s="11">
        <v>586</v>
      </c>
      <c r="C178" s="11" t="str">
        <f ca="1">VLOOKUP(Tabela1[[#This Row],[MAT]],$B$5:$C$1679,2,0)</f>
        <v>02025421222</v>
      </c>
      <c r="D178" s="35">
        <v>36</v>
      </c>
      <c r="E178" s="16" t="s">
        <v>8</v>
      </c>
      <c r="F178" s="11" t="s">
        <v>586</v>
      </c>
      <c r="G178" s="17">
        <v>287.52</v>
      </c>
      <c r="H178" s="17">
        <v>287.51760000000002</v>
      </c>
      <c r="I178" s="17">
        <f>IFERROR(H178/1.08,"")</f>
        <v>266.21999999999997</v>
      </c>
      <c r="J178" s="17">
        <f>I178*8%</f>
        <v>21.297599999999999</v>
      </c>
      <c r="K178" s="17">
        <f>Tabela1[[#This Row],[VLR RECEBIDO]]-Tabela1[[#This Row],[DESPESA]]-Tabela1[[#This Row],[FGTS]]</f>
        <v>2.4000000000121702E-3</v>
      </c>
      <c r="L178" s="12">
        <v>2.4000000000121702E-3</v>
      </c>
      <c r="M178" s="12">
        <f>Tabela1[[#This Row],[A DEVOLVER]]-Tabela1[[#This Row],[DEVOLVIDO]]</f>
        <v>0</v>
      </c>
      <c r="N178" s="18" t="str">
        <f ca="1">VLOOKUP(Tabela1[[#This Row],[MAT]],$B$5:$N$1679,13,0)</f>
        <v>ADRIANA DA CONCEICAO VIANA</v>
      </c>
    </row>
    <row r="179" spans="2:14" x14ac:dyDescent="0.3">
      <c r="B179" s="11">
        <v>600</v>
      </c>
      <c r="C179" s="11" t="str">
        <f ca="1">VLOOKUP(Tabela1[[#This Row],[MAT]],$B$5:$C$1679,2,0)</f>
        <v>01068691247</v>
      </c>
      <c r="D179" s="35">
        <v>36</v>
      </c>
      <c r="E179" s="16" t="s">
        <v>8</v>
      </c>
      <c r="F179" s="11" t="s">
        <v>586</v>
      </c>
      <c r="G179" s="17">
        <v>264.83999999999997</v>
      </c>
      <c r="H179" s="17">
        <v>264.83760000000001</v>
      </c>
      <c r="I179" s="17">
        <f>IFERROR(H179/1.08,"")</f>
        <v>245.22</v>
      </c>
      <c r="J179" s="17">
        <f>I179*8%</f>
        <v>19.617599999999999</v>
      </c>
      <c r="K179" s="17">
        <f>Tabela1[[#This Row],[VLR RECEBIDO]]-Tabela1[[#This Row],[DESPESA]]-Tabela1[[#This Row],[FGTS]]</f>
        <v>2.399999999976643E-3</v>
      </c>
      <c r="L179" s="12">
        <v>2.399999999976643E-3</v>
      </c>
      <c r="M179" s="12">
        <f>Tabela1[[#This Row],[A DEVOLVER]]-Tabela1[[#This Row],[DEVOLVIDO]]</f>
        <v>0</v>
      </c>
      <c r="N179" s="18" t="str">
        <f ca="1">VLOOKUP(Tabela1[[#This Row],[MAT]],$B$5:$N$1679,13,0)</f>
        <v>ROSINETE SANTOS DA SILVA DE SOUZA</v>
      </c>
    </row>
    <row r="180" spans="2:14" x14ac:dyDescent="0.3">
      <c r="B180" s="11">
        <v>601</v>
      </c>
      <c r="C180" s="11" t="str">
        <f ca="1">VLOOKUP(Tabela1[[#This Row],[MAT]],$B$5:$C$1679,2,0)</f>
        <v>03419017251</v>
      </c>
      <c r="D180" s="35">
        <v>36</v>
      </c>
      <c r="E180" s="16" t="s">
        <v>8</v>
      </c>
      <c r="F180" s="11" t="s">
        <v>586</v>
      </c>
      <c r="G180" s="17">
        <v>869.4</v>
      </c>
      <c r="H180" s="17">
        <v>869.4</v>
      </c>
      <c r="I180" s="17">
        <f>IFERROR(H180/1.08,"")</f>
        <v>804.99999999999989</v>
      </c>
      <c r="J180" s="17">
        <f>I180*8%</f>
        <v>64.399999999999991</v>
      </c>
      <c r="K180" s="17">
        <f>Tabela1[[#This Row],[VLR RECEBIDO]]-Tabela1[[#This Row],[DESPESA]]-Tabela1[[#This Row],[FGTS]]</f>
        <v>0</v>
      </c>
      <c r="L180" s="12">
        <v>0</v>
      </c>
      <c r="M180" s="12">
        <f>Tabela1[[#This Row],[A DEVOLVER]]-Tabela1[[#This Row],[DEVOLVIDO]]</f>
        <v>0</v>
      </c>
      <c r="N180" s="18" t="str">
        <f ca="1">VLOOKUP(Tabela1[[#This Row],[MAT]],$B$5:$N$1679,13,0)</f>
        <v>MAYCON REIS DOS ANJOS</v>
      </c>
    </row>
    <row r="181" spans="2:14" x14ac:dyDescent="0.3">
      <c r="B181" s="11">
        <v>626</v>
      </c>
      <c r="C181" s="11" t="str">
        <f ca="1">VLOOKUP(Tabela1[[#This Row],[MAT]],$B$5:$C$1679,2,0)</f>
        <v>30087767287</v>
      </c>
      <c r="D181" s="35">
        <v>36</v>
      </c>
      <c r="E181" s="16" t="s">
        <v>8</v>
      </c>
      <c r="F181" s="11" t="s">
        <v>586</v>
      </c>
      <c r="G181" s="17">
        <v>264.83999999999997</v>
      </c>
      <c r="H181" s="17">
        <v>264.83760000000001</v>
      </c>
      <c r="I181" s="17">
        <f>IFERROR(H181/1.08,"")</f>
        <v>245.22</v>
      </c>
      <c r="J181" s="17">
        <f>I181*8%</f>
        <v>19.617599999999999</v>
      </c>
      <c r="K181" s="17">
        <f>Tabela1[[#This Row],[VLR RECEBIDO]]-Tabela1[[#This Row],[DESPESA]]-Tabela1[[#This Row],[FGTS]]</f>
        <v>2.399999999976643E-3</v>
      </c>
      <c r="L181" s="12">
        <v>2.399999999976643E-3</v>
      </c>
      <c r="M181" s="12">
        <f>Tabela1[[#This Row],[A DEVOLVER]]-Tabela1[[#This Row],[DEVOLVIDO]]</f>
        <v>0</v>
      </c>
      <c r="N181" s="18" t="str">
        <f ca="1">VLOOKUP(Tabela1[[#This Row],[MAT]],$B$5:$N$1679,13,0)</f>
        <v>OSMARINA LIMA MARQUES</v>
      </c>
    </row>
    <row r="182" spans="2:14" x14ac:dyDescent="0.3">
      <c r="B182" s="11">
        <v>633</v>
      </c>
      <c r="C182" s="11" t="str">
        <f ca="1">VLOOKUP(Tabela1[[#This Row],[MAT]],$B$5:$C$1679,2,0)</f>
        <v>00954727207</v>
      </c>
      <c r="D182" s="35">
        <v>36</v>
      </c>
      <c r="E182" s="16" t="s">
        <v>8</v>
      </c>
      <c r="F182" s="11" t="s">
        <v>586</v>
      </c>
      <c r="G182" s="17">
        <v>264.83999999999997</v>
      </c>
      <c r="H182" s="17">
        <v>264.83760000000001</v>
      </c>
      <c r="I182" s="17">
        <f>IFERROR(H182/1.08,"")</f>
        <v>245.22</v>
      </c>
      <c r="J182" s="17">
        <f>I182*8%</f>
        <v>19.617599999999999</v>
      </c>
      <c r="K182" s="17">
        <f>Tabela1[[#This Row],[VLR RECEBIDO]]-Tabela1[[#This Row],[DESPESA]]-Tabela1[[#This Row],[FGTS]]</f>
        <v>2.399999999976643E-3</v>
      </c>
      <c r="L182" s="12">
        <v>2.399999999976643E-3</v>
      </c>
      <c r="M182" s="12">
        <f>Tabela1[[#This Row],[A DEVOLVER]]-Tabela1[[#This Row],[DEVOLVIDO]]</f>
        <v>0</v>
      </c>
      <c r="N182" s="18" t="str">
        <f ca="1">VLOOKUP(Tabela1[[#This Row],[MAT]],$B$5:$N$1679,13,0)</f>
        <v>FABRICIA MARINHO MORAES</v>
      </c>
    </row>
    <row r="183" spans="2:14" x14ac:dyDescent="0.3">
      <c r="B183" s="11">
        <v>635</v>
      </c>
      <c r="C183" s="11" t="str">
        <f ca="1">VLOOKUP(Tabela1[[#This Row],[MAT]],$B$5:$C$1679,2,0)</f>
        <v>02827501260</v>
      </c>
      <c r="D183" s="35">
        <v>36</v>
      </c>
      <c r="E183" s="16" t="s">
        <v>8</v>
      </c>
      <c r="F183" s="11" t="s">
        <v>586</v>
      </c>
      <c r="G183" s="17">
        <v>264.83999999999997</v>
      </c>
      <c r="H183" s="17">
        <v>264.83760000000001</v>
      </c>
      <c r="I183" s="17">
        <f>IFERROR(H183/1.08,"")</f>
        <v>245.22</v>
      </c>
      <c r="J183" s="17">
        <f>I183*8%</f>
        <v>19.617599999999999</v>
      </c>
      <c r="K183" s="17">
        <f>Tabela1[[#This Row],[VLR RECEBIDO]]-Tabela1[[#This Row],[DESPESA]]-Tabela1[[#This Row],[FGTS]]</f>
        <v>2.399999999976643E-3</v>
      </c>
      <c r="L183" s="12">
        <v>2.399999999976643E-3</v>
      </c>
      <c r="M183" s="12">
        <f>Tabela1[[#This Row],[A DEVOLVER]]-Tabela1[[#This Row],[DEVOLVIDO]]</f>
        <v>0</v>
      </c>
      <c r="N183" s="18" t="str">
        <f ca="1">VLOOKUP(Tabela1[[#This Row],[MAT]],$B$5:$N$1679,13,0)</f>
        <v>REGINA CARLA CARNEIRO DA SILVA</v>
      </c>
    </row>
    <row r="184" spans="2:14" x14ac:dyDescent="0.3">
      <c r="B184" s="11">
        <v>644</v>
      </c>
      <c r="C184" s="11" t="str">
        <f ca="1">VLOOKUP(Tabela1[[#This Row],[MAT]],$B$5:$C$1679,2,0)</f>
        <v>02760353214</v>
      </c>
      <c r="D184" s="35">
        <v>36</v>
      </c>
      <c r="E184" s="16" t="s">
        <v>8</v>
      </c>
      <c r="F184" s="11" t="s">
        <v>586</v>
      </c>
      <c r="G184" s="17">
        <v>264.83999999999997</v>
      </c>
      <c r="H184" s="17">
        <v>264.83760000000001</v>
      </c>
      <c r="I184" s="17">
        <f>IFERROR(H184/1.08,"")</f>
        <v>245.22</v>
      </c>
      <c r="J184" s="17">
        <f>I184*8%</f>
        <v>19.617599999999999</v>
      </c>
      <c r="K184" s="17">
        <f>Tabela1[[#This Row],[VLR RECEBIDO]]-Tabela1[[#This Row],[DESPESA]]-Tabela1[[#This Row],[FGTS]]</f>
        <v>2.399999999976643E-3</v>
      </c>
      <c r="L184" s="12">
        <v>2.399999999976643E-3</v>
      </c>
      <c r="M184" s="12">
        <f>Tabela1[[#This Row],[A DEVOLVER]]-Tabela1[[#This Row],[DEVOLVIDO]]</f>
        <v>0</v>
      </c>
      <c r="N184" s="18" t="str">
        <f ca="1">VLOOKUP(Tabela1[[#This Row],[MAT]],$B$5:$N$1679,13,0)</f>
        <v>CARLA BATISTA DA COSTA</v>
      </c>
    </row>
    <row r="185" spans="2:14" x14ac:dyDescent="0.3">
      <c r="B185" s="11">
        <v>653</v>
      </c>
      <c r="C185" s="11" t="str">
        <f ca="1">VLOOKUP(Tabela1[[#This Row],[MAT]],$B$5:$C$1679,2,0)</f>
        <v>04490243260</v>
      </c>
      <c r="D185" s="35">
        <v>36</v>
      </c>
      <c r="E185" s="16" t="s">
        <v>8</v>
      </c>
      <c r="F185" s="11" t="s">
        <v>586</v>
      </c>
      <c r="G185" s="17">
        <v>242.2</v>
      </c>
      <c r="H185" s="17">
        <v>242.20079999999999</v>
      </c>
      <c r="I185" s="17">
        <f>IFERROR(H185/1.08,"")</f>
        <v>224.25999999999996</v>
      </c>
      <c r="J185" s="17">
        <f>I185*8%</f>
        <v>17.940799999999996</v>
      </c>
      <c r="K185" s="17">
        <f>Tabela1[[#This Row],[VLR RECEBIDO]]-Tabela1[[#This Row],[DESPESA]]-Tabela1[[#This Row],[FGTS]]</f>
        <v>-7.9999999996971383E-4</v>
      </c>
      <c r="L185" s="12">
        <v>-7.9999999996971383E-4</v>
      </c>
      <c r="M185" s="12">
        <f>Tabela1[[#This Row],[A DEVOLVER]]-Tabela1[[#This Row],[DEVOLVIDO]]</f>
        <v>0</v>
      </c>
      <c r="N185" s="18" t="str">
        <f ca="1">VLOOKUP(Tabela1[[#This Row],[MAT]],$B$5:$N$1679,13,0)</f>
        <v>RAIANE TENORIO DOS SANTOS</v>
      </c>
    </row>
    <row r="186" spans="2:14" x14ac:dyDescent="0.3">
      <c r="B186" s="11">
        <v>663</v>
      </c>
      <c r="C186" s="11" t="str">
        <f ca="1">VLOOKUP(Tabela1[[#This Row],[MAT]],$B$5:$C$1679,2,0)</f>
        <v>03974195203</v>
      </c>
      <c r="D186" s="35">
        <v>36</v>
      </c>
      <c r="E186" s="16" t="s">
        <v>8</v>
      </c>
      <c r="F186" s="11" t="s">
        <v>586</v>
      </c>
      <c r="G186" s="17">
        <v>242.2</v>
      </c>
      <c r="H186" s="17">
        <v>242.20079999999999</v>
      </c>
      <c r="I186" s="17">
        <f>IFERROR(H186/1.08,"")</f>
        <v>224.25999999999996</v>
      </c>
      <c r="J186" s="17">
        <f>I186*8%</f>
        <v>17.940799999999996</v>
      </c>
      <c r="K186" s="17">
        <f>Tabela1[[#This Row],[VLR RECEBIDO]]-Tabela1[[#This Row],[DESPESA]]-Tabela1[[#This Row],[FGTS]]</f>
        <v>-7.9999999996971383E-4</v>
      </c>
      <c r="L186" s="12">
        <v>-7.9999999996971383E-4</v>
      </c>
      <c r="M186" s="12">
        <f>Tabela1[[#This Row],[A DEVOLVER]]-Tabela1[[#This Row],[DEVOLVIDO]]</f>
        <v>0</v>
      </c>
      <c r="N186" s="18" t="str">
        <f ca="1">VLOOKUP(Tabela1[[#This Row],[MAT]],$B$5:$N$1679,13,0)</f>
        <v>KRISLANE NASCIMENTO DIAS</v>
      </c>
    </row>
    <row r="187" spans="2:14" x14ac:dyDescent="0.3">
      <c r="B187" s="11">
        <v>670</v>
      </c>
      <c r="C187" s="11">
        <f ca="1">VLOOKUP(Tabela1[[#This Row],[MAT]],$B$5:$C$1679,2,0)</f>
        <v>84245603291</v>
      </c>
      <c r="D187" s="35">
        <v>36</v>
      </c>
      <c r="E187" s="16" t="s">
        <v>8</v>
      </c>
      <c r="F187" s="11" t="s">
        <v>586</v>
      </c>
      <c r="G187" s="17">
        <v>242.2</v>
      </c>
      <c r="H187" s="17">
        <v>242.20079999999999</v>
      </c>
      <c r="I187" s="17">
        <f>IFERROR(H187/1.08,"")</f>
        <v>224.25999999999996</v>
      </c>
      <c r="J187" s="17">
        <f>I187*8%</f>
        <v>17.940799999999996</v>
      </c>
      <c r="K187" s="17">
        <f>Tabela1[[#This Row],[VLR RECEBIDO]]-Tabela1[[#This Row],[DESPESA]]-Tabela1[[#This Row],[FGTS]]</f>
        <v>-7.9999999996971383E-4</v>
      </c>
      <c r="L187" s="12">
        <v>-7.9999999996971383E-4</v>
      </c>
      <c r="M187" s="12">
        <f>Tabela1[[#This Row],[A DEVOLVER]]-Tabela1[[#This Row],[DEVOLVIDO]]</f>
        <v>0</v>
      </c>
      <c r="N187" s="18" t="str">
        <f ca="1">VLOOKUP(Tabela1[[#This Row],[MAT]],$B$5:$N$1679,13,0)</f>
        <v>LUCINEIA COSTA ALENCAR</v>
      </c>
    </row>
    <row r="188" spans="2:14" x14ac:dyDescent="0.3">
      <c r="B188" s="11">
        <v>675</v>
      </c>
      <c r="C188" s="11" t="str">
        <f ca="1">VLOOKUP(Tabela1[[#This Row],[MAT]],$B$5:$C$1679,2,0)</f>
        <v>03439131270</v>
      </c>
      <c r="D188" s="35">
        <v>36</v>
      </c>
      <c r="E188" s="16" t="s">
        <v>8</v>
      </c>
      <c r="F188" s="11" t="s">
        <v>586</v>
      </c>
      <c r="G188" s="17">
        <v>242.2</v>
      </c>
      <c r="H188" s="17">
        <v>242.20079999999999</v>
      </c>
      <c r="I188" s="17">
        <f>IFERROR(H188/1.08,"")</f>
        <v>224.25999999999996</v>
      </c>
      <c r="J188" s="17">
        <f>I188*8%</f>
        <v>17.940799999999996</v>
      </c>
      <c r="K188" s="17">
        <f>Tabela1[[#This Row],[VLR RECEBIDO]]-Tabela1[[#This Row],[DESPESA]]-Tabela1[[#This Row],[FGTS]]</f>
        <v>-7.9999999996971383E-4</v>
      </c>
      <c r="L188" s="12">
        <v>-7.9999999996971383E-4</v>
      </c>
      <c r="M188" s="12">
        <f>Tabela1[[#This Row],[A DEVOLVER]]-Tabela1[[#This Row],[DEVOLVIDO]]</f>
        <v>0</v>
      </c>
      <c r="N188" s="18" t="str">
        <f ca="1">VLOOKUP(Tabela1[[#This Row],[MAT]],$B$5:$N$1679,13,0)</f>
        <v>KELLEM MARIA SANTOS COSTA</v>
      </c>
    </row>
    <row r="189" spans="2:14" x14ac:dyDescent="0.3">
      <c r="B189" s="11">
        <v>676</v>
      </c>
      <c r="C189" s="11" t="str">
        <f ca="1">VLOOKUP(Tabela1[[#This Row],[MAT]],$B$5:$C$1679,2,0)</f>
        <v>70143238221</v>
      </c>
      <c r="D189" s="35">
        <v>36</v>
      </c>
      <c r="E189" s="16" t="s">
        <v>8</v>
      </c>
      <c r="F189" s="11" t="s">
        <v>586</v>
      </c>
      <c r="G189" s="17">
        <v>242.2</v>
      </c>
      <c r="H189" s="17">
        <v>242.20079999999999</v>
      </c>
      <c r="I189" s="17">
        <f>IFERROR(H189/1.08,"")</f>
        <v>224.25999999999996</v>
      </c>
      <c r="J189" s="17">
        <f>I189*8%</f>
        <v>17.940799999999996</v>
      </c>
      <c r="K189" s="17">
        <f>Tabela1[[#This Row],[VLR RECEBIDO]]-Tabela1[[#This Row],[DESPESA]]-Tabela1[[#This Row],[FGTS]]</f>
        <v>-7.9999999996971383E-4</v>
      </c>
      <c r="L189" s="12">
        <v>-7.9999999996971383E-4</v>
      </c>
      <c r="M189" s="12">
        <f>Tabela1[[#This Row],[A DEVOLVER]]-Tabela1[[#This Row],[DEVOLVIDO]]</f>
        <v>0</v>
      </c>
      <c r="N189" s="18" t="str">
        <f ca="1">VLOOKUP(Tabela1[[#This Row],[MAT]],$B$5:$N$1679,13,0)</f>
        <v>RAISSA SOUZA E SOUZA</v>
      </c>
    </row>
    <row r="190" spans="2:14" x14ac:dyDescent="0.3">
      <c r="B190" s="11">
        <v>677</v>
      </c>
      <c r="C190" s="11" t="str">
        <f ca="1">VLOOKUP(Tabela1[[#This Row],[MAT]],$B$5:$C$1679,2,0)</f>
        <v>02029051284</v>
      </c>
      <c r="D190" s="35">
        <v>36</v>
      </c>
      <c r="E190" s="16" t="s">
        <v>8</v>
      </c>
      <c r="F190" s="11" t="s">
        <v>586</v>
      </c>
      <c r="G190" s="17">
        <v>242.2</v>
      </c>
      <c r="H190" s="17">
        <v>242.20079999999999</v>
      </c>
      <c r="I190" s="17">
        <f>IFERROR(H190/1.08,"")</f>
        <v>224.25999999999996</v>
      </c>
      <c r="J190" s="17">
        <f>I190*8%</f>
        <v>17.940799999999996</v>
      </c>
      <c r="K190" s="17">
        <f>Tabela1[[#This Row],[VLR RECEBIDO]]-Tabela1[[#This Row],[DESPESA]]-Tabela1[[#This Row],[FGTS]]</f>
        <v>-7.9999999996971383E-4</v>
      </c>
      <c r="L190" s="12">
        <v>-7.9999999996971383E-4</v>
      </c>
      <c r="M190" s="12">
        <f>Tabela1[[#This Row],[A DEVOLVER]]-Tabela1[[#This Row],[DEVOLVIDO]]</f>
        <v>0</v>
      </c>
      <c r="N190" s="18" t="str">
        <f ca="1">VLOOKUP(Tabela1[[#This Row],[MAT]],$B$5:$N$1679,13,0)</f>
        <v>DANIELA MIRANDA REIS</v>
      </c>
    </row>
    <row r="191" spans="2:14" x14ac:dyDescent="0.3">
      <c r="B191" s="11">
        <v>682</v>
      </c>
      <c r="C191" s="11" t="e">
        <f ca="1">VLOOKUP(Tabela1[[#This Row],[MAT]],$B$5:$C$1679,2,0)</f>
        <v>#N/A</v>
      </c>
      <c r="D191" s="35">
        <v>36</v>
      </c>
      <c r="E191" s="16" t="s">
        <v>8</v>
      </c>
      <c r="F191" s="11" t="s">
        <v>586</v>
      </c>
      <c r="G191" s="17">
        <v>242.2</v>
      </c>
      <c r="H191" s="17">
        <v>242.20079999999999</v>
      </c>
      <c r="I191" s="17">
        <f>IFERROR(H191/1.08,"")</f>
        <v>224.25999999999996</v>
      </c>
      <c r="J191" s="17">
        <f>I191*8%</f>
        <v>17.940799999999996</v>
      </c>
      <c r="K191" s="17">
        <f>Tabela1[[#This Row],[VLR RECEBIDO]]-Tabela1[[#This Row],[DESPESA]]-Tabela1[[#This Row],[FGTS]]</f>
        <v>-7.9999999996971383E-4</v>
      </c>
      <c r="L191" s="12">
        <v>-7.9999999996971383E-4</v>
      </c>
      <c r="M191" s="12">
        <f>Tabela1[[#This Row],[A DEVOLVER]]-Tabela1[[#This Row],[DEVOLVIDO]]</f>
        <v>0</v>
      </c>
      <c r="N191" s="18" t="e">
        <f ca="1">VLOOKUP(Tabela1[[#This Row],[MAT]],$B$5:$N$1679,13,0)</f>
        <v>#N/A</v>
      </c>
    </row>
    <row r="192" spans="2:14" x14ac:dyDescent="0.3">
      <c r="B192" s="11">
        <v>714</v>
      </c>
      <c r="C192" s="11" t="str">
        <f ca="1">VLOOKUP(Tabela1[[#This Row],[MAT]],$B$5:$C$1679,2,0)</f>
        <v>02884225200</v>
      </c>
      <c r="D192" s="35">
        <v>36</v>
      </c>
      <c r="E192" s="16" t="s">
        <v>8</v>
      </c>
      <c r="F192" s="11" t="s">
        <v>586</v>
      </c>
      <c r="G192" s="17">
        <v>219.56</v>
      </c>
      <c r="H192" s="17">
        <v>219.56400000000002</v>
      </c>
      <c r="I192" s="17">
        <f>IFERROR(H192/1.08,"")</f>
        <v>203.3</v>
      </c>
      <c r="J192" s="17">
        <f>I192*8%</f>
        <v>16.264000000000003</v>
      </c>
      <c r="K192" s="17">
        <f>Tabela1[[#This Row],[VLR RECEBIDO]]-Tabela1[[#This Row],[DESPESA]]-Tabela1[[#This Row],[FGTS]]</f>
        <v>-4.000000000011994E-3</v>
      </c>
      <c r="L192" s="12">
        <v>-4.000000000011994E-3</v>
      </c>
      <c r="M192" s="12">
        <f>Tabela1[[#This Row],[A DEVOLVER]]-Tabela1[[#This Row],[DEVOLVIDO]]</f>
        <v>0</v>
      </c>
      <c r="N192" s="18" t="str">
        <f ca="1">VLOOKUP(Tabela1[[#This Row],[MAT]],$B$5:$N$1679,13,0)</f>
        <v>JOSUE OLIVEIRA MENESES</v>
      </c>
    </row>
    <row r="193" spans="2:14" x14ac:dyDescent="0.3">
      <c r="B193" s="11">
        <v>716</v>
      </c>
      <c r="C193" s="11" t="str">
        <f ca="1">VLOOKUP(Tabela1[[#This Row],[MAT]],$B$5:$C$1679,2,0)</f>
        <v>11576141675</v>
      </c>
      <c r="D193" s="35">
        <v>36</v>
      </c>
      <c r="E193" s="16" t="s">
        <v>8</v>
      </c>
      <c r="F193" s="11" t="s">
        <v>586</v>
      </c>
      <c r="G193" s="17">
        <v>219.56</v>
      </c>
      <c r="H193" s="17">
        <v>219.56400000000002</v>
      </c>
      <c r="I193" s="17">
        <f>IFERROR(H193/1.08,"")</f>
        <v>203.3</v>
      </c>
      <c r="J193" s="17">
        <f>I193*8%</f>
        <v>16.264000000000003</v>
      </c>
      <c r="K193" s="17">
        <f>Tabela1[[#This Row],[VLR RECEBIDO]]-Tabela1[[#This Row],[DESPESA]]-Tabela1[[#This Row],[FGTS]]</f>
        <v>-4.000000000011994E-3</v>
      </c>
      <c r="L193" s="12">
        <v>-4.000000000011994E-3</v>
      </c>
      <c r="M193" s="12">
        <f>Tabela1[[#This Row],[A DEVOLVER]]-Tabela1[[#This Row],[DEVOLVIDO]]</f>
        <v>0</v>
      </c>
      <c r="N193" s="18" t="str">
        <f ca="1">VLOOKUP(Tabela1[[#This Row],[MAT]],$B$5:$N$1679,13,0)</f>
        <v>IORRAN VAZ DE OLIVEIRA</v>
      </c>
    </row>
    <row r="194" spans="2:14" x14ac:dyDescent="0.3">
      <c r="B194" s="11">
        <v>717</v>
      </c>
      <c r="C194" s="11" t="str">
        <f ca="1">VLOOKUP(Tabela1[[#This Row],[MAT]],$B$5:$C$1679,2,0)</f>
        <v>04625535239</v>
      </c>
      <c r="D194" s="35">
        <v>36</v>
      </c>
      <c r="E194" s="16" t="s">
        <v>8</v>
      </c>
      <c r="F194" s="11" t="s">
        <v>586</v>
      </c>
      <c r="G194" s="17">
        <v>219.56</v>
      </c>
      <c r="H194" s="17">
        <v>219.56400000000002</v>
      </c>
      <c r="I194" s="17">
        <f>IFERROR(H194/1.08,"")</f>
        <v>203.3</v>
      </c>
      <c r="J194" s="17">
        <f>I194*8%</f>
        <v>16.264000000000003</v>
      </c>
      <c r="K194" s="17">
        <f>Tabela1[[#This Row],[VLR RECEBIDO]]-Tabela1[[#This Row],[DESPESA]]-Tabela1[[#This Row],[FGTS]]</f>
        <v>-4.000000000011994E-3</v>
      </c>
      <c r="L194" s="12">
        <v>-4.000000000011994E-3</v>
      </c>
      <c r="M194" s="12">
        <f>Tabela1[[#This Row],[A DEVOLVER]]-Tabela1[[#This Row],[DEVOLVIDO]]</f>
        <v>0</v>
      </c>
      <c r="N194" s="18" t="str">
        <f ca="1">VLOOKUP(Tabela1[[#This Row],[MAT]],$B$5:$N$1679,13,0)</f>
        <v>EDSON MOURA SILVA</v>
      </c>
    </row>
    <row r="195" spans="2:14" x14ac:dyDescent="0.3">
      <c r="B195" s="11">
        <v>719</v>
      </c>
      <c r="C195" s="11" t="str">
        <f ca="1">VLOOKUP(Tabela1[[#This Row],[MAT]],$B$5:$C$1679,2,0)</f>
        <v>01834811279</v>
      </c>
      <c r="D195" s="35">
        <v>36</v>
      </c>
      <c r="E195" s="16" t="s">
        <v>8</v>
      </c>
      <c r="F195" s="11" t="s">
        <v>586</v>
      </c>
      <c r="G195" s="17">
        <v>219.56</v>
      </c>
      <c r="H195" s="17">
        <v>219.56400000000002</v>
      </c>
      <c r="I195" s="17">
        <f>IFERROR(H195/1.08,"")</f>
        <v>203.3</v>
      </c>
      <c r="J195" s="17">
        <f>I195*8%</f>
        <v>16.264000000000003</v>
      </c>
      <c r="K195" s="17">
        <f>Tabela1[[#This Row],[VLR RECEBIDO]]-Tabela1[[#This Row],[DESPESA]]-Tabela1[[#This Row],[FGTS]]</f>
        <v>-4.000000000011994E-3</v>
      </c>
      <c r="L195" s="12">
        <v>-4.000000000011994E-3</v>
      </c>
      <c r="M195" s="12">
        <f>Tabela1[[#This Row],[A DEVOLVER]]-Tabela1[[#This Row],[DEVOLVIDO]]</f>
        <v>0</v>
      </c>
      <c r="N195" s="18" t="str">
        <f ca="1">VLOOKUP(Tabela1[[#This Row],[MAT]],$B$5:$N$1679,13,0)</f>
        <v>ROBSON ALMEIDA PONTES</v>
      </c>
    </row>
    <row r="196" spans="2:14" x14ac:dyDescent="0.3">
      <c r="B196" s="11">
        <v>726</v>
      </c>
      <c r="C196" s="11" t="str">
        <f ca="1">VLOOKUP(Tabela1[[#This Row],[MAT]],$B$5:$C$1679,2,0)</f>
        <v>04716356264</v>
      </c>
      <c r="D196" s="35">
        <v>36</v>
      </c>
      <c r="E196" s="16" t="s">
        <v>8</v>
      </c>
      <c r="F196" s="11" t="s">
        <v>586</v>
      </c>
      <c r="G196" s="17">
        <v>219.56</v>
      </c>
      <c r="H196" s="17">
        <v>219.56400000000002</v>
      </c>
      <c r="I196" s="17">
        <f>IFERROR(H196/1.08,"")</f>
        <v>203.3</v>
      </c>
      <c r="J196" s="17">
        <f>I196*8%</f>
        <v>16.264000000000003</v>
      </c>
      <c r="K196" s="17">
        <f>Tabela1[[#This Row],[VLR RECEBIDO]]-Tabela1[[#This Row],[DESPESA]]-Tabela1[[#This Row],[FGTS]]</f>
        <v>-4.000000000011994E-3</v>
      </c>
      <c r="L196" s="12">
        <v>-4.000000000011994E-3</v>
      </c>
      <c r="M196" s="12">
        <f>Tabela1[[#This Row],[A DEVOLVER]]-Tabela1[[#This Row],[DEVOLVIDO]]</f>
        <v>0</v>
      </c>
      <c r="N196" s="18" t="str">
        <f ca="1">VLOOKUP(Tabela1[[#This Row],[MAT]],$B$5:$N$1679,13,0)</f>
        <v>ESTHEFANI ARAUJO LOPES</v>
      </c>
    </row>
    <row r="197" spans="2:14" x14ac:dyDescent="0.3">
      <c r="B197" s="11">
        <v>740</v>
      </c>
      <c r="C197" s="11" t="str">
        <f ca="1">VLOOKUP(Tabela1[[#This Row],[MAT]],$B$5:$C$1679,2,0)</f>
        <v>02821318251</v>
      </c>
      <c r="D197" s="35">
        <v>36</v>
      </c>
      <c r="E197" s="16" t="s">
        <v>8</v>
      </c>
      <c r="F197" s="11" t="s">
        <v>586</v>
      </c>
      <c r="G197" s="17">
        <v>219.56</v>
      </c>
      <c r="H197" s="17">
        <v>219.56400000000002</v>
      </c>
      <c r="I197" s="17">
        <f>IFERROR(H197/1.08,"")</f>
        <v>203.3</v>
      </c>
      <c r="J197" s="17">
        <f>I197*8%</f>
        <v>16.264000000000003</v>
      </c>
      <c r="K197" s="17">
        <f>Tabela1[[#This Row],[VLR RECEBIDO]]-Tabela1[[#This Row],[DESPESA]]-Tabela1[[#This Row],[FGTS]]</f>
        <v>-4.000000000011994E-3</v>
      </c>
      <c r="L197" s="12">
        <v>-4.000000000011994E-3</v>
      </c>
      <c r="M197" s="12">
        <f>Tabela1[[#This Row],[A DEVOLVER]]-Tabela1[[#This Row],[DEVOLVIDO]]</f>
        <v>0</v>
      </c>
      <c r="N197" s="18" t="str">
        <f ca="1">VLOOKUP(Tabela1[[#This Row],[MAT]],$B$5:$N$1679,13,0)</f>
        <v>CAROLINA SILVA DA VEIGA</v>
      </c>
    </row>
    <row r="198" spans="2:14" x14ac:dyDescent="0.3">
      <c r="B198" s="11">
        <v>743</v>
      </c>
      <c r="C198" s="11" t="str">
        <f ca="1">VLOOKUP(Tabela1[[#This Row],[MAT]],$B$5:$C$1679,2,0)</f>
        <v>05274326285</v>
      </c>
      <c r="D198" s="35">
        <v>36</v>
      </c>
      <c r="E198" s="16" t="s">
        <v>8</v>
      </c>
      <c r="F198" s="11" t="s">
        <v>586</v>
      </c>
      <c r="G198" s="17">
        <v>219.56</v>
      </c>
      <c r="H198" s="17">
        <v>219.56400000000002</v>
      </c>
      <c r="I198" s="17">
        <f>IFERROR(H198/1.08,"")</f>
        <v>203.3</v>
      </c>
      <c r="J198" s="17">
        <f>I198*8%</f>
        <v>16.264000000000003</v>
      </c>
      <c r="K198" s="17">
        <f>Tabela1[[#This Row],[VLR RECEBIDO]]-Tabela1[[#This Row],[DESPESA]]-Tabela1[[#This Row],[FGTS]]</f>
        <v>-4.000000000011994E-3</v>
      </c>
      <c r="L198" s="12">
        <v>-4.000000000011994E-3</v>
      </c>
      <c r="M198" s="12">
        <f>Tabela1[[#This Row],[A DEVOLVER]]-Tabela1[[#This Row],[DEVOLVIDO]]</f>
        <v>0</v>
      </c>
      <c r="N198" s="18" t="str">
        <f ca="1">VLOOKUP(Tabela1[[#This Row],[MAT]],$B$5:$N$1679,13,0)</f>
        <v>JOAO VICTOR CARNEIRO DA SILVA</v>
      </c>
    </row>
    <row r="199" spans="2:14" x14ac:dyDescent="0.3">
      <c r="B199" s="11">
        <v>744</v>
      </c>
      <c r="C199" s="11" t="str">
        <f ca="1">VLOOKUP(Tabela1[[#This Row],[MAT]],$B$5:$C$1679,2,0)</f>
        <v>05036435214</v>
      </c>
      <c r="D199" s="35">
        <v>36</v>
      </c>
      <c r="E199" s="16" t="s">
        <v>8</v>
      </c>
      <c r="F199" s="11" t="s">
        <v>586</v>
      </c>
      <c r="G199" s="17">
        <v>219.56</v>
      </c>
      <c r="H199" s="17">
        <v>219.56400000000002</v>
      </c>
      <c r="I199" s="17">
        <f>IFERROR(H199/1.08,"")</f>
        <v>203.3</v>
      </c>
      <c r="J199" s="17">
        <f>I199*8%</f>
        <v>16.264000000000003</v>
      </c>
      <c r="K199" s="17">
        <f>Tabela1[[#This Row],[VLR RECEBIDO]]-Tabela1[[#This Row],[DESPESA]]-Tabela1[[#This Row],[FGTS]]</f>
        <v>-4.000000000011994E-3</v>
      </c>
      <c r="L199" s="12">
        <v>-4.000000000011994E-3</v>
      </c>
      <c r="M199" s="12">
        <f>Tabela1[[#This Row],[A DEVOLVER]]-Tabela1[[#This Row],[DEVOLVIDO]]</f>
        <v>0</v>
      </c>
      <c r="N199" s="18" t="str">
        <f ca="1">VLOOKUP(Tabela1[[#This Row],[MAT]],$B$5:$N$1679,13,0)</f>
        <v>THIAGO DO NASCIMENTO MESQUITA</v>
      </c>
    </row>
    <row r="200" spans="2:14" x14ac:dyDescent="0.3">
      <c r="B200" s="11">
        <v>756</v>
      </c>
      <c r="C200" s="11" t="str">
        <f ca="1">VLOOKUP(Tabela1[[#This Row],[MAT]],$B$5:$C$1679,2,0)</f>
        <v>02771484218</v>
      </c>
      <c r="D200" s="35">
        <v>36</v>
      </c>
      <c r="E200" s="16" t="s">
        <v>8</v>
      </c>
      <c r="F200" s="11" t="s">
        <v>586</v>
      </c>
      <c r="G200" s="17">
        <v>219.56</v>
      </c>
      <c r="H200" s="17">
        <v>219.56400000000002</v>
      </c>
      <c r="I200" s="17">
        <f>IFERROR(H200/1.08,"")</f>
        <v>203.3</v>
      </c>
      <c r="J200" s="17">
        <f>I200*8%</f>
        <v>16.264000000000003</v>
      </c>
      <c r="K200" s="17">
        <f>Tabela1[[#This Row],[VLR RECEBIDO]]-Tabela1[[#This Row],[DESPESA]]-Tabela1[[#This Row],[FGTS]]</f>
        <v>-4.000000000011994E-3</v>
      </c>
      <c r="L200" s="12">
        <v>-4.000000000011994E-3</v>
      </c>
      <c r="M200" s="12">
        <f>Tabela1[[#This Row],[A DEVOLVER]]-Tabela1[[#This Row],[DEVOLVIDO]]</f>
        <v>0</v>
      </c>
      <c r="N200" s="18" t="str">
        <f ca="1">VLOOKUP(Tabela1[[#This Row],[MAT]],$B$5:$N$1679,13,0)</f>
        <v>WATILA ALMEIDA DA COSTA</v>
      </c>
    </row>
    <row r="201" spans="2:14" x14ac:dyDescent="0.3">
      <c r="B201" s="11">
        <v>761</v>
      </c>
      <c r="C201" s="11" t="str">
        <f ca="1">VLOOKUP(Tabela1[[#This Row],[MAT]],$B$5:$C$1679,2,0)</f>
        <v>88808882268</v>
      </c>
      <c r="D201" s="35">
        <v>36</v>
      </c>
      <c r="E201" s="16" t="s">
        <v>8</v>
      </c>
      <c r="F201" s="11" t="s">
        <v>586</v>
      </c>
      <c r="G201" s="17">
        <v>196.92</v>
      </c>
      <c r="H201" s="17">
        <v>196.91640000000001</v>
      </c>
      <c r="I201" s="17">
        <f>IFERROR(H201/1.08,"")</f>
        <v>182.32999999999998</v>
      </c>
      <c r="J201" s="17">
        <f>I201*8%</f>
        <v>14.586399999999999</v>
      </c>
      <c r="K201" s="17">
        <f>Tabela1[[#This Row],[VLR RECEBIDO]]-Tabela1[[#This Row],[DESPESA]]-Tabela1[[#This Row],[FGTS]]</f>
        <v>3.6000000000040444E-3</v>
      </c>
      <c r="L201" s="12">
        <v>3.6000000000040444E-3</v>
      </c>
      <c r="M201" s="12">
        <f>Tabela1[[#This Row],[A DEVOLVER]]-Tabela1[[#This Row],[DEVOLVIDO]]</f>
        <v>0</v>
      </c>
      <c r="N201" s="18" t="str">
        <f ca="1">VLOOKUP(Tabela1[[#This Row],[MAT]],$B$5:$N$1679,13,0)</f>
        <v>GEOVANIA DE ARAUJO NASCIMENTO</v>
      </c>
    </row>
    <row r="202" spans="2:14" x14ac:dyDescent="0.3">
      <c r="B202" s="11">
        <v>783</v>
      </c>
      <c r="C202" s="11" t="str">
        <f ca="1">VLOOKUP(Tabela1[[#This Row],[MAT]],$B$5:$C$1679,2,0)</f>
        <v>02598633270</v>
      </c>
      <c r="D202" s="35">
        <v>36</v>
      </c>
      <c r="E202" s="16" t="s">
        <v>8</v>
      </c>
      <c r="F202" s="11" t="s">
        <v>586</v>
      </c>
      <c r="G202" s="17">
        <v>0</v>
      </c>
      <c r="H202" s="17">
        <v>0</v>
      </c>
      <c r="I202" s="17">
        <f>IFERROR(H202/1.08,"")</f>
        <v>0</v>
      </c>
      <c r="J202" s="17">
        <f>I202*8%</f>
        <v>0</v>
      </c>
      <c r="K202" s="17">
        <f>Tabela1[[#This Row],[VLR RECEBIDO]]-Tabela1[[#This Row],[DESPESA]]-Tabela1[[#This Row],[FGTS]]</f>
        <v>0</v>
      </c>
      <c r="L202" s="12">
        <v>0</v>
      </c>
      <c r="M202" s="12">
        <f>Tabela1[[#This Row],[A DEVOLVER]]-Tabela1[[#This Row],[DEVOLVIDO]]</f>
        <v>0</v>
      </c>
      <c r="N202" s="18" t="str">
        <f ca="1">VLOOKUP(Tabela1[[#This Row],[MAT]],$B$5:$N$1679,13,0)</f>
        <v>MATHEUS CAMPOS ALVES</v>
      </c>
    </row>
    <row r="203" spans="2:14" x14ac:dyDescent="0.3">
      <c r="B203" s="11">
        <v>801</v>
      </c>
      <c r="C203" s="11" t="str">
        <f ca="1">VLOOKUP(Tabela1[[#This Row],[MAT]],$B$5:$C$1679,2,0)</f>
        <v>03468651236</v>
      </c>
      <c r="D203" s="35">
        <v>36</v>
      </c>
      <c r="E203" s="16" t="s">
        <v>8</v>
      </c>
      <c r="F203" s="11" t="s">
        <v>586</v>
      </c>
      <c r="G203" s="17">
        <v>196.92</v>
      </c>
      <c r="H203" s="17">
        <v>196.91640000000001</v>
      </c>
      <c r="I203" s="17">
        <f>IFERROR(H203/1.08,"")</f>
        <v>182.32999999999998</v>
      </c>
      <c r="J203" s="17">
        <f>I203*8%</f>
        <v>14.586399999999999</v>
      </c>
      <c r="K203" s="17">
        <f>Tabela1[[#This Row],[VLR RECEBIDO]]-Tabela1[[#This Row],[DESPESA]]-Tabela1[[#This Row],[FGTS]]</f>
        <v>3.6000000000040444E-3</v>
      </c>
      <c r="L203" s="12">
        <v>3.6000000000040444E-3</v>
      </c>
      <c r="M203" s="12">
        <f>Tabela1[[#This Row],[A DEVOLVER]]-Tabela1[[#This Row],[DEVOLVIDO]]</f>
        <v>0</v>
      </c>
      <c r="N203" s="18" t="str">
        <f ca="1">VLOOKUP(Tabela1[[#This Row],[MAT]],$B$5:$N$1679,13,0)</f>
        <v>WANDERSON ANDRE ALVES DA COSTA</v>
      </c>
    </row>
    <row r="204" spans="2:14" x14ac:dyDescent="0.3">
      <c r="B204" s="11">
        <v>802</v>
      </c>
      <c r="C204" s="11" t="str">
        <f ca="1">VLOOKUP(Tabela1[[#This Row],[MAT]],$B$5:$C$1679,2,0)</f>
        <v>01497762251</v>
      </c>
      <c r="D204" s="35">
        <v>36</v>
      </c>
      <c r="E204" s="16" t="s">
        <v>8</v>
      </c>
      <c r="F204" s="11" t="s">
        <v>586</v>
      </c>
      <c r="G204" s="17">
        <v>196.92</v>
      </c>
      <c r="H204" s="17">
        <v>196.91640000000001</v>
      </c>
      <c r="I204" s="17">
        <f>IFERROR(H204/1.08,"")</f>
        <v>182.32999999999998</v>
      </c>
      <c r="J204" s="17">
        <f>I204*8%</f>
        <v>14.586399999999999</v>
      </c>
      <c r="K204" s="17">
        <f>Tabela1[[#This Row],[VLR RECEBIDO]]-Tabela1[[#This Row],[DESPESA]]-Tabela1[[#This Row],[FGTS]]</f>
        <v>3.6000000000040444E-3</v>
      </c>
      <c r="L204" s="12">
        <v>3.6000000000040444E-3</v>
      </c>
      <c r="M204" s="12">
        <f>Tabela1[[#This Row],[A DEVOLVER]]-Tabela1[[#This Row],[DEVOLVIDO]]</f>
        <v>0</v>
      </c>
      <c r="N204" s="18" t="str">
        <f ca="1">VLOOKUP(Tabela1[[#This Row],[MAT]],$B$5:$N$1679,13,0)</f>
        <v>MARIA LUIZA OLIVEIRA DE ALMEIDA</v>
      </c>
    </row>
    <row r="205" spans="2:14" x14ac:dyDescent="0.3">
      <c r="B205" s="11">
        <v>811</v>
      </c>
      <c r="C205" s="11" t="e">
        <f ca="1">VLOOKUP(Tabela1[[#This Row],[MAT]],$B$5:$C$1679,2,0)</f>
        <v>#N/A</v>
      </c>
      <c r="D205" s="35">
        <v>36</v>
      </c>
      <c r="E205" s="16" t="s">
        <v>8</v>
      </c>
      <c r="F205" s="11" t="s">
        <v>586</v>
      </c>
      <c r="G205" s="17">
        <v>196.92</v>
      </c>
      <c r="H205" s="17">
        <v>196.91640000000001</v>
      </c>
      <c r="I205" s="17">
        <f>IFERROR(H205/1.08,"")</f>
        <v>182.32999999999998</v>
      </c>
      <c r="J205" s="17">
        <f>I205*8%</f>
        <v>14.586399999999999</v>
      </c>
      <c r="K205" s="17">
        <f>Tabela1[[#This Row],[VLR RECEBIDO]]-Tabela1[[#This Row],[DESPESA]]-Tabela1[[#This Row],[FGTS]]</f>
        <v>3.6000000000040444E-3</v>
      </c>
      <c r="L205" s="12">
        <v>3.6000000000040444E-3</v>
      </c>
      <c r="M205" s="12">
        <f>Tabela1[[#This Row],[A DEVOLVER]]-Tabela1[[#This Row],[DEVOLVIDO]]</f>
        <v>0</v>
      </c>
      <c r="N205" s="18" t="e">
        <f ca="1">VLOOKUP(Tabela1[[#This Row],[MAT]],$B$5:$N$1679,13,0)</f>
        <v>#N/A</v>
      </c>
    </row>
    <row r="206" spans="2:14" x14ac:dyDescent="0.3">
      <c r="B206" s="11">
        <v>817</v>
      </c>
      <c r="C206" s="11" t="str">
        <f ca="1">VLOOKUP(Tabela1[[#This Row],[MAT]],$B$5:$C$1679,2,0)</f>
        <v>00564772283</v>
      </c>
      <c r="D206" s="35">
        <v>36</v>
      </c>
      <c r="E206" s="16" t="s">
        <v>8</v>
      </c>
      <c r="F206" s="11" t="s">
        <v>586</v>
      </c>
      <c r="G206" s="17">
        <v>196.92</v>
      </c>
      <c r="H206" s="17">
        <v>196.91640000000001</v>
      </c>
      <c r="I206" s="17">
        <f>IFERROR(H206/1.08,"")</f>
        <v>182.32999999999998</v>
      </c>
      <c r="J206" s="17">
        <f>I206*8%</f>
        <v>14.586399999999999</v>
      </c>
      <c r="K206" s="17">
        <f>Tabela1[[#This Row],[VLR RECEBIDO]]-Tabela1[[#This Row],[DESPESA]]-Tabela1[[#This Row],[FGTS]]</f>
        <v>3.6000000000040444E-3</v>
      </c>
      <c r="L206" s="12">
        <v>3.6000000000040444E-3</v>
      </c>
      <c r="M206" s="12">
        <f>Tabela1[[#This Row],[A DEVOLVER]]-Tabela1[[#This Row],[DEVOLVIDO]]</f>
        <v>0</v>
      </c>
      <c r="N206" s="18" t="str">
        <f ca="1">VLOOKUP(Tabela1[[#This Row],[MAT]],$B$5:$N$1679,13,0)</f>
        <v>CRISTIANE MARIA CARDOSO LOBATO</v>
      </c>
    </row>
    <row r="207" spans="2:14" x14ac:dyDescent="0.3">
      <c r="B207" s="11">
        <v>819</v>
      </c>
      <c r="C207" s="11" t="str">
        <f ca="1">VLOOKUP(Tabela1[[#This Row],[MAT]],$B$5:$C$1679,2,0)</f>
        <v>04263734211</v>
      </c>
      <c r="D207" s="35">
        <v>36</v>
      </c>
      <c r="E207" s="16" t="s">
        <v>8</v>
      </c>
      <c r="F207" s="11" t="s">
        <v>586</v>
      </c>
      <c r="G207" s="17">
        <v>196.92</v>
      </c>
      <c r="H207" s="17">
        <v>196.91640000000001</v>
      </c>
      <c r="I207" s="17">
        <f>IFERROR(H207/1.08,"")</f>
        <v>182.32999999999998</v>
      </c>
      <c r="J207" s="17">
        <f>I207*8%</f>
        <v>14.586399999999999</v>
      </c>
      <c r="K207" s="17">
        <f>Tabela1[[#This Row],[VLR RECEBIDO]]-Tabela1[[#This Row],[DESPESA]]-Tabela1[[#This Row],[FGTS]]</f>
        <v>3.6000000000040444E-3</v>
      </c>
      <c r="L207" s="12">
        <v>3.6000000000040444E-3</v>
      </c>
      <c r="M207" s="12">
        <f>Tabela1[[#This Row],[A DEVOLVER]]-Tabela1[[#This Row],[DEVOLVIDO]]</f>
        <v>0</v>
      </c>
      <c r="N207" s="18" t="str">
        <f ca="1">VLOOKUP(Tabela1[[#This Row],[MAT]],$B$5:$N$1679,13,0)</f>
        <v>NAYARA FORO FRANCO</v>
      </c>
    </row>
    <row r="208" spans="2:14" x14ac:dyDescent="0.3">
      <c r="B208" s="11">
        <v>822</v>
      </c>
      <c r="C208" s="11" t="e">
        <f ca="1">VLOOKUP(Tabela1[[#This Row],[MAT]],$B$5:$C$1679,2,0)</f>
        <v>#N/A</v>
      </c>
      <c r="D208" s="35">
        <v>36</v>
      </c>
      <c r="E208" s="16" t="s">
        <v>8</v>
      </c>
      <c r="F208" s="11" t="s">
        <v>586</v>
      </c>
      <c r="G208" s="17">
        <v>196.92</v>
      </c>
      <c r="H208" s="17">
        <v>196.91640000000001</v>
      </c>
      <c r="I208" s="17">
        <f>IFERROR(H208/1.08,"")</f>
        <v>182.32999999999998</v>
      </c>
      <c r="J208" s="17">
        <f>I208*8%</f>
        <v>14.586399999999999</v>
      </c>
      <c r="K208" s="17">
        <f>Tabela1[[#This Row],[VLR RECEBIDO]]-Tabela1[[#This Row],[DESPESA]]-Tabela1[[#This Row],[FGTS]]</f>
        <v>3.6000000000040444E-3</v>
      </c>
      <c r="L208" s="12">
        <v>3.6000000000040444E-3</v>
      </c>
      <c r="M208" s="12">
        <f>Tabela1[[#This Row],[A DEVOLVER]]-Tabela1[[#This Row],[DEVOLVIDO]]</f>
        <v>0</v>
      </c>
      <c r="N208" s="18" t="e">
        <f ca="1">VLOOKUP(Tabela1[[#This Row],[MAT]],$B$5:$N$1679,13,0)</f>
        <v>#N/A</v>
      </c>
    </row>
    <row r="209" spans="2:14" x14ac:dyDescent="0.3">
      <c r="B209" s="11">
        <v>823</v>
      </c>
      <c r="C209" s="11">
        <f ca="1">VLOOKUP(Tabela1[[#This Row],[MAT]],$B$5:$C$1679,2,0)</f>
        <v>98517040244</v>
      </c>
      <c r="D209" s="35">
        <v>36</v>
      </c>
      <c r="E209" s="16" t="s">
        <v>8</v>
      </c>
      <c r="F209" s="11" t="s">
        <v>586</v>
      </c>
      <c r="G209" s="17">
        <v>196.92</v>
      </c>
      <c r="H209" s="17">
        <v>196.91640000000001</v>
      </c>
      <c r="I209" s="17">
        <f>IFERROR(H209/1.08,"")</f>
        <v>182.32999999999998</v>
      </c>
      <c r="J209" s="17">
        <f>I209*8%</f>
        <v>14.586399999999999</v>
      </c>
      <c r="K209" s="17">
        <f>Tabela1[[#This Row],[VLR RECEBIDO]]-Tabela1[[#This Row],[DESPESA]]-Tabela1[[#This Row],[FGTS]]</f>
        <v>3.6000000000040444E-3</v>
      </c>
      <c r="L209" s="12">
        <v>3.6000000000040444E-3</v>
      </c>
      <c r="M209" s="12">
        <f>Tabela1[[#This Row],[A DEVOLVER]]-Tabela1[[#This Row],[DEVOLVIDO]]</f>
        <v>0</v>
      </c>
      <c r="N209" s="18" t="str">
        <f ca="1">VLOOKUP(Tabela1[[#This Row],[MAT]],$B$5:$N$1679,13,0)</f>
        <v>IVONE DO SOCORRO DA CUNHA SOUZA</v>
      </c>
    </row>
    <row r="210" spans="2:14" x14ac:dyDescent="0.3">
      <c r="B210" s="11">
        <v>827</v>
      </c>
      <c r="C210" s="11" t="e">
        <f ca="1">VLOOKUP(Tabela1[[#This Row],[MAT]],$B$5:$C$1679,2,0)</f>
        <v>#N/A</v>
      </c>
      <c r="D210" s="35">
        <v>36</v>
      </c>
      <c r="E210" s="16" t="s">
        <v>8</v>
      </c>
      <c r="F210" s="11" t="s">
        <v>586</v>
      </c>
      <c r="G210" s="17">
        <v>196.92</v>
      </c>
      <c r="H210" s="17">
        <v>196.91640000000001</v>
      </c>
      <c r="I210" s="17">
        <f>IFERROR(H210/1.08,"")</f>
        <v>182.32999999999998</v>
      </c>
      <c r="J210" s="17">
        <f>I210*8%</f>
        <v>14.586399999999999</v>
      </c>
      <c r="K210" s="17">
        <f>Tabela1[[#This Row],[VLR RECEBIDO]]-Tabela1[[#This Row],[DESPESA]]-Tabela1[[#This Row],[FGTS]]</f>
        <v>3.6000000000040444E-3</v>
      </c>
      <c r="L210" s="12">
        <v>3.6000000000040444E-3</v>
      </c>
      <c r="M210" s="12">
        <f>Tabela1[[#This Row],[A DEVOLVER]]-Tabela1[[#This Row],[DEVOLVIDO]]</f>
        <v>0</v>
      </c>
      <c r="N210" s="18" t="e">
        <f ca="1">VLOOKUP(Tabela1[[#This Row],[MAT]],$B$5:$N$1679,13,0)</f>
        <v>#N/A</v>
      </c>
    </row>
    <row r="211" spans="2:14" x14ac:dyDescent="0.3">
      <c r="B211" s="11">
        <v>834</v>
      </c>
      <c r="C211" s="11" t="str">
        <f ca="1">VLOOKUP(Tabela1[[#This Row],[MAT]],$B$5:$C$1679,2,0)</f>
        <v>03659449202</v>
      </c>
      <c r="D211" s="35">
        <v>36</v>
      </c>
      <c r="E211" s="16" t="s">
        <v>8</v>
      </c>
      <c r="F211" s="11" t="s">
        <v>586</v>
      </c>
      <c r="G211" s="17">
        <v>196.92</v>
      </c>
      <c r="H211" s="17">
        <v>196.91640000000001</v>
      </c>
      <c r="I211" s="17">
        <f>IFERROR(H211/1.08,"")</f>
        <v>182.32999999999998</v>
      </c>
      <c r="J211" s="17">
        <f>I211*8%</f>
        <v>14.586399999999999</v>
      </c>
      <c r="K211" s="17">
        <f>Tabela1[[#This Row],[VLR RECEBIDO]]-Tabela1[[#This Row],[DESPESA]]-Tabela1[[#This Row],[FGTS]]</f>
        <v>3.6000000000040444E-3</v>
      </c>
      <c r="L211" s="12">
        <v>3.6000000000040444E-3</v>
      </c>
      <c r="M211" s="12">
        <f>Tabela1[[#This Row],[A DEVOLVER]]-Tabela1[[#This Row],[DEVOLVIDO]]</f>
        <v>0</v>
      </c>
      <c r="N211" s="18" t="str">
        <f ca="1">VLOOKUP(Tabela1[[#This Row],[MAT]],$B$5:$N$1679,13,0)</f>
        <v>LUIS CRUZ AZEVEDO</v>
      </c>
    </row>
    <row r="212" spans="2:14" x14ac:dyDescent="0.3">
      <c r="B212" s="11">
        <v>841</v>
      </c>
      <c r="C212" s="11" t="str">
        <f ca="1">VLOOKUP(Tabela1[[#This Row],[MAT]],$B$5:$C$1679,2,0)</f>
        <v>49072145291</v>
      </c>
      <c r="D212" s="35">
        <v>36</v>
      </c>
      <c r="E212" s="16" t="s">
        <v>8</v>
      </c>
      <c r="F212" s="11" t="s">
        <v>586</v>
      </c>
      <c r="G212" s="17">
        <v>196.92</v>
      </c>
      <c r="H212" s="17">
        <v>196.91640000000001</v>
      </c>
      <c r="I212" s="17">
        <f>IFERROR(H212/1.08,"")</f>
        <v>182.32999999999998</v>
      </c>
      <c r="J212" s="17">
        <f>I212*8%</f>
        <v>14.586399999999999</v>
      </c>
      <c r="K212" s="17">
        <f>Tabela1[[#This Row],[VLR RECEBIDO]]-Tabela1[[#This Row],[DESPESA]]-Tabela1[[#This Row],[FGTS]]</f>
        <v>3.6000000000040444E-3</v>
      </c>
      <c r="L212" s="12">
        <v>3.6000000000040444E-3</v>
      </c>
      <c r="M212" s="12">
        <f>Tabela1[[#This Row],[A DEVOLVER]]-Tabela1[[#This Row],[DEVOLVIDO]]</f>
        <v>0</v>
      </c>
      <c r="N212" s="18" t="str">
        <f ca="1">VLOOKUP(Tabela1[[#This Row],[MAT]],$B$5:$N$1679,13,0)</f>
        <v>THIZ HER FILOMENA DIAS DA SILVA</v>
      </c>
    </row>
    <row r="213" spans="2:14" x14ac:dyDescent="0.3">
      <c r="B213" s="11">
        <v>843</v>
      </c>
      <c r="C213" s="11" t="e">
        <f ca="1">VLOOKUP(Tabela1[[#This Row],[MAT]],$B$5:$C$1679,2,0)</f>
        <v>#N/A</v>
      </c>
      <c r="D213" s="35">
        <v>36</v>
      </c>
      <c r="E213" s="16" t="s">
        <v>8</v>
      </c>
      <c r="F213" s="11" t="s">
        <v>586</v>
      </c>
      <c r="G213" s="17">
        <v>196.92</v>
      </c>
      <c r="H213" s="17">
        <v>196.91640000000001</v>
      </c>
      <c r="I213" s="17">
        <f>IFERROR(H213/1.08,"")</f>
        <v>182.32999999999998</v>
      </c>
      <c r="J213" s="17">
        <f>I213*8%</f>
        <v>14.586399999999999</v>
      </c>
      <c r="K213" s="17">
        <f>Tabela1[[#This Row],[VLR RECEBIDO]]-Tabela1[[#This Row],[DESPESA]]-Tabela1[[#This Row],[FGTS]]</f>
        <v>3.6000000000040444E-3</v>
      </c>
      <c r="L213" s="12">
        <v>3.6000000000040444E-3</v>
      </c>
      <c r="M213" s="12">
        <f>Tabela1[[#This Row],[A DEVOLVER]]-Tabela1[[#This Row],[DEVOLVIDO]]</f>
        <v>0</v>
      </c>
      <c r="N213" s="18" t="e">
        <f ca="1">VLOOKUP(Tabela1[[#This Row],[MAT]],$B$5:$N$1679,13,0)</f>
        <v>#N/A</v>
      </c>
    </row>
    <row r="214" spans="2:14" x14ac:dyDescent="0.3">
      <c r="B214" s="11">
        <v>852</v>
      </c>
      <c r="C214" s="11" t="e">
        <f ca="1">VLOOKUP(Tabela1[[#This Row],[MAT]],$B$5:$C$1679,2,0)</f>
        <v>#N/A</v>
      </c>
      <c r="D214" s="35">
        <v>36</v>
      </c>
      <c r="E214" s="16" t="s">
        <v>8</v>
      </c>
      <c r="F214" s="11" t="s">
        <v>586</v>
      </c>
      <c r="G214" s="17">
        <v>3152.4</v>
      </c>
      <c r="H214" s="17">
        <v>1659.96</v>
      </c>
      <c r="I214" s="17">
        <f>IFERROR(H214/1.08,"")</f>
        <v>1537</v>
      </c>
      <c r="J214" s="17">
        <f>I214*8%</f>
        <v>122.96000000000001</v>
      </c>
      <c r="K214" s="17">
        <f>Tabela1[[#This Row],[VLR RECEBIDO]]-Tabela1[[#This Row],[DESPESA]]-Tabela1[[#This Row],[FGTS]]</f>
        <v>1492.44</v>
      </c>
      <c r="L214" s="12">
        <v>1492.44</v>
      </c>
      <c r="M214" s="12">
        <f>Tabela1[[#This Row],[A DEVOLVER]]-Tabela1[[#This Row],[DEVOLVIDO]]</f>
        <v>0</v>
      </c>
      <c r="N214" s="18" t="e">
        <f ca="1">VLOOKUP(Tabela1[[#This Row],[MAT]],$B$5:$N$1679,13,0)</f>
        <v>#N/A</v>
      </c>
    </row>
    <row r="215" spans="2:14" x14ac:dyDescent="0.3">
      <c r="B215" s="11">
        <v>856</v>
      </c>
      <c r="C215" s="11" t="str">
        <f ca="1">VLOOKUP(Tabela1[[#This Row],[MAT]],$B$5:$C$1679,2,0)</f>
        <v>03284143289</v>
      </c>
      <c r="D215" s="35">
        <v>36</v>
      </c>
      <c r="E215" s="16" t="s">
        <v>8</v>
      </c>
      <c r="F215" s="11" t="s">
        <v>586</v>
      </c>
      <c r="G215" s="17">
        <v>3152.4</v>
      </c>
      <c r="H215" s="17">
        <v>1029.7908</v>
      </c>
      <c r="I215" s="17">
        <f>IFERROR(H215/1.08,"")</f>
        <v>953.50999999999988</v>
      </c>
      <c r="J215" s="17">
        <f>I215*8%</f>
        <v>76.280799999999985</v>
      </c>
      <c r="K215" s="17">
        <f>Tabela1[[#This Row],[VLR RECEBIDO]]-Tabela1[[#This Row],[DESPESA]]-Tabela1[[#This Row],[FGTS]]</f>
        <v>2122.6092000000003</v>
      </c>
      <c r="L215" s="12">
        <v>2122.6092000000003</v>
      </c>
      <c r="M215" s="12">
        <f>Tabela1[[#This Row],[A DEVOLVER]]-Tabela1[[#This Row],[DEVOLVIDO]]</f>
        <v>0</v>
      </c>
      <c r="N215" s="18" t="str">
        <f ca="1">VLOOKUP(Tabela1[[#This Row],[MAT]],$B$5:$N$1679,13,0)</f>
        <v>EUNICE GAMA DE SOUZA</v>
      </c>
    </row>
    <row r="216" spans="2:14" x14ac:dyDescent="0.3">
      <c r="B216" s="11">
        <v>858</v>
      </c>
      <c r="C216" s="11" t="str">
        <f ca="1">VLOOKUP(Tabela1[[#This Row],[MAT]],$B$5:$C$1679,2,0)</f>
        <v>01531119255</v>
      </c>
      <c r="D216" s="35">
        <v>36</v>
      </c>
      <c r="E216" s="16" t="s">
        <v>8</v>
      </c>
      <c r="F216" s="11" t="s">
        <v>586</v>
      </c>
      <c r="G216" s="17">
        <v>0</v>
      </c>
      <c r="H216" s="17">
        <v>0</v>
      </c>
      <c r="I216" s="17">
        <f>IFERROR(H216/1.08,"")</f>
        <v>0</v>
      </c>
      <c r="J216" s="17">
        <f>I216*8%</f>
        <v>0</v>
      </c>
      <c r="K216" s="17">
        <f>Tabela1[[#This Row],[VLR RECEBIDO]]-Tabela1[[#This Row],[DESPESA]]-Tabela1[[#This Row],[FGTS]]</f>
        <v>0</v>
      </c>
      <c r="L216" s="12">
        <v>0</v>
      </c>
      <c r="M216" s="12">
        <f>Tabela1[[#This Row],[A DEVOLVER]]-Tabela1[[#This Row],[DEVOLVIDO]]</f>
        <v>0</v>
      </c>
      <c r="N216" s="18" t="str">
        <f ca="1">VLOOKUP(Tabela1[[#This Row],[MAT]],$B$5:$N$1679,13,0)</f>
        <v>KATIA REGINA SANTOS DA SILVA</v>
      </c>
    </row>
    <row r="217" spans="2:14" x14ac:dyDescent="0.3">
      <c r="B217" s="11">
        <v>869</v>
      </c>
      <c r="C217" s="11" t="e">
        <f ca="1">VLOOKUP(Tabela1[[#This Row],[MAT]],$B$5:$C$1679,2,0)</f>
        <v>#N/A</v>
      </c>
      <c r="D217" s="35">
        <v>36</v>
      </c>
      <c r="E217" s="16" t="s">
        <v>8</v>
      </c>
      <c r="F217" s="11" t="s">
        <v>586</v>
      </c>
      <c r="G217" s="17">
        <v>0</v>
      </c>
      <c r="H217" s="17">
        <v>0</v>
      </c>
      <c r="I217" s="17">
        <f>IFERROR(H217/1.08,"")</f>
        <v>0</v>
      </c>
      <c r="J217" s="17">
        <f>I217*8%</f>
        <v>0</v>
      </c>
      <c r="K217" s="17">
        <f>Tabela1[[#This Row],[VLR RECEBIDO]]-Tabela1[[#This Row],[DESPESA]]-Tabela1[[#This Row],[FGTS]]</f>
        <v>0</v>
      </c>
      <c r="L217" s="12">
        <v>0</v>
      </c>
      <c r="M217" s="12">
        <f>Tabela1[[#This Row],[A DEVOLVER]]-Tabela1[[#This Row],[DEVOLVIDO]]</f>
        <v>0</v>
      </c>
      <c r="N217" s="18" t="e">
        <f ca="1">VLOOKUP(Tabela1[[#This Row],[MAT]],$B$5:$N$1679,13,0)</f>
        <v>#N/A</v>
      </c>
    </row>
    <row r="218" spans="2:14" x14ac:dyDescent="0.3">
      <c r="B218" s="11">
        <v>870</v>
      </c>
      <c r="C218" s="11" t="str">
        <f ca="1">VLOOKUP(Tabela1[[#This Row],[MAT]],$B$5:$C$1679,2,0)</f>
        <v>02726631231</v>
      </c>
      <c r="D218" s="35">
        <v>36</v>
      </c>
      <c r="E218" s="16" t="s">
        <v>8</v>
      </c>
      <c r="F218" s="11" t="s">
        <v>586</v>
      </c>
      <c r="G218" s="17">
        <v>0</v>
      </c>
      <c r="H218" s="17">
        <v>0</v>
      </c>
      <c r="I218" s="17">
        <f>IFERROR(H218/1.08,"")</f>
        <v>0</v>
      </c>
      <c r="J218" s="17">
        <f>I218*8%</f>
        <v>0</v>
      </c>
      <c r="K218" s="17">
        <f>Tabela1[[#This Row],[VLR RECEBIDO]]-Tabela1[[#This Row],[DESPESA]]-Tabela1[[#This Row],[FGTS]]</f>
        <v>0</v>
      </c>
      <c r="L218" s="12">
        <v>0</v>
      </c>
      <c r="M218" s="12">
        <f>Tabela1[[#This Row],[A DEVOLVER]]-Tabela1[[#This Row],[DEVOLVIDO]]</f>
        <v>0</v>
      </c>
      <c r="N218" s="18" t="str">
        <f ca="1">VLOOKUP(Tabela1[[#This Row],[MAT]],$B$5:$N$1679,13,0)</f>
        <v>EDILZA SOUZA DE AVIZ</v>
      </c>
    </row>
    <row r="219" spans="2:14" x14ac:dyDescent="0.3">
      <c r="B219" s="11">
        <v>875</v>
      </c>
      <c r="C219" s="11" t="str">
        <f ca="1">VLOOKUP(Tabela1[[#This Row],[MAT]],$B$5:$C$1679,2,0)</f>
        <v>02957511347</v>
      </c>
      <c r="D219" s="35">
        <v>36</v>
      </c>
      <c r="E219" s="16" t="s">
        <v>8</v>
      </c>
      <c r="F219" s="11" t="s">
        <v>586</v>
      </c>
      <c r="G219" s="17">
        <v>0</v>
      </c>
      <c r="H219" s="17">
        <v>0</v>
      </c>
      <c r="I219" s="17">
        <f>IFERROR(H219/1.08,"")</f>
        <v>0</v>
      </c>
      <c r="J219" s="17">
        <f>I219*8%</f>
        <v>0</v>
      </c>
      <c r="K219" s="17">
        <f>Tabela1[[#This Row],[VLR RECEBIDO]]-Tabela1[[#This Row],[DESPESA]]-Tabela1[[#This Row],[FGTS]]</f>
        <v>0</v>
      </c>
      <c r="L219" s="12">
        <v>0</v>
      </c>
      <c r="M219" s="12">
        <f>Tabela1[[#This Row],[A DEVOLVER]]-Tabela1[[#This Row],[DEVOLVIDO]]</f>
        <v>0</v>
      </c>
      <c r="N219" s="18" t="str">
        <f ca="1">VLOOKUP(Tabela1[[#This Row],[MAT]],$B$5:$N$1679,13,0)</f>
        <v>IRACEMA SOARES LIMA</v>
      </c>
    </row>
    <row r="220" spans="2:14" x14ac:dyDescent="0.3">
      <c r="B220" s="11">
        <v>8</v>
      </c>
      <c r="C220" s="11" t="e">
        <f ca="1">VLOOKUP(Tabela1[[#This Row],[MAT]],$B$5:$C$1679,2,0)</f>
        <v>#N/A</v>
      </c>
      <c r="D220" s="35">
        <v>36</v>
      </c>
      <c r="E220" s="16" t="s">
        <v>8</v>
      </c>
      <c r="F220" s="11" t="s">
        <v>587</v>
      </c>
      <c r="G220" s="17">
        <v>630.48</v>
      </c>
      <c r="H220" s="17">
        <v>0</v>
      </c>
      <c r="I220" s="17">
        <f>IFERROR(H220/1.08,"")</f>
        <v>0</v>
      </c>
      <c r="J220" s="17">
        <f>I220*8%</f>
        <v>0</v>
      </c>
      <c r="K220" s="17">
        <f>Tabela1[[#This Row],[VLR RECEBIDO]]-Tabela1[[#This Row],[DESPESA]]-Tabela1[[#This Row],[FGTS]]</f>
        <v>630.48</v>
      </c>
      <c r="L220" s="12">
        <v>630.48</v>
      </c>
      <c r="M220" s="12">
        <f>Tabela1[[#This Row],[A DEVOLVER]]-Tabela1[[#This Row],[DEVOLVIDO]]</f>
        <v>0</v>
      </c>
      <c r="N220" s="18" t="e">
        <f ca="1">VLOOKUP(Tabela1[[#This Row],[MAT]],$B$5:$N$1679,13,0)</f>
        <v>#N/A</v>
      </c>
    </row>
    <row r="221" spans="2:14" x14ac:dyDescent="0.3">
      <c r="B221" s="11">
        <v>9</v>
      </c>
      <c r="C221" s="11" t="str">
        <f ca="1">VLOOKUP(Tabela1[[#This Row],[MAT]],$B$5:$C$1679,2,0)</f>
        <v>95885773572</v>
      </c>
      <c r="D221" s="35">
        <v>36</v>
      </c>
      <c r="E221" s="16" t="s">
        <v>8</v>
      </c>
      <c r="F221" s="11" t="s">
        <v>587</v>
      </c>
      <c r="G221" s="17">
        <v>738.87</v>
      </c>
      <c r="H221" s="17">
        <v>738.87120000000004</v>
      </c>
      <c r="I221" s="17">
        <f>IFERROR(H221/1.08,"")</f>
        <v>684.14</v>
      </c>
      <c r="J221" s="17">
        <f>I221*8%</f>
        <v>54.731200000000001</v>
      </c>
      <c r="K221" s="17">
        <f>Tabela1[[#This Row],[VLR RECEBIDO]]-Tabela1[[#This Row],[DESPESA]]-Tabela1[[#This Row],[FGTS]]</f>
        <v>-1.1999999999829924E-3</v>
      </c>
      <c r="L221" s="12">
        <v>-1.1999999999829924E-3</v>
      </c>
      <c r="M221" s="12">
        <f>Tabela1[[#This Row],[A DEVOLVER]]-Tabela1[[#This Row],[DEVOLVIDO]]</f>
        <v>0</v>
      </c>
      <c r="N221" s="18" t="str">
        <f ca="1">VLOOKUP(Tabela1[[#This Row],[MAT]],$B$5:$N$1679,13,0)</f>
        <v>ANA MIRELLA FERREIRA BARBOSA OLIVEIRA</v>
      </c>
    </row>
    <row r="222" spans="2:14" x14ac:dyDescent="0.3">
      <c r="B222" s="11">
        <v>23</v>
      </c>
      <c r="C222" s="11" t="str">
        <f ca="1">VLOOKUP(Tabela1[[#This Row],[MAT]],$B$5:$C$1679,2,0)</f>
        <v>26008939204</v>
      </c>
      <c r="D222" s="35">
        <v>36</v>
      </c>
      <c r="E222" s="16" t="s">
        <v>8</v>
      </c>
      <c r="F222" s="11" t="s">
        <v>587</v>
      </c>
      <c r="G222" s="17">
        <v>630.48</v>
      </c>
      <c r="H222" s="17">
        <v>630.48239999999998</v>
      </c>
      <c r="I222" s="17">
        <f>IFERROR(H222/1.08,"")</f>
        <v>583.78</v>
      </c>
      <c r="J222" s="17">
        <f>I222*8%</f>
        <v>46.702399999999997</v>
      </c>
      <c r="K222" s="17">
        <f>Tabela1[[#This Row],[VLR RECEBIDO]]-Tabela1[[#This Row],[DESPESA]]-Tabela1[[#This Row],[FGTS]]</f>
        <v>-2.399999999951774E-3</v>
      </c>
      <c r="L222" s="12">
        <v>-2.399999999951774E-3</v>
      </c>
      <c r="M222" s="12">
        <f>Tabela1[[#This Row],[A DEVOLVER]]-Tabela1[[#This Row],[DEVOLVIDO]]</f>
        <v>0</v>
      </c>
      <c r="N222" s="18" t="str">
        <f ca="1">VLOOKUP(Tabela1[[#This Row],[MAT]],$B$5:$N$1679,13,0)</f>
        <v>ANA DE SOUZA VIANA</v>
      </c>
    </row>
    <row r="223" spans="2:14" x14ac:dyDescent="0.3">
      <c r="B223" s="11">
        <v>26</v>
      </c>
      <c r="C223" s="11" t="str">
        <f ca="1">VLOOKUP(Tabela1[[#This Row],[MAT]],$B$5:$C$1679,2,0)</f>
        <v>01087094267</v>
      </c>
      <c r="D223" s="35">
        <v>36</v>
      </c>
      <c r="E223" s="16" t="s">
        <v>8</v>
      </c>
      <c r="F223" s="11" t="s">
        <v>587</v>
      </c>
      <c r="G223" s="17">
        <v>630.48</v>
      </c>
      <c r="H223" s="17">
        <v>630.48239999999998</v>
      </c>
      <c r="I223" s="17">
        <f>IFERROR(H223/1.08,"")</f>
        <v>583.78</v>
      </c>
      <c r="J223" s="17">
        <f>I223*8%</f>
        <v>46.702399999999997</v>
      </c>
      <c r="K223" s="17">
        <f>Tabela1[[#This Row],[VLR RECEBIDO]]-Tabela1[[#This Row],[DESPESA]]-Tabela1[[#This Row],[FGTS]]</f>
        <v>-2.399999999951774E-3</v>
      </c>
      <c r="L223" s="12">
        <v>-2.399999999951774E-3</v>
      </c>
      <c r="M223" s="12">
        <f>Tabela1[[#This Row],[A DEVOLVER]]-Tabela1[[#This Row],[DEVOLVIDO]]</f>
        <v>0</v>
      </c>
      <c r="N223" s="18" t="str">
        <f ca="1">VLOOKUP(Tabela1[[#This Row],[MAT]],$B$5:$N$1679,13,0)</f>
        <v>DANIELE DA SILVA E SILVA</v>
      </c>
    </row>
    <row r="224" spans="2:14" x14ac:dyDescent="0.3">
      <c r="B224" s="11">
        <v>30</v>
      </c>
      <c r="C224" s="11" t="str">
        <f ca="1">VLOOKUP(Tabela1[[#This Row],[MAT]],$B$5:$C$1679,2,0)</f>
        <v>63727129204</v>
      </c>
      <c r="D224" s="35">
        <v>36</v>
      </c>
      <c r="E224" s="16" t="s">
        <v>8</v>
      </c>
      <c r="F224" s="11" t="s">
        <v>587</v>
      </c>
      <c r="G224" s="17">
        <v>310.77999999999997</v>
      </c>
      <c r="H224" s="17">
        <v>310.7808</v>
      </c>
      <c r="I224" s="17">
        <f>IFERROR(H224/1.08,"")</f>
        <v>287.76</v>
      </c>
      <c r="J224" s="17">
        <f>I224*8%</f>
        <v>23.020800000000001</v>
      </c>
      <c r="K224" s="17">
        <f>Tabela1[[#This Row],[VLR RECEBIDO]]-Tabela1[[#This Row],[DESPESA]]-Tabela1[[#This Row],[FGTS]]</f>
        <v>-8.0000000001945182E-4</v>
      </c>
      <c r="L224" s="12">
        <v>-8.0000000001945182E-4</v>
      </c>
      <c r="M224" s="12">
        <f>Tabela1[[#This Row],[A DEVOLVER]]-Tabela1[[#This Row],[DEVOLVIDO]]</f>
        <v>0</v>
      </c>
      <c r="N224" s="18" t="str">
        <f ca="1">VLOOKUP(Tabela1[[#This Row],[MAT]],$B$5:$N$1679,13,0)</f>
        <v>ELCIONE DE OLIVEIRA SILVA</v>
      </c>
    </row>
    <row r="225" spans="2:14" x14ac:dyDescent="0.3">
      <c r="B225" s="11">
        <v>32</v>
      </c>
      <c r="C225" s="11" t="str">
        <f ca="1">VLOOKUP(Tabela1[[#This Row],[MAT]],$B$5:$C$1679,2,0)</f>
        <v>86045636287</v>
      </c>
      <c r="D225" s="35">
        <v>36</v>
      </c>
      <c r="E225" s="16" t="s">
        <v>8</v>
      </c>
      <c r="F225" s="11" t="s">
        <v>587</v>
      </c>
      <c r="G225" s="17">
        <v>630.48</v>
      </c>
      <c r="H225" s="17">
        <v>630.48239999999998</v>
      </c>
      <c r="I225" s="17">
        <f>IFERROR(H225/1.08,"")</f>
        <v>583.78</v>
      </c>
      <c r="J225" s="17">
        <f>I225*8%</f>
        <v>46.702399999999997</v>
      </c>
      <c r="K225" s="17">
        <f>Tabela1[[#This Row],[VLR RECEBIDO]]-Tabela1[[#This Row],[DESPESA]]-Tabela1[[#This Row],[FGTS]]</f>
        <v>-2.399999999951774E-3</v>
      </c>
      <c r="L225" s="12">
        <v>-2.399999999951774E-3</v>
      </c>
      <c r="M225" s="12">
        <f>Tabela1[[#This Row],[A DEVOLVER]]-Tabela1[[#This Row],[DEVOLVIDO]]</f>
        <v>0</v>
      </c>
      <c r="N225" s="18" t="str">
        <f ca="1">VLOOKUP(Tabela1[[#This Row],[MAT]],$B$5:$N$1679,13,0)</f>
        <v>ELINOAN DA LUZ DE JESUS</v>
      </c>
    </row>
    <row r="226" spans="2:14" x14ac:dyDescent="0.3">
      <c r="B226" s="11">
        <v>60</v>
      </c>
      <c r="C226" s="11" t="str">
        <f ca="1">VLOOKUP(Tabela1[[#This Row],[MAT]],$B$5:$C$1679,2,0)</f>
        <v>73779768291</v>
      </c>
      <c r="D226" s="35">
        <v>36</v>
      </c>
      <c r="E226" s="16" t="s">
        <v>8</v>
      </c>
      <c r="F226" s="11" t="s">
        <v>587</v>
      </c>
      <c r="G226" s="17">
        <v>630.48</v>
      </c>
      <c r="H226" s="17">
        <v>630.48239999999998</v>
      </c>
      <c r="I226" s="17">
        <f>IFERROR(H226/1.08,"")</f>
        <v>583.78</v>
      </c>
      <c r="J226" s="17">
        <f>I226*8%</f>
        <v>46.702399999999997</v>
      </c>
      <c r="K226" s="17">
        <f>Tabela1[[#This Row],[VLR RECEBIDO]]-Tabela1[[#This Row],[DESPESA]]-Tabela1[[#This Row],[FGTS]]</f>
        <v>-2.399999999951774E-3</v>
      </c>
      <c r="L226" s="12">
        <v>-2.399999999951774E-3</v>
      </c>
      <c r="M226" s="12">
        <f>Tabela1[[#This Row],[A DEVOLVER]]-Tabela1[[#This Row],[DEVOLVIDO]]</f>
        <v>0</v>
      </c>
      <c r="N226" s="18" t="str">
        <f ca="1">VLOOKUP(Tabela1[[#This Row],[MAT]],$B$5:$N$1679,13,0)</f>
        <v>GEANE DOS SANTOS RODRIGUES</v>
      </c>
    </row>
    <row r="227" spans="2:14" x14ac:dyDescent="0.3">
      <c r="B227" s="11">
        <v>67</v>
      </c>
      <c r="C227" s="11" t="str">
        <f ca="1">VLOOKUP(Tabela1[[#This Row],[MAT]],$B$5:$C$1679,2,0)</f>
        <v>63594404234</v>
      </c>
      <c r="D227" s="35">
        <v>36</v>
      </c>
      <c r="E227" s="16" t="s">
        <v>8</v>
      </c>
      <c r="F227" s="11" t="s">
        <v>587</v>
      </c>
      <c r="G227" s="17">
        <v>630.48</v>
      </c>
      <c r="H227" s="17">
        <v>630.48239999999998</v>
      </c>
      <c r="I227" s="17">
        <f>IFERROR(H227/1.08,"")</f>
        <v>583.78</v>
      </c>
      <c r="J227" s="17">
        <f>I227*8%</f>
        <v>46.702399999999997</v>
      </c>
      <c r="K227" s="17">
        <f>Tabela1[[#This Row],[VLR RECEBIDO]]-Tabela1[[#This Row],[DESPESA]]-Tabela1[[#This Row],[FGTS]]</f>
        <v>-2.399999999951774E-3</v>
      </c>
      <c r="L227" s="12">
        <v>-2.399999999951774E-3</v>
      </c>
      <c r="M227" s="12">
        <f>Tabela1[[#This Row],[A DEVOLVER]]-Tabela1[[#This Row],[DEVOLVIDO]]</f>
        <v>0</v>
      </c>
      <c r="N227" s="18" t="str">
        <f ca="1">VLOOKUP(Tabela1[[#This Row],[MAT]],$B$5:$N$1679,13,0)</f>
        <v>JOELMA GONCALVES ALVES</v>
      </c>
    </row>
    <row r="228" spans="2:14" x14ac:dyDescent="0.3">
      <c r="B228" s="11">
        <v>74</v>
      </c>
      <c r="C228" s="11" t="str">
        <f ca="1">VLOOKUP(Tabela1[[#This Row],[MAT]],$B$5:$C$1679,2,0)</f>
        <v>85748960206</v>
      </c>
      <c r="D228" s="35">
        <v>36</v>
      </c>
      <c r="E228" s="16" t="s">
        <v>8</v>
      </c>
      <c r="F228" s="11" t="s">
        <v>587</v>
      </c>
      <c r="G228" s="17">
        <v>630.48</v>
      </c>
      <c r="H228" s="17">
        <v>630.48239999999998</v>
      </c>
      <c r="I228" s="17">
        <f>IFERROR(H228/1.08,"")</f>
        <v>583.78</v>
      </c>
      <c r="J228" s="17">
        <f>I228*8%</f>
        <v>46.702399999999997</v>
      </c>
      <c r="K228" s="17">
        <f>Tabela1[[#This Row],[VLR RECEBIDO]]-Tabela1[[#This Row],[DESPESA]]-Tabela1[[#This Row],[FGTS]]</f>
        <v>-2.399999999951774E-3</v>
      </c>
      <c r="L228" s="12">
        <v>-2.399999999951774E-3</v>
      </c>
      <c r="M228" s="12">
        <f>Tabela1[[#This Row],[A DEVOLVER]]-Tabela1[[#This Row],[DEVOLVIDO]]</f>
        <v>0</v>
      </c>
      <c r="N228" s="18" t="str">
        <f ca="1">VLOOKUP(Tabela1[[#This Row],[MAT]],$B$5:$N$1679,13,0)</f>
        <v>LAIZA SOUSA SANTOS</v>
      </c>
    </row>
    <row r="229" spans="2:14" x14ac:dyDescent="0.3">
      <c r="B229" s="11">
        <v>76</v>
      </c>
      <c r="C229" s="11" t="str">
        <f ca="1">VLOOKUP(Tabela1[[#This Row],[MAT]],$B$5:$C$1679,2,0)</f>
        <v>00607059222</v>
      </c>
      <c r="D229" s="35">
        <v>36</v>
      </c>
      <c r="E229" s="16" t="s">
        <v>8</v>
      </c>
      <c r="F229" s="11" t="s">
        <v>587</v>
      </c>
      <c r="G229" s="17">
        <v>630.48</v>
      </c>
      <c r="H229" s="17">
        <v>630.48239999999998</v>
      </c>
      <c r="I229" s="17">
        <f>IFERROR(H229/1.08,"")</f>
        <v>583.78</v>
      </c>
      <c r="J229" s="17">
        <f>I229*8%</f>
        <v>46.702399999999997</v>
      </c>
      <c r="K229" s="17">
        <f>Tabela1[[#This Row],[VLR RECEBIDO]]-Tabela1[[#This Row],[DESPESA]]-Tabela1[[#This Row],[FGTS]]</f>
        <v>-2.399999999951774E-3</v>
      </c>
      <c r="L229" s="12">
        <v>-2.399999999951774E-3</v>
      </c>
      <c r="M229" s="12">
        <f>Tabela1[[#This Row],[A DEVOLVER]]-Tabela1[[#This Row],[DEVOLVIDO]]</f>
        <v>0</v>
      </c>
      <c r="N229" s="18" t="str">
        <f ca="1">VLOOKUP(Tabela1[[#This Row],[MAT]],$B$5:$N$1679,13,0)</f>
        <v>LUANA LEANDRO SARMENTO</v>
      </c>
    </row>
    <row r="230" spans="2:14" x14ac:dyDescent="0.3">
      <c r="B230" s="11">
        <v>81</v>
      </c>
      <c r="C230" s="11" t="str">
        <f ca="1">VLOOKUP(Tabela1[[#This Row],[MAT]],$B$5:$C$1679,2,0)</f>
        <v>74370936268</v>
      </c>
      <c r="D230" s="35">
        <v>36</v>
      </c>
      <c r="E230" s="16" t="s">
        <v>8</v>
      </c>
      <c r="F230" s="11" t="s">
        <v>587</v>
      </c>
      <c r="G230" s="17">
        <v>630.48</v>
      </c>
      <c r="H230" s="17">
        <v>630.48239999999998</v>
      </c>
      <c r="I230" s="17">
        <f>IFERROR(H230/1.08,"")</f>
        <v>583.78</v>
      </c>
      <c r="J230" s="17">
        <f>I230*8%</f>
        <v>46.702399999999997</v>
      </c>
      <c r="K230" s="17">
        <f>Tabela1[[#This Row],[VLR RECEBIDO]]-Tabela1[[#This Row],[DESPESA]]-Tabela1[[#This Row],[FGTS]]</f>
        <v>-2.399999999951774E-3</v>
      </c>
      <c r="L230" s="12">
        <v>-2.399999999951774E-3</v>
      </c>
      <c r="M230" s="12">
        <f>Tabela1[[#This Row],[A DEVOLVER]]-Tabela1[[#This Row],[DEVOLVIDO]]</f>
        <v>0</v>
      </c>
      <c r="N230" s="18" t="str">
        <f ca="1">VLOOKUP(Tabela1[[#This Row],[MAT]],$B$5:$N$1679,13,0)</f>
        <v>MARIA APARECIDA DO VALE SILVA</v>
      </c>
    </row>
    <row r="231" spans="2:14" x14ac:dyDescent="0.3">
      <c r="B231" s="11">
        <v>92</v>
      </c>
      <c r="C231" s="11" t="str">
        <f ca="1">VLOOKUP(Tabela1[[#This Row],[MAT]],$B$5:$C$1679,2,0)</f>
        <v>88716961234</v>
      </c>
      <c r="D231" s="35">
        <v>36</v>
      </c>
      <c r="E231" s="16" t="s">
        <v>8</v>
      </c>
      <c r="F231" s="11" t="s">
        <v>587</v>
      </c>
      <c r="G231" s="17">
        <v>630.48</v>
      </c>
      <c r="H231" s="17">
        <v>630.48239999999998</v>
      </c>
      <c r="I231" s="17">
        <f>IFERROR(H231/1.08,"")</f>
        <v>583.78</v>
      </c>
      <c r="J231" s="17">
        <f>I231*8%</f>
        <v>46.702399999999997</v>
      </c>
      <c r="K231" s="17">
        <f>Tabela1[[#This Row],[VLR RECEBIDO]]-Tabela1[[#This Row],[DESPESA]]-Tabela1[[#This Row],[FGTS]]</f>
        <v>-2.399999999951774E-3</v>
      </c>
      <c r="L231" s="12">
        <v>-2.399999999951774E-3</v>
      </c>
      <c r="M231" s="12">
        <f>Tabela1[[#This Row],[A DEVOLVER]]-Tabela1[[#This Row],[DEVOLVIDO]]</f>
        <v>0</v>
      </c>
      <c r="N231" s="18" t="str">
        <f ca="1">VLOOKUP(Tabela1[[#This Row],[MAT]],$B$5:$N$1679,13,0)</f>
        <v>ROSELI DE ARAUJO SANTOS</v>
      </c>
    </row>
    <row r="232" spans="2:14" x14ac:dyDescent="0.3">
      <c r="B232" s="11">
        <v>94</v>
      </c>
      <c r="C232" s="11" t="e">
        <f ca="1">VLOOKUP(Tabela1[[#This Row],[MAT]],$B$5:$C$1679,2,0)</f>
        <v>#N/A</v>
      </c>
      <c r="D232" s="35">
        <v>36</v>
      </c>
      <c r="E232" s="16" t="s">
        <v>8</v>
      </c>
      <c r="F232" s="11" t="s">
        <v>587</v>
      </c>
      <c r="G232" s="17">
        <v>630.48</v>
      </c>
      <c r="H232" s="17">
        <v>630.48239999999998</v>
      </c>
      <c r="I232" s="17">
        <f>IFERROR(H232/1.08,"")</f>
        <v>583.78</v>
      </c>
      <c r="J232" s="17">
        <f>I232*8%</f>
        <v>46.702399999999997</v>
      </c>
      <c r="K232" s="17">
        <f>Tabela1[[#This Row],[VLR RECEBIDO]]-Tabela1[[#This Row],[DESPESA]]-Tabela1[[#This Row],[FGTS]]</f>
        <v>-2.399999999951774E-3</v>
      </c>
      <c r="L232" s="12">
        <v>-2.399999999951774E-3</v>
      </c>
      <c r="M232" s="12">
        <f>Tabela1[[#This Row],[A DEVOLVER]]-Tabela1[[#This Row],[DEVOLVIDO]]</f>
        <v>0</v>
      </c>
      <c r="N232" s="18" t="e">
        <f ca="1">VLOOKUP(Tabela1[[#This Row],[MAT]],$B$5:$N$1679,13,0)</f>
        <v>#N/A</v>
      </c>
    </row>
    <row r="233" spans="2:14" x14ac:dyDescent="0.3">
      <c r="B233" s="11">
        <v>126</v>
      </c>
      <c r="C233" s="11" t="str">
        <f ca="1">VLOOKUP(Tabela1[[#This Row],[MAT]],$B$5:$C$1679,2,0)</f>
        <v>83721541200</v>
      </c>
      <c r="D233" s="35">
        <v>36</v>
      </c>
      <c r="E233" s="16" t="s">
        <v>8</v>
      </c>
      <c r="F233" s="11" t="s">
        <v>587</v>
      </c>
      <c r="G233" s="17">
        <v>630.48</v>
      </c>
      <c r="H233" s="17">
        <v>630.48239999999998</v>
      </c>
      <c r="I233" s="17">
        <f>IFERROR(H233/1.08,"")</f>
        <v>583.78</v>
      </c>
      <c r="J233" s="17">
        <f>I233*8%</f>
        <v>46.702399999999997</v>
      </c>
      <c r="K233" s="17">
        <f>Tabela1[[#This Row],[VLR RECEBIDO]]-Tabela1[[#This Row],[DESPESA]]-Tabela1[[#This Row],[FGTS]]</f>
        <v>-2.399999999951774E-3</v>
      </c>
      <c r="L233" s="12">
        <v>-2.399999999951774E-3</v>
      </c>
      <c r="M233" s="12">
        <f>Tabela1[[#This Row],[A DEVOLVER]]-Tabela1[[#This Row],[DEVOLVIDO]]</f>
        <v>0</v>
      </c>
      <c r="N233" s="18" t="str">
        <f ca="1">VLOOKUP(Tabela1[[#This Row],[MAT]],$B$5:$N$1679,13,0)</f>
        <v>SANDRA NERY DA ROCHA</v>
      </c>
    </row>
    <row r="234" spans="2:14" x14ac:dyDescent="0.3">
      <c r="B234" s="11">
        <v>149</v>
      </c>
      <c r="C234" s="11" t="str">
        <f ca="1">VLOOKUP(Tabela1[[#This Row],[MAT]],$B$5:$C$1679,2,0)</f>
        <v>01332625371</v>
      </c>
      <c r="D234" s="35">
        <v>36</v>
      </c>
      <c r="E234" s="16" t="s">
        <v>8</v>
      </c>
      <c r="F234" s="11" t="s">
        <v>587</v>
      </c>
      <c r="G234" s="17">
        <v>630.48</v>
      </c>
      <c r="H234" s="17">
        <v>630.48239999999998</v>
      </c>
      <c r="I234" s="17">
        <f>IFERROR(H234/1.08,"")</f>
        <v>583.78</v>
      </c>
      <c r="J234" s="17">
        <f>I234*8%</f>
        <v>46.702399999999997</v>
      </c>
      <c r="K234" s="17">
        <f>Tabela1[[#This Row],[VLR RECEBIDO]]-Tabela1[[#This Row],[DESPESA]]-Tabela1[[#This Row],[FGTS]]</f>
        <v>-2.399999999951774E-3</v>
      </c>
      <c r="L234" s="12">
        <v>-2.399999999951774E-3</v>
      </c>
      <c r="M234" s="12">
        <f>Tabela1[[#This Row],[A DEVOLVER]]-Tabela1[[#This Row],[DEVOLVIDO]]</f>
        <v>0</v>
      </c>
      <c r="N234" s="18" t="str">
        <f ca="1">VLOOKUP(Tabela1[[#This Row],[MAT]],$B$5:$N$1679,13,0)</f>
        <v>MARIA TERESA VIEIRA DA HORA</v>
      </c>
    </row>
    <row r="235" spans="2:14" x14ac:dyDescent="0.3">
      <c r="B235" s="11">
        <v>152</v>
      </c>
      <c r="C235" s="11" t="str">
        <f ca="1">VLOOKUP(Tabela1[[#This Row],[MAT]],$B$5:$C$1679,2,0)</f>
        <v>76034925215</v>
      </c>
      <c r="D235" s="35">
        <v>36</v>
      </c>
      <c r="E235" s="16" t="s">
        <v>8</v>
      </c>
      <c r="F235" s="11" t="s">
        <v>587</v>
      </c>
      <c r="G235" s="17">
        <v>630.48</v>
      </c>
      <c r="H235" s="17">
        <v>630.48239999999998</v>
      </c>
      <c r="I235" s="17">
        <f>IFERROR(H235/1.08,"")</f>
        <v>583.78</v>
      </c>
      <c r="J235" s="17">
        <f>I235*8%</f>
        <v>46.702399999999997</v>
      </c>
      <c r="K235" s="17">
        <f>Tabela1[[#This Row],[VLR RECEBIDO]]-Tabela1[[#This Row],[DESPESA]]-Tabela1[[#This Row],[FGTS]]</f>
        <v>-2.399999999951774E-3</v>
      </c>
      <c r="L235" s="12">
        <v>-2.399999999951774E-3</v>
      </c>
      <c r="M235" s="12">
        <f>Tabela1[[#This Row],[A DEVOLVER]]-Tabela1[[#This Row],[DEVOLVIDO]]</f>
        <v>0</v>
      </c>
      <c r="N235" s="18" t="str">
        <f ca="1">VLOOKUP(Tabela1[[#This Row],[MAT]],$B$5:$N$1679,13,0)</f>
        <v>EDILENE BRAGA SOUZA</v>
      </c>
    </row>
    <row r="236" spans="2:14" x14ac:dyDescent="0.3">
      <c r="B236" s="11">
        <v>156</v>
      </c>
      <c r="C236" s="11" t="str">
        <f ca="1">VLOOKUP(Tabela1[[#This Row],[MAT]],$B$5:$C$1679,2,0)</f>
        <v>26632187234</v>
      </c>
      <c r="D236" s="35">
        <v>36</v>
      </c>
      <c r="E236" s="16" t="s">
        <v>8</v>
      </c>
      <c r="F236" s="11" t="s">
        <v>587</v>
      </c>
      <c r="G236" s="17">
        <v>630.48</v>
      </c>
      <c r="H236" s="17">
        <v>630.48239999999998</v>
      </c>
      <c r="I236" s="17">
        <f>IFERROR(H236/1.08,"")</f>
        <v>583.78</v>
      </c>
      <c r="J236" s="17">
        <f>I236*8%</f>
        <v>46.702399999999997</v>
      </c>
      <c r="K236" s="17">
        <f>Tabela1[[#This Row],[VLR RECEBIDO]]-Tabela1[[#This Row],[DESPESA]]-Tabela1[[#This Row],[FGTS]]</f>
        <v>-2.399999999951774E-3</v>
      </c>
      <c r="L236" s="12">
        <v>-2.399999999951774E-3</v>
      </c>
      <c r="M236" s="12">
        <f>Tabela1[[#This Row],[A DEVOLVER]]-Tabela1[[#This Row],[DEVOLVIDO]]</f>
        <v>0</v>
      </c>
      <c r="N236" s="18" t="str">
        <f ca="1">VLOOKUP(Tabela1[[#This Row],[MAT]],$B$5:$N$1679,13,0)</f>
        <v>EULINA SOUSA LEITE</v>
      </c>
    </row>
    <row r="237" spans="2:14" x14ac:dyDescent="0.3">
      <c r="B237" s="11">
        <v>184</v>
      </c>
      <c r="C237" s="11" t="str">
        <f ca="1">VLOOKUP(Tabela1[[#This Row],[MAT]],$B$5:$C$1679,2,0)</f>
        <v>82834334234</v>
      </c>
      <c r="D237" s="35">
        <v>36</v>
      </c>
      <c r="E237" s="16" t="s">
        <v>8</v>
      </c>
      <c r="F237" s="11" t="s">
        <v>587</v>
      </c>
      <c r="G237" s="17">
        <v>630.48</v>
      </c>
      <c r="H237" s="17">
        <v>630.48239999999998</v>
      </c>
      <c r="I237" s="17">
        <f>IFERROR(H237/1.08,"")</f>
        <v>583.78</v>
      </c>
      <c r="J237" s="17">
        <f>I237*8%</f>
        <v>46.702399999999997</v>
      </c>
      <c r="K237" s="17">
        <f>Tabela1[[#This Row],[VLR RECEBIDO]]-Tabela1[[#This Row],[DESPESA]]-Tabela1[[#This Row],[FGTS]]</f>
        <v>-2.399999999951774E-3</v>
      </c>
      <c r="L237" s="12">
        <v>-2.399999999951774E-3</v>
      </c>
      <c r="M237" s="12">
        <f>Tabela1[[#This Row],[A DEVOLVER]]-Tabela1[[#This Row],[DEVOLVIDO]]</f>
        <v>0</v>
      </c>
      <c r="N237" s="18" t="str">
        <f ca="1">VLOOKUP(Tabela1[[#This Row],[MAT]],$B$5:$N$1679,13,0)</f>
        <v>ROSIANE DOS SANTOS LIMA</v>
      </c>
    </row>
    <row r="238" spans="2:14" x14ac:dyDescent="0.3">
      <c r="B238" s="11">
        <v>223</v>
      </c>
      <c r="C238" s="11" t="str">
        <f ca="1">VLOOKUP(Tabela1[[#This Row],[MAT]],$B$5:$C$1679,2,0)</f>
        <v>00330309285</v>
      </c>
      <c r="D238" s="35">
        <v>36</v>
      </c>
      <c r="E238" s="16" t="s">
        <v>8</v>
      </c>
      <c r="F238" s="11" t="s">
        <v>587</v>
      </c>
      <c r="G238" s="17">
        <v>738.87</v>
      </c>
      <c r="H238" s="17">
        <v>0</v>
      </c>
      <c r="I238" s="17">
        <f>IFERROR(H238/1.08,"")</f>
        <v>0</v>
      </c>
      <c r="J238" s="17">
        <f>I238*8%</f>
        <v>0</v>
      </c>
      <c r="K238" s="17">
        <f>Tabela1[[#This Row],[VLR RECEBIDO]]-Tabela1[[#This Row],[DESPESA]]-Tabela1[[#This Row],[FGTS]]</f>
        <v>738.87</v>
      </c>
      <c r="L238" s="12">
        <v>738.87</v>
      </c>
      <c r="M238" s="12">
        <f>Tabela1[[#This Row],[A DEVOLVER]]-Tabela1[[#This Row],[DEVOLVIDO]]</f>
        <v>0</v>
      </c>
      <c r="N238" s="18" t="str">
        <f ca="1">VLOOKUP(Tabela1[[#This Row],[MAT]],$B$5:$N$1679,13,0)</f>
        <v>CLAUDILENE DA SILVA</v>
      </c>
    </row>
    <row r="239" spans="2:14" x14ac:dyDescent="0.3">
      <c r="B239" s="11">
        <v>230</v>
      </c>
      <c r="C239" s="11" t="str">
        <f ca="1">VLOOKUP(Tabela1[[#This Row],[MAT]],$B$5:$C$1679,2,0)</f>
        <v>66864771253</v>
      </c>
      <c r="D239" s="35">
        <v>36</v>
      </c>
      <c r="E239" s="16" t="s">
        <v>8</v>
      </c>
      <c r="F239" s="11" t="s">
        <v>587</v>
      </c>
      <c r="G239" s="17">
        <v>738.87</v>
      </c>
      <c r="H239" s="17">
        <v>0</v>
      </c>
      <c r="I239" s="17">
        <f>IFERROR(H239/1.08,"")</f>
        <v>0</v>
      </c>
      <c r="J239" s="17">
        <f>I239*8%</f>
        <v>0</v>
      </c>
      <c r="K239" s="17">
        <f>Tabela1[[#This Row],[VLR RECEBIDO]]-Tabela1[[#This Row],[DESPESA]]-Tabela1[[#This Row],[FGTS]]</f>
        <v>738.87</v>
      </c>
      <c r="L239" s="12">
        <v>738.87</v>
      </c>
      <c r="M239" s="12">
        <f>Tabela1[[#This Row],[A DEVOLVER]]-Tabela1[[#This Row],[DEVOLVIDO]]</f>
        <v>0</v>
      </c>
      <c r="N239" s="18" t="str">
        <f ca="1">VLOOKUP(Tabela1[[#This Row],[MAT]],$B$5:$N$1679,13,0)</f>
        <v>CIRLENE SILVERIO DE MORAIS</v>
      </c>
    </row>
    <row r="240" spans="2:14" x14ac:dyDescent="0.3">
      <c r="B240" s="11">
        <v>231</v>
      </c>
      <c r="C240" s="11" t="str">
        <f ca="1">VLOOKUP(Tabela1[[#This Row],[MAT]],$B$5:$C$1679,2,0)</f>
        <v>95570810234</v>
      </c>
      <c r="D240" s="35">
        <v>36</v>
      </c>
      <c r="E240" s="16" t="s">
        <v>8</v>
      </c>
      <c r="F240" s="11" t="s">
        <v>587</v>
      </c>
      <c r="G240" s="17">
        <v>630.48</v>
      </c>
      <c r="H240" s="17">
        <v>630.48239999999998</v>
      </c>
      <c r="I240" s="17">
        <f>IFERROR(H240/1.08,"")</f>
        <v>583.78</v>
      </c>
      <c r="J240" s="17">
        <f>I240*8%</f>
        <v>46.702399999999997</v>
      </c>
      <c r="K240" s="17">
        <f>Tabela1[[#This Row],[VLR RECEBIDO]]-Tabela1[[#This Row],[DESPESA]]-Tabela1[[#This Row],[FGTS]]</f>
        <v>-2.399999999951774E-3</v>
      </c>
      <c r="L240" s="12">
        <v>-2.399999999951774E-3</v>
      </c>
      <c r="M240" s="12">
        <f>Tabela1[[#This Row],[A DEVOLVER]]-Tabela1[[#This Row],[DEVOLVIDO]]</f>
        <v>0</v>
      </c>
      <c r="N240" s="18" t="str">
        <f ca="1">VLOOKUP(Tabela1[[#This Row],[MAT]],$B$5:$N$1679,13,0)</f>
        <v>GESIEL SILVA DA SILVA</v>
      </c>
    </row>
    <row r="241" spans="2:14" x14ac:dyDescent="0.3">
      <c r="B241" s="11">
        <v>235</v>
      </c>
      <c r="C241" s="11" t="str">
        <f ca="1">VLOOKUP(Tabela1[[#This Row],[MAT]],$B$5:$C$1679,2,0)</f>
        <v>74239082234</v>
      </c>
      <c r="D241" s="35">
        <v>36</v>
      </c>
      <c r="E241" s="16" t="s">
        <v>8</v>
      </c>
      <c r="F241" s="11" t="s">
        <v>587</v>
      </c>
      <c r="G241" s="17">
        <v>630.48</v>
      </c>
      <c r="H241" s="17">
        <v>630.48239999999998</v>
      </c>
      <c r="I241" s="17">
        <f>IFERROR(H241/1.08,"")</f>
        <v>583.78</v>
      </c>
      <c r="J241" s="17">
        <f>I241*8%</f>
        <v>46.702399999999997</v>
      </c>
      <c r="K241" s="17">
        <f>Tabela1[[#This Row],[VLR RECEBIDO]]-Tabela1[[#This Row],[DESPESA]]-Tabela1[[#This Row],[FGTS]]</f>
        <v>-2.399999999951774E-3</v>
      </c>
      <c r="L241" s="12">
        <v>-2.399999999951774E-3</v>
      </c>
      <c r="M241" s="12">
        <f>Tabela1[[#This Row],[A DEVOLVER]]-Tabela1[[#This Row],[DEVOLVIDO]]</f>
        <v>0</v>
      </c>
      <c r="N241" s="18" t="str">
        <f ca="1">VLOOKUP(Tabela1[[#This Row],[MAT]],$B$5:$N$1679,13,0)</f>
        <v>DARLENE DAS NEVES SANTOS</v>
      </c>
    </row>
    <row r="242" spans="2:14" x14ac:dyDescent="0.3">
      <c r="B242" s="11">
        <v>239</v>
      </c>
      <c r="C242" s="11" t="str">
        <f ca="1">VLOOKUP(Tabela1[[#This Row],[MAT]],$B$5:$C$1679,2,0)</f>
        <v>85752649234</v>
      </c>
      <c r="D242" s="35">
        <v>36</v>
      </c>
      <c r="E242" s="16" t="s">
        <v>8</v>
      </c>
      <c r="F242" s="11" t="s">
        <v>587</v>
      </c>
      <c r="G242" s="17">
        <v>630.48</v>
      </c>
      <c r="H242" s="17">
        <v>630.48239999999998</v>
      </c>
      <c r="I242" s="17">
        <f>IFERROR(H242/1.08,"")</f>
        <v>583.78</v>
      </c>
      <c r="J242" s="17">
        <f>I242*8%</f>
        <v>46.702399999999997</v>
      </c>
      <c r="K242" s="17">
        <f>Tabela1[[#This Row],[VLR RECEBIDO]]-Tabela1[[#This Row],[DESPESA]]-Tabela1[[#This Row],[FGTS]]</f>
        <v>-2.399999999951774E-3</v>
      </c>
      <c r="L242" s="12">
        <v>-2.399999999951774E-3</v>
      </c>
      <c r="M242" s="12">
        <f>Tabela1[[#This Row],[A DEVOLVER]]-Tabela1[[#This Row],[DEVOLVIDO]]</f>
        <v>0</v>
      </c>
      <c r="N242" s="18" t="str">
        <f ca="1">VLOOKUP(Tabela1[[#This Row],[MAT]],$B$5:$N$1679,13,0)</f>
        <v>SANDRA ALMEIDA COUTINHO</v>
      </c>
    </row>
    <row r="243" spans="2:14" x14ac:dyDescent="0.3">
      <c r="B243" s="11">
        <v>245</v>
      </c>
      <c r="C243" s="11" t="str">
        <f ca="1">VLOOKUP(Tabela1[[#This Row],[MAT]],$B$5:$C$1679,2,0)</f>
        <v>87004712249</v>
      </c>
      <c r="D243" s="35">
        <v>36</v>
      </c>
      <c r="E243" s="16" t="s">
        <v>8</v>
      </c>
      <c r="F243" s="11" t="s">
        <v>587</v>
      </c>
      <c r="G243" s="17">
        <v>630.48</v>
      </c>
      <c r="H243" s="17">
        <v>630.48239999999998</v>
      </c>
      <c r="I243" s="17">
        <f>IFERROR(H243/1.08,"")</f>
        <v>583.78</v>
      </c>
      <c r="J243" s="17">
        <f>I243*8%</f>
        <v>46.702399999999997</v>
      </c>
      <c r="K243" s="17">
        <f>Tabela1[[#This Row],[VLR RECEBIDO]]-Tabela1[[#This Row],[DESPESA]]-Tabela1[[#This Row],[FGTS]]</f>
        <v>-2.399999999951774E-3</v>
      </c>
      <c r="L243" s="12">
        <v>-2.399999999951774E-3</v>
      </c>
      <c r="M243" s="12">
        <f>Tabela1[[#This Row],[A DEVOLVER]]-Tabela1[[#This Row],[DEVOLVIDO]]</f>
        <v>0</v>
      </c>
      <c r="N243" s="18" t="str">
        <f ca="1">VLOOKUP(Tabela1[[#This Row],[MAT]],$B$5:$N$1679,13,0)</f>
        <v>SIMONE ARAUJO DE PAIVA AGOSTINHO</v>
      </c>
    </row>
    <row r="244" spans="2:14" x14ac:dyDescent="0.3">
      <c r="B244" s="11">
        <v>268</v>
      </c>
      <c r="C244" s="11" t="str">
        <f ca="1">VLOOKUP(Tabela1[[#This Row],[MAT]],$B$5:$C$1679,2,0)</f>
        <v>70520623304</v>
      </c>
      <c r="D244" s="35">
        <v>36</v>
      </c>
      <c r="E244" s="16" t="s">
        <v>8</v>
      </c>
      <c r="F244" s="11" t="s">
        <v>587</v>
      </c>
      <c r="G244" s="17">
        <v>630.48</v>
      </c>
      <c r="H244" s="17">
        <v>630.48239999999998</v>
      </c>
      <c r="I244" s="17">
        <f>IFERROR(H244/1.08,"")</f>
        <v>583.78</v>
      </c>
      <c r="J244" s="17">
        <f>I244*8%</f>
        <v>46.702399999999997</v>
      </c>
      <c r="K244" s="17">
        <f>Tabela1[[#This Row],[VLR RECEBIDO]]-Tabela1[[#This Row],[DESPESA]]-Tabela1[[#This Row],[FGTS]]</f>
        <v>-2.399999999951774E-3</v>
      </c>
      <c r="L244" s="12">
        <v>-2.399999999951774E-3</v>
      </c>
      <c r="M244" s="12">
        <f>Tabela1[[#This Row],[A DEVOLVER]]-Tabela1[[#This Row],[DEVOLVIDO]]</f>
        <v>0</v>
      </c>
      <c r="N244" s="18" t="str">
        <f ca="1">VLOOKUP(Tabela1[[#This Row],[MAT]],$B$5:$N$1679,13,0)</f>
        <v>JOSE DA CONCEICAO PEREIRA DE SOUSA</v>
      </c>
    </row>
    <row r="245" spans="2:14" x14ac:dyDescent="0.3">
      <c r="B245" s="11">
        <v>282</v>
      </c>
      <c r="C245" s="11" t="str">
        <f ca="1">VLOOKUP(Tabela1[[#This Row],[MAT]],$B$5:$C$1679,2,0)</f>
        <v>80823173291</v>
      </c>
      <c r="D245" s="35">
        <v>36</v>
      </c>
      <c r="E245" s="16" t="s">
        <v>8</v>
      </c>
      <c r="F245" s="11" t="s">
        <v>587</v>
      </c>
      <c r="G245" s="17">
        <v>630.48</v>
      </c>
      <c r="H245" s="17">
        <v>630.48239999999998</v>
      </c>
      <c r="I245" s="17">
        <f>IFERROR(H245/1.08,"")</f>
        <v>583.78</v>
      </c>
      <c r="J245" s="17">
        <f>I245*8%</f>
        <v>46.702399999999997</v>
      </c>
      <c r="K245" s="17">
        <f>Tabela1[[#This Row],[VLR RECEBIDO]]-Tabela1[[#This Row],[DESPESA]]-Tabela1[[#This Row],[FGTS]]</f>
        <v>-2.399999999951774E-3</v>
      </c>
      <c r="L245" s="12">
        <v>-2.399999999951774E-3</v>
      </c>
      <c r="M245" s="12">
        <f>Tabela1[[#This Row],[A DEVOLVER]]-Tabela1[[#This Row],[DEVOLVIDO]]</f>
        <v>0</v>
      </c>
      <c r="N245" s="18" t="str">
        <f ca="1">VLOOKUP(Tabela1[[#This Row],[MAT]],$B$5:$N$1679,13,0)</f>
        <v>MARIA DE LOURDES HEIENEN</v>
      </c>
    </row>
    <row r="246" spans="2:14" x14ac:dyDescent="0.3">
      <c r="B246" s="11">
        <v>289</v>
      </c>
      <c r="C246" s="11" t="str">
        <f ca="1">VLOOKUP(Tabela1[[#This Row],[MAT]],$B$5:$C$1679,2,0)</f>
        <v>88069672234</v>
      </c>
      <c r="D246" s="35">
        <v>36</v>
      </c>
      <c r="E246" s="16" t="s">
        <v>8</v>
      </c>
      <c r="F246" s="11" t="s">
        <v>587</v>
      </c>
      <c r="G246" s="17">
        <v>630.48</v>
      </c>
      <c r="H246" s="17">
        <v>630.48239999999998</v>
      </c>
      <c r="I246" s="17">
        <f>IFERROR(H246/1.08,"")</f>
        <v>583.78</v>
      </c>
      <c r="J246" s="17">
        <f>I246*8%</f>
        <v>46.702399999999997</v>
      </c>
      <c r="K246" s="17">
        <f>Tabela1[[#This Row],[VLR RECEBIDO]]-Tabela1[[#This Row],[DESPESA]]-Tabela1[[#This Row],[FGTS]]</f>
        <v>-2.399999999951774E-3</v>
      </c>
      <c r="L246" s="12">
        <v>-2.399999999951774E-3</v>
      </c>
      <c r="M246" s="12">
        <f>Tabela1[[#This Row],[A DEVOLVER]]-Tabela1[[#This Row],[DEVOLVIDO]]</f>
        <v>0</v>
      </c>
      <c r="N246" s="18" t="str">
        <f ca="1">VLOOKUP(Tabela1[[#This Row],[MAT]],$B$5:$N$1679,13,0)</f>
        <v>ROMULO ALVES MATOS</v>
      </c>
    </row>
    <row r="247" spans="2:14" x14ac:dyDescent="0.3">
      <c r="B247" s="11">
        <v>296</v>
      </c>
      <c r="C247" s="11" t="str">
        <f ca="1">VLOOKUP(Tabela1[[#This Row],[MAT]],$B$5:$C$1679,2,0)</f>
        <v>01715937236</v>
      </c>
      <c r="D247" s="35">
        <v>36</v>
      </c>
      <c r="E247" s="16" t="s">
        <v>8</v>
      </c>
      <c r="F247" s="11" t="s">
        <v>587</v>
      </c>
      <c r="G247" s="17">
        <v>630.48</v>
      </c>
      <c r="H247" s="17">
        <v>630.48239999999998</v>
      </c>
      <c r="I247" s="17">
        <f>IFERROR(H247/1.08,"")</f>
        <v>583.78</v>
      </c>
      <c r="J247" s="17">
        <f>I247*8%</f>
        <v>46.702399999999997</v>
      </c>
      <c r="K247" s="17">
        <f>Tabela1[[#This Row],[VLR RECEBIDO]]-Tabela1[[#This Row],[DESPESA]]-Tabela1[[#This Row],[FGTS]]</f>
        <v>-2.399999999951774E-3</v>
      </c>
      <c r="L247" s="12">
        <v>-2.399999999951774E-3</v>
      </c>
      <c r="M247" s="12">
        <f>Tabela1[[#This Row],[A DEVOLVER]]-Tabela1[[#This Row],[DEVOLVIDO]]</f>
        <v>0</v>
      </c>
      <c r="N247" s="18" t="str">
        <f ca="1">VLOOKUP(Tabela1[[#This Row],[MAT]],$B$5:$N$1679,13,0)</f>
        <v>LUANNY KETREN SARAIVA RODRIGUES</v>
      </c>
    </row>
    <row r="248" spans="2:14" x14ac:dyDescent="0.3">
      <c r="B248" s="11">
        <v>297</v>
      </c>
      <c r="C248" s="11" t="str">
        <f ca="1">VLOOKUP(Tabela1[[#This Row],[MAT]],$B$5:$C$1679,2,0)</f>
        <v>72282835204</v>
      </c>
      <c r="D248" s="35">
        <v>36</v>
      </c>
      <c r="E248" s="16" t="s">
        <v>8</v>
      </c>
      <c r="F248" s="11" t="s">
        <v>587</v>
      </c>
      <c r="G248" s="17">
        <v>630.48</v>
      </c>
      <c r="H248" s="17">
        <v>630.48239999999998</v>
      </c>
      <c r="I248" s="17">
        <f>IFERROR(H248/1.08,"")</f>
        <v>583.78</v>
      </c>
      <c r="J248" s="17">
        <f>I248*8%</f>
        <v>46.702399999999997</v>
      </c>
      <c r="K248" s="17">
        <f>Tabela1[[#This Row],[VLR RECEBIDO]]-Tabela1[[#This Row],[DESPESA]]-Tabela1[[#This Row],[FGTS]]</f>
        <v>-2.399999999951774E-3</v>
      </c>
      <c r="L248" s="12">
        <v>-2.399999999951774E-3</v>
      </c>
      <c r="M248" s="12">
        <f>Tabela1[[#This Row],[A DEVOLVER]]-Tabela1[[#This Row],[DEVOLVIDO]]</f>
        <v>0</v>
      </c>
      <c r="N248" s="18" t="str">
        <f ca="1">VLOOKUP(Tabela1[[#This Row],[MAT]],$B$5:$N$1679,13,0)</f>
        <v>MARIA DO ROSARIO PEREIRA DE SOUSA</v>
      </c>
    </row>
    <row r="249" spans="2:14" x14ac:dyDescent="0.3">
      <c r="B249" s="11">
        <v>313</v>
      </c>
      <c r="C249" s="11" t="str">
        <f ca="1">VLOOKUP(Tabela1[[#This Row],[MAT]],$B$5:$C$1679,2,0)</f>
        <v>01197420207</v>
      </c>
      <c r="D249" s="35">
        <v>36</v>
      </c>
      <c r="E249" s="16" t="s">
        <v>8</v>
      </c>
      <c r="F249" s="11" t="s">
        <v>587</v>
      </c>
      <c r="G249" s="17">
        <v>630.48</v>
      </c>
      <c r="H249" s="17">
        <v>630.48239999999998</v>
      </c>
      <c r="I249" s="17">
        <f>IFERROR(H249/1.08,"")</f>
        <v>583.78</v>
      </c>
      <c r="J249" s="17">
        <f>I249*8%</f>
        <v>46.702399999999997</v>
      </c>
      <c r="K249" s="17">
        <f>Tabela1[[#This Row],[VLR RECEBIDO]]-Tabela1[[#This Row],[DESPESA]]-Tabela1[[#This Row],[FGTS]]</f>
        <v>-2.399999999951774E-3</v>
      </c>
      <c r="L249" s="12">
        <v>-2.399999999951774E-3</v>
      </c>
      <c r="M249" s="12">
        <f>Tabela1[[#This Row],[A DEVOLVER]]-Tabela1[[#This Row],[DEVOLVIDO]]</f>
        <v>0</v>
      </c>
      <c r="N249" s="18" t="str">
        <f ca="1">VLOOKUP(Tabela1[[#This Row],[MAT]],$B$5:$N$1679,13,0)</f>
        <v>ROSEANE POLVI DE MATOS</v>
      </c>
    </row>
    <row r="250" spans="2:14" x14ac:dyDescent="0.3">
      <c r="B250" s="11">
        <v>315</v>
      </c>
      <c r="C250" s="11" t="str">
        <f ca="1">VLOOKUP(Tabela1[[#This Row],[MAT]],$B$5:$C$1679,2,0)</f>
        <v>03097941452</v>
      </c>
      <c r="D250" s="35">
        <v>36</v>
      </c>
      <c r="E250" s="16" t="s">
        <v>8</v>
      </c>
      <c r="F250" s="11" t="s">
        <v>587</v>
      </c>
      <c r="G250" s="17">
        <v>630.48</v>
      </c>
      <c r="H250" s="17">
        <v>630.48239999999998</v>
      </c>
      <c r="I250" s="17">
        <f>IFERROR(H250/1.08,"")</f>
        <v>583.78</v>
      </c>
      <c r="J250" s="17">
        <f>I250*8%</f>
        <v>46.702399999999997</v>
      </c>
      <c r="K250" s="17">
        <f>Tabela1[[#This Row],[VLR RECEBIDO]]-Tabela1[[#This Row],[DESPESA]]-Tabela1[[#This Row],[FGTS]]</f>
        <v>-2.399999999951774E-3</v>
      </c>
      <c r="L250" s="12">
        <v>-2.399999999951774E-3</v>
      </c>
      <c r="M250" s="12">
        <f>Tabela1[[#This Row],[A DEVOLVER]]-Tabela1[[#This Row],[DEVOLVIDO]]</f>
        <v>0</v>
      </c>
      <c r="N250" s="18" t="str">
        <f ca="1">VLOOKUP(Tabela1[[#This Row],[MAT]],$B$5:$N$1679,13,0)</f>
        <v>NIVEATAM DE SOUSA ALVES</v>
      </c>
    </row>
    <row r="251" spans="2:14" x14ac:dyDescent="0.3">
      <c r="B251" s="11">
        <v>337</v>
      </c>
      <c r="C251" s="11" t="str">
        <f ca="1">VLOOKUP(Tabela1[[#This Row],[MAT]],$B$5:$C$1679,2,0)</f>
        <v>01074481224</v>
      </c>
      <c r="D251" s="35">
        <v>36</v>
      </c>
      <c r="E251" s="16" t="s">
        <v>8</v>
      </c>
      <c r="F251" s="11" t="s">
        <v>587</v>
      </c>
      <c r="G251" s="17">
        <v>630.48</v>
      </c>
      <c r="H251" s="17">
        <v>630.48239999999998</v>
      </c>
      <c r="I251" s="17">
        <f>IFERROR(H251/1.08,"")</f>
        <v>583.78</v>
      </c>
      <c r="J251" s="17">
        <f>I251*8%</f>
        <v>46.702399999999997</v>
      </c>
      <c r="K251" s="17">
        <f>Tabela1[[#This Row],[VLR RECEBIDO]]-Tabela1[[#This Row],[DESPESA]]-Tabela1[[#This Row],[FGTS]]</f>
        <v>-2.399999999951774E-3</v>
      </c>
      <c r="L251" s="12">
        <v>-2.399999999951774E-3</v>
      </c>
      <c r="M251" s="12">
        <f>Tabela1[[#This Row],[A DEVOLVER]]-Tabela1[[#This Row],[DEVOLVIDO]]</f>
        <v>0</v>
      </c>
      <c r="N251" s="18" t="str">
        <f ca="1">VLOOKUP(Tabela1[[#This Row],[MAT]],$B$5:$N$1679,13,0)</f>
        <v>SERGIO COSTA NEVES</v>
      </c>
    </row>
    <row r="252" spans="2:14" x14ac:dyDescent="0.3">
      <c r="B252" s="11">
        <v>340</v>
      </c>
      <c r="C252" s="11" t="e">
        <f ca="1">VLOOKUP(Tabela1[[#This Row],[MAT]],$B$5:$C$1679,2,0)</f>
        <v>#N/A</v>
      </c>
      <c r="D252" s="35">
        <v>36</v>
      </c>
      <c r="E252" s="16" t="s">
        <v>8</v>
      </c>
      <c r="F252" s="11" t="s">
        <v>587</v>
      </c>
      <c r="G252" s="17">
        <v>738.87</v>
      </c>
      <c r="H252" s="17">
        <v>0</v>
      </c>
      <c r="I252" s="17">
        <f>IFERROR(H252/1.08,"")</f>
        <v>0</v>
      </c>
      <c r="J252" s="17">
        <f>I252*8%</f>
        <v>0</v>
      </c>
      <c r="K252" s="17">
        <f>Tabela1[[#This Row],[VLR RECEBIDO]]-Tabela1[[#This Row],[DESPESA]]-Tabela1[[#This Row],[FGTS]]</f>
        <v>738.87</v>
      </c>
      <c r="L252" s="12">
        <v>738.87</v>
      </c>
      <c r="M252" s="12">
        <f>Tabela1[[#This Row],[A DEVOLVER]]-Tabela1[[#This Row],[DEVOLVIDO]]</f>
        <v>0</v>
      </c>
      <c r="N252" s="18" t="e">
        <f ca="1">VLOOKUP(Tabela1[[#This Row],[MAT]],$B$5:$N$1679,13,0)</f>
        <v>#N/A</v>
      </c>
    </row>
    <row r="253" spans="2:14" x14ac:dyDescent="0.3">
      <c r="B253" s="11">
        <v>344</v>
      </c>
      <c r="C253" s="11" t="str">
        <f ca="1">VLOOKUP(Tabela1[[#This Row],[MAT]],$B$5:$C$1679,2,0)</f>
        <v>85022381249</v>
      </c>
      <c r="D253" s="35">
        <v>36</v>
      </c>
      <c r="E253" s="16" t="s">
        <v>8</v>
      </c>
      <c r="F253" s="11" t="s">
        <v>587</v>
      </c>
      <c r="G253" s="17">
        <v>630.48</v>
      </c>
      <c r="H253" s="17">
        <v>630.48239999999998</v>
      </c>
      <c r="I253" s="17">
        <f>IFERROR(H253/1.08,"")</f>
        <v>583.78</v>
      </c>
      <c r="J253" s="17">
        <f>I253*8%</f>
        <v>46.702399999999997</v>
      </c>
      <c r="K253" s="17">
        <f>Tabela1[[#This Row],[VLR RECEBIDO]]-Tabela1[[#This Row],[DESPESA]]-Tabela1[[#This Row],[FGTS]]</f>
        <v>-2.399999999951774E-3</v>
      </c>
      <c r="L253" s="12">
        <v>-2.399999999951774E-3</v>
      </c>
      <c r="M253" s="12">
        <f>Tabela1[[#This Row],[A DEVOLVER]]-Tabela1[[#This Row],[DEVOLVIDO]]</f>
        <v>0</v>
      </c>
      <c r="N253" s="18" t="str">
        <f ca="1">VLOOKUP(Tabela1[[#This Row],[MAT]],$B$5:$N$1679,13,0)</f>
        <v>HELIANA LIMA DE OLIVEIRA</v>
      </c>
    </row>
    <row r="254" spans="2:14" x14ac:dyDescent="0.3">
      <c r="B254" s="11">
        <v>354</v>
      </c>
      <c r="C254" s="11" t="str">
        <f ca="1">VLOOKUP(Tabela1[[#This Row],[MAT]],$B$5:$C$1679,2,0)</f>
        <v>00975131214</v>
      </c>
      <c r="D254" s="35">
        <v>36</v>
      </c>
      <c r="E254" s="16" t="s">
        <v>8</v>
      </c>
      <c r="F254" s="11" t="s">
        <v>587</v>
      </c>
      <c r="G254" s="17">
        <v>630.48</v>
      </c>
      <c r="H254" s="17">
        <v>630.48239999999998</v>
      </c>
      <c r="I254" s="17">
        <f>IFERROR(H254/1.08,"")</f>
        <v>583.78</v>
      </c>
      <c r="J254" s="17">
        <f>I254*8%</f>
        <v>46.702399999999997</v>
      </c>
      <c r="K254" s="17">
        <f>Tabela1[[#This Row],[VLR RECEBIDO]]-Tabela1[[#This Row],[DESPESA]]-Tabela1[[#This Row],[FGTS]]</f>
        <v>-2.399999999951774E-3</v>
      </c>
      <c r="L254" s="12">
        <v>-2.399999999951774E-3</v>
      </c>
      <c r="M254" s="12">
        <f>Tabela1[[#This Row],[A DEVOLVER]]-Tabela1[[#This Row],[DEVOLVIDO]]</f>
        <v>0</v>
      </c>
      <c r="N254" s="18" t="str">
        <f ca="1">VLOOKUP(Tabela1[[#This Row],[MAT]],$B$5:$N$1679,13,0)</f>
        <v>DEYWID CHAVES FERREIRA</v>
      </c>
    </row>
    <row r="255" spans="2:14" x14ac:dyDescent="0.3">
      <c r="B255" s="11">
        <v>355</v>
      </c>
      <c r="C255" s="11" t="str">
        <f ca="1">VLOOKUP(Tabela1[[#This Row],[MAT]],$B$5:$C$1679,2,0)</f>
        <v>69478260200</v>
      </c>
      <c r="D255" s="35">
        <v>36</v>
      </c>
      <c r="E255" s="16" t="s">
        <v>8</v>
      </c>
      <c r="F255" s="11" t="s">
        <v>587</v>
      </c>
      <c r="G255" s="17">
        <v>630.48</v>
      </c>
      <c r="H255" s="17">
        <v>630.48239999999998</v>
      </c>
      <c r="I255" s="17">
        <f>IFERROR(H255/1.08,"")</f>
        <v>583.78</v>
      </c>
      <c r="J255" s="17">
        <f>I255*8%</f>
        <v>46.702399999999997</v>
      </c>
      <c r="K255" s="17">
        <f>Tabela1[[#This Row],[VLR RECEBIDO]]-Tabela1[[#This Row],[DESPESA]]-Tabela1[[#This Row],[FGTS]]</f>
        <v>-2.399999999951774E-3</v>
      </c>
      <c r="L255" s="12">
        <v>-2.399999999951774E-3</v>
      </c>
      <c r="M255" s="12">
        <f>Tabela1[[#This Row],[A DEVOLVER]]-Tabela1[[#This Row],[DEVOLVIDO]]</f>
        <v>0</v>
      </c>
      <c r="N255" s="18" t="str">
        <f ca="1">VLOOKUP(Tabela1[[#This Row],[MAT]],$B$5:$N$1679,13,0)</f>
        <v>DILMA MARIA DE SOUSA MOURA</v>
      </c>
    </row>
    <row r="256" spans="2:14" x14ac:dyDescent="0.3">
      <c r="B256" s="11">
        <v>369</v>
      </c>
      <c r="C256" s="11" t="str">
        <f ca="1">VLOOKUP(Tabela1[[#This Row],[MAT]],$B$5:$C$1679,2,0)</f>
        <v>00586033289</v>
      </c>
      <c r="D256" s="35">
        <v>36</v>
      </c>
      <c r="E256" s="16" t="s">
        <v>8</v>
      </c>
      <c r="F256" s="11" t="s">
        <v>587</v>
      </c>
      <c r="G256" s="17">
        <v>630.48</v>
      </c>
      <c r="H256" s="17">
        <v>630.48239999999998</v>
      </c>
      <c r="I256" s="17">
        <f>IFERROR(H256/1.08,"")</f>
        <v>583.78</v>
      </c>
      <c r="J256" s="17">
        <f>I256*8%</f>
        <v>46.702399999999997</v>
      </c>
      <c r="K256" s="17">
        <f>Tabela1[[#This Row],[VLR RECEBIDO]]-Tabela1[[#This Row],[DESPESA]]-Tabela1[[#This Row],[FGTS]]</f>
        <v>-2.399999999951774E-3</v>
      </c>
      <c r="L256" s="12">
        <v>-2.399999999951774E-3</v>
      </c>
      <c r="M256" s="12">
        <f>Tabela1[[#This Row],[A DEVOLVER]]-Tabela1[[#This Row],[DEVOLVIDO]]</f>
        <v>0</v>
      </c>
      <c r="N256" s="18" t="str">
        <f ca="1">VLOOKUP(Tabela1[[#This Row],[MAT]],$B$5:$N$1679,13,0)</f>
        <v>LUCIENE DIAS DOS SANTOS</v>
      </c>
    </row>
    <row r="257" spans="2:14" x14ac:dyDescent="0.3">
      <c r="B257" s="11">
        <v>380</v>
      </c>
      <c r="C257" s="11" t="str">
        <f ca="1">VLOOKUP(Tabela1[[#This Row],[MAT]],$B$5:$C$1679,2,0)</f>
        <v>68990405220</v>
      </c>
      <c r="D257" s="35">
        <v>36</v>
      </c>
      <c r="E257" s="16" t="s">
        <v>8</v>
      </c>
      <c r="F257" s="11" t="s">
        <v>587</v>
      </c>
      <c r="G257" s="17">
        <v>630.48</v>
      </c>
      <c r="H257" s="17">
        <v>630.48239999999998</v>
      </c>
      <c r="I257" s="17">
        <f>IFERROR(H257/1.08,"")</f>
        <v>583.78</v>
      </c>
      <c r="J257" s="17">
        <f>I257*8%</f>
        <v>46.702399999999997</v>
      </c>
      <c r="K257" s="17">
        <f>Tabela1[[#This Row],[VLR RECEBIDO]]-Tabela1[[#This Row],[DESPESA]]-Tabela1[[#This Row],[FGTS]]</f>
        <v>-2.399999999951774E-3</v>
      </c>
      <c r="L257" s="12">
        <v>-2.399999999951774E-3</v>
      </c>
      <c r="M257" s="12">
        <f>Tabela1[[#This Row],[A DEVOLVER]]-Tabela1[[#This Row],[DEVOLVIDO]]</f>
        <v>0</v>
      </c>
      <c r="N257" s="18" t="str">
        <f ca="1">VLOOKUP(Tabela1[[#This Row],[MAT]],$B$5:$N$1679,13,0)</f>
        <v>ROGERIO REIS DE MOURA</v>
      </c>
    </row>
    <row r="258" spans="2:14" x14ac:dyDescent="0.3">
      <c r="B258" s="11">
        <v>381</v>
      </c>
      <c r="C258" s="11" t="str">
        <f ca="1">VLOOKUP(Tabela1[[#This Row],[MAT]],$B$5:$C$1679,2,0)</f>
        <v>90114035253</v>
      </c>
      <c r="D258" s="35">
        <v>36</v>
      </c>
      <c r="E258" s="16" t="s">
        <v>8</v>
      </c>
      <c r="F258" s="11" t="s">
        <v>587</v>
      </c>
      <c r="G258" s="17">
        <v>630.48</v>
      </c>
      <c r="H258" s="17">
        <v>630.48239999999998</v>
      </c>
      <c r="I258" s="17">
        <f>IFERROR(H258/1.08,"")</f>
        <v>583.78</v>
      </c>
      <c r="J258" s="17">
        <f>I258*8%</f>
        <v>46.702399999999997</v>
      </c>
      <c r="K258" s="17">
        <f>Tabela1[[#This Row],[VLR RECEBIDO]]-Tabela1[[#This Row],[DESPESA]]-Tabela1[[#This Row],[FGTS]]</f>
        <v>-2.399999999951774E-3</v>
      </c>
      <c r="L258" s="12">
        <v>-2.399999999951774E-3</v>
      </c>
      <c r="M258" s="12">
        <f>Tabela1[[#This Row],[A DEVOLVER]]-Tabela1[[#This Row],[DEVOLVIDO]]</f>
        <v>0</v>
      </c>
      <c r="N258" s="18" t="str">
        <f ca="1">VLOOKUP(Tabela1[[#This Row],[MAT]],$B$5:$N$1679,13,0)</f>
        <v>LEONILDO ALVES LIMA</v>
      </c>
    </row>
    <row r="259" spans="2:14" x14ac:dyDescent="0.3">
      <c r="B259" s="11">
        <v>391</v>
      </c>
      <c r="C259" s="11" t="e">
        <f ca="1">VLOOKUP(Tabela1[[#This Row],[MAT]],$B$5:$C$1679,2,0)</f>
        <v>#N/A</v>
      </c>
      <c r="D259" s="35">
        <v>36</v>
      </c>
      <c r="E259" s="16" t="s">
        <v>8</v>
      </c>
      <c r="F259" s="11" t="s">
        <v>587</v>
      </c>
      <c r="G259" s="17">
        <v>630.48</v>
      </c>
      <c r="H259" s="17">
        <v>630.48239999999998</v>
      </c>
      <c r="I259" s="17">
        <f>IFERROR(H259/1.08,"")</f>
        <v>583.78</v>
      </c>
      <c r="J259" s="17">
        <f>I259*8%</f>
        <v>46.702399999999997</v>
      </c>
      <c r="K259" s="17">
        <f>Tabela1[[#This Row],[VLR RECEBIDO]]-Tabela1[[#This Row],[DESPESA]]-Tabela1[[#This Row],[FGTS]]</f>
        <v>-2.399999999951774E-3</v>
      </c>
      <c r="L259" s="12">
        <v>-2.399999999951774E-3</v>
      </c>
      <c r="M259" s="12">
        <f>Tabela1[[#This Row],[A DEVOLVER]]-Tabela1[[#This Row],[DEVOLVIDO]]</f>
        <v>0</v>
      </c>
      <c r="N259" s="18" t="e">
        <f ca="1">VLOOKUP(Tabela1[[#This Row],[MAT]],$B$5:$N$1679,13,0)</f>
        <v>#N/A</v>
      </c>
    </row>
    <row r="260" spans="2:14" x14ac:dyDescent="0.3">
      <c r="B260" s="11">
        <v>393</v>
      </c>
      <c r="C260" s="11" t="str">
        <f ca="1">VLOOKUP(Tabela1[[#This Row],[MAT]],$B$5:$C$1679,2,0)</f>
        <v>78679362204</v>
      </c>
      <c r="D260" s="35">
        <v>36</v>
      </c>
      <c r="E260" s="16" t="s">
        <v>8</v>
      </c>
      <c r="F260" s="11" t="s">
        <v>587</v>
      </c>
      <c r="G260" s="17">
        <v>630.48</v>
      </c>
      <c r="H260" s="17">
        <v>630.48239999999998</v>
      </c>
      <c r="I260" s="17">
        <f>IFERROR(H260/1.08,"")</f>
        <v>583.78</v>
      </c>
      <c r="J260" s="17">
        <f>I260*8%</f>
        <v>46.702399999999997</v>
      </c>
      <c r="K260" s="17">
        <f>Tabela1[[#This Row],[VLR RECEBIDO]]-Tabela1[[#This Row],[DESPESA]]-Tabela1[[#This Row],[FGTS]]</f>
        <v>-2.399999999951774E-3</v>
      </c>
      <c r="L260" s="12">
        <v>-2.399999999951774E-3</v>
      </c>
      <c r="M260" s="12">
        <f>Tabela1[[#This Row],[A DEVOLVER]]-Tabela1[[#This Row],[DEVOLVIDO]]</f>
        <v>0</v>
      </c>
      <c r="N260" s="18" t="str">
        <f ca="1">VLOOKUP(Tabela1[[#This Row],[MAT]],$B$5:$N$1679,13,0)</f>
        <v>IRANETE LIMA BARBOSA NASCIMENTO</v>
      </c>
    </row>
    <row r="261" spans="2:14" x14ac:dyDescent="0.3">
      <c r="B261" s="11">
        <v>395</v>
      </c>
      <c r="C261" s="11">
        <f ca="1">VLOOKUP(Tabela1[[#This Row],[MAT]],$B$5:$C$1679,2,0)</f>
        <v>82492182215</v>
      </c>
      <c r="D261" s="35">
        <v>36</v>
      </c>
      <c r="E261" s="16" t="s">
        <v>8</v>
      </c>
      <c r="F261" s="11" t="s">
        <v>587</v>
      </c>
      <c r="G261" s="17">
        <v>630.48</v>
      </c>
      <c r="H261" s="17">
        <v>630.48239999999998</v>
      </c>
      <c r="I261" s="17">
        <f>IFERROR(H261/1.08,"")</f>
        <v>583.78</v>
      </c>
      <c r="J261" s="17">
        <f>I261*8%</f>
        <v>46.702399999999997</v>
      </c>
      <c r="K261" s="17">
        <f>Tabela1[[#This Row],[VLR RECEBIDO]]-Tabela1[[#This Row],[DESPESA]]-Tabela1[[#This Row],[FGTS]]</f>
        <v>-2.399999999951774E-3</v>
      </c>
      <c r="L261" s="12">
        <v>-2.399999999951774E-3</v>
      </c>
      <c r="M261" s="12">
        <f>Tabela1[[#This Row],[A DEVOLVER]]-Tabela1[[#This Row],[DEVOLVIDO]]</f>
        <v>0</v>
      </c>
      <c r="N261" s="18" t="str">
        <f ca="1">VLOOKUP(Tabela1[[#This Row],[MAT]],$B$5:$N$1679,13,0)</f>
        <v>JEANI SILVA PEREIRA</v>
      </c>
    </row>
    <row r="262" spans="2:14" x14ac:dyDescent="0.3">
      <c r="B262" s="11">
        <v>403</v>
      </c>
      <c r="C262" s="11" t="str">
        <f ca="1">VLOOKUP(Tabela1[[#This Row],[MAT]],$B$5:$C$1679,2,0)</f>
        <v>85744824200</v>
      </c>
      <c r="D262" s="35">
        <v>36</v>
      </c>
      <c r="E262" s="16" t="s">
        <v>8</v>
      </c>
      <c r="F262" s="11" t="s">
        <v>587</v>
      </c>
      <c r="G262" s="17">
        <v>630.48</v>
      </c>
      <c r="H262" s="17">
        <v>630.48239999999998</v>
      </c>
      <c r="I262" s="17">
        <f>IFERROR(H262/1.08,"")</f>
        <v>583.78</v>
      </c>
      <c r="J262" s="17">
        <f>I262*8%</f>
        <v>46.702399999999997</v>
      </c>
      <c r="K262" s="17">
        <f>Tabela1[[#This Row],[VLR RECEBIDO]]-Tabela1[[#This Row],[DESPESA]]-Tabela1[[#This Row],[FGTS]]</f>
        <v>-2.399999999951774E-3</v>
      </c>
      <c r="L262" s="12">
        <v>-2.399999999951774E-3</v>
      </c>
      <c r="M262" s="12">
        <f>Tabela1[[#This Row],[A DEVOLVER]]-Tabela1[[#This Row],[DEVOLVIDO]]</f>
        <v>0</v>
      </c>
      <c r="N262" s="18" t="str">
        <f ca="1">VLOOKUP(Tabela1[[#This Row],[MAT]],$B$5:$N$1679,13,0)</f>
        <v>ROSILENE SOUSA SILVA</v>
      </c>
    </row>
    <row r="263" spans="2:14" x14ac:dyDescent="0.3">
      <c r="B263" s="11">
        <v>421</v>
      </c>
      <c r="C263" s="11" t="str">
        <f ca="1">VLOOKUP(Tabela1[[#This Row],[MAT]],$B$5:$C$1679,2,0)</f>
        <v>01064235255</v>
      </c>
      <c r="D263" s="35">
        <v>36</v>
      </c>
      <c r="E263" s="16" t="s">
        <v>8</v>
      </c>
      <c r="F263" s="11" t="s">
        <v>587</v>
      </c>
      <c r="G263" s="17">
        <v>630.48</v>
      </c>
      <c r="H263" s="17">
        <v>630.48239999999998</v>
      </c>
      <c r="I263" s="17">
        <f>IFERROR(H263/1.08,"")</f>
        <v>583.78</v>
      </c>
      <c r="J263" s="17">
        <f>I263*8%</f>
        <v>46.702399999999997</v>
      </c>
      <c r="K263" s="17">
        <f>Tabela1[[#This Row],[VLR RECEBIDO]]-Tabela1[[#This Row],[DESPESA]]-Tabela1[[#This Row],[FGTS]]</f>
        <v>-2.399999999951774E-3</v>
      </c>
      <c r="L263" s="12">
        <v>-2.399999999951774E-3</v>
      </c>
      <c r="M263" s="12">
        <f>Tabela1[[#This Row],[A DEVOLVER]]-Tabela1[[#This Row],[DEVOLVIDO]]</f>
        <v>0</v>
      </c>
      <c r="N263" s="18" t="str">
        <f ca="1">VLOOKUP(Tabela1[[#This Row],[MAT]],$B$5:$N$1679,13,0)</f>
        <v>ROSIVAN DA SILVA PINTO</v>
      </c>
    </row>
    <row r="264" spans="2:14" x14ac:dyDescent="0.3">
      <c r="B264" s="11">
        <v>425</v>
      </c>
      <c r="C264" s="11" t="str">
        <f ca="1">VLOOKUP(Tabela1[[#This Row],[MAT]],$B$5:$C$1679,2,0)</f>
        <v>01715936264</v>
      </c>
      <c r="D264" s="35">
        <v>36</v>
      </c>
      <c r="E264" s="16" t="s">
        <v>8</v>
      </c>
      <c r="F264" s="11" t="s">
        <v>587</v>
      </c>
      <c r="G264" s="17">
        <v>630.48</v>
      </c>
      <c r="H264" s="17">
        <v>630.48239999999998</v>
      </c>
      <c r="I264" s="17">
        <f>IFERROR(H264/1.08,"")</f>
        <v>583.78</v>
      </c>
      <c r="J264" s="17">
        <f>I264*8%</f>
        <v>46.702399999999997</v>
      </c>
      <c r="K264" s="17">
        <f>Tabela1[[#This Row],[VLR RECEBIDO]]-Tabela1[[#This Row],[DESPESA]]-Tabela1[[#This Row],[FGTS]]</f>
        <v>-2.399999999951774E-3</v>
      </c>
      <c r="L264" s="12">
        <v>-2.399999999951774E-3</v>
      </c>
      <c r="M264" s="12">
        <f>Tabela1[[#This Row],[A DEVOLVER]]-Tabela1[[#This Row],[DEVOLVIDO]]</f>
        <v>0</v>
      </c>
      <c r="N264" s="18" t="str">
        <f ca="1">VLOOKUP(Tabela1[[#This Row],[MAT]],$B$5:$N$1679,13,0)</f>
        <v>VANESSA RODRIGUES RABELO</v>
      </c>
    </row>
    <row r="265" spans="2:14" x14ac:dyDescent="0.3">
      <c r="B265" s="11">
        <v>431</v>
      </c>
      <c r="C265" s="11" t="e">
        <f ca="1">VLOOKUP(Tabela1[[#This Row],[MAT]],$B$5:$C$1679,2,0)</f>
        <v>#N/A</v>
      </c>
      <c r="D265" s="35">
        <v>36</v>
      </c>
      <c r="E265" s="16" t="s">
        <v>8</v>
      </c>
      <c r="F265" s="11" t="s">
        <v>587</v>
      </c>
      <c r="G265" s="17">
        <v>738.87</v>
      </c>
      <c r="H265" s="17">
        <v>0</v>
      </c>
      <c r="I265" s="17">
        <f>IFERROR(H265/1.08,"")</f>
        <v>0</v>
      </c>
      <c r="J265" s="17">
        <f>I265*8%</f>
        <v>0</v>
      </c>
      <c r="K265" s="17">
        <f>Tabela1[[#This Row],[VLR RECEBIDO]]-Tabela1[[#This Row],[DESPESA]]-Tabela1[[#This Row],[FGTS]]</f>
        <v>738.87</v>
      </c>
      <c r="L265" s="12">
        <v>738.87</v>
      </c>
      <c r="M265" s="12">
        <f>Tabela1[[#This Row],[A DEVOLVER]]-Tabela1[[#This Row],[DEVOLVIDO]]</f>
        <v>0</v>
      </c>
      <c r="N265" s="18" t="e">
        <f ca="1">VLOOKUP(Tabela1[[#This Row],[MAT]],$B$5:$N$1679,13,0)</f>
        <v>#N/A</v>
      </c>
    </row>
    <row r="266" spans="2:14" x14ac:dyDescent="0.3">
      <c r="B266" s="11">
        <v>444</v>
      </c>
      <c r="C266" s="11" t="str">
        <f ca="1">VLOOKUP(Tabela1[[#This Row],[MAT]],$B$5:$C$1679,2,0)</f>
        <v>70134089219</v>
      </c>
      <c r="D266" s="35">
        <v>36</v>
      </c>
      <c r="E266" s="16" t="s">
        <v>8</v>
      </c>
      <c r="F266" s="11" t="s">
        <v>587</v>
      </c>
      <c r="G266" s="17">
        <v>630.48</v>
      </c>
      <c r="H266" s="17">
        <v>630.48239999999998</v>
      </c>
      <c r="I266" s="17">
        <f>IFERROR(H266/1.08,"")</f>
        <v>583.78</v>
      </c>
      <c r="J266" s="17">
        <f>I266*8%</f>
        <v>46.702399999999997</v>
      </c>
      <c r="K266" s="17">
        <f>Tabela1[[#This Row],[VLR RECEBIDO]]-Tabela1[[#This Row],[DESPESA]]-Tabela1[[#This Row],[FGTS]]</f>
        <v>-2.399999999951774E-3</v>
      </c>
      <c r="L266" s="12">
        <v>-2.399999999951774E-3</v>
      </c>
      <c r="M266" s="12">
        <f>Tabela1[[#This Row],[A DEVOLVER]]-Tabela1[[#This Row],[DEVOLVIDO]]</f>
        <v>0</v>
      </c>
      <c r="N266" s="18" t="str">
        <f ca="1">VLOOKUP(Tabela1[[#This Row],[MAT]],$B$5:$N$1679,13,0)</f>
        <v>JONISMA ARAUJO RODRIGUES</v>
      </c>
    </row>
    <row r="267" spans="2:14" x14ac:dyDescent="0.3">
      <c r="B267" s="11">
        <v>445</v>
      </c>
      <c r="C267" s="11" t="str">
        <f ca="1">VLOOKUP(Tabela1[[#This Row],[MAT]],$B$5:$C$1679,2,0)</f>
        <v>82941238204</v>
      </c>
      <c r="D267" s="35">
        <v>36</v>
      </c>
      <c r="E267" s="16" t="s">
        <v>8</v>
      </c>
      <c r="F267" s="11" t="s">
        <v>587</v>
      </c>
      <c r="G267" s="17">
        <v>738.87</v>
      </c>
      <c r="H267" s="17">
        <v>738.87120000000004</v>
      </c>
      <c r="I267" s="17">
        <f>IFERROR(H267/1.08,"")</f>
        <v>684.14</v>
      </c>
      <c r="J267" s="17">
        <f>I267*8%</f>
        <v>54.731200000000001</v>
      </c>
      <c r="K267" s="17">
        <f>Tabela1[[#This Row],[VLR RECEBIDO]]-Tabela1[[#This Row],[DESPESA]]-Tabela1[[#This Row],[FGTS]]</f>
        <v>-1.1999999999829924E-3</v>
      </c>
      <c r="L267" s="12">
        <v>-1.1999999999829924E-3</v>
      </c>
      <c r="M267" s="12">
        <f>Tabela1[[#This Row],[A DEVOLVER]]-Tabela1[[#This Row],[DEVOLVIDO]]</f>
        <v>0</v>
      </c>
      <c r="N267" s="18" t="str">
        <f ca="1">VLOOKUP(Tabela1[[#This Row],[MAT]],$B$5:$N$1679,13,0)</f>
        <v>MARIA ELIZABETH DA SILVA</v>
      </c>
    </row>
    <row r="268" spans="2:14" x14ac:dyDescent="0.3">
      <c r="B268" s="11">
        <v>449</v>
      </c>
      <c r="C268" s="11" t="str">
        <f ca="1">VLOOKUP(Tabela1[[#This Row],[MAT]],$B$5:$C$1679,2,0)</f>
        <v>02278662236</v>
      </c>
      <c r="D268" s="35">
        <v>36</v>
      </c>
      <c r="E268" s="16" t="s">
        <v>8</v>
      </c>
      <c r="F268" s="11" t="s">
        <v>587</v>
      </c>
      <c r="G268" s="17">
        <v>630.48</v>
      </c>
      <c r="H268" s="17">
        <v>630.48239999999998</v>
      </c>
      <c r="I268" s="17">
        <f>IFERROR(H268/1.08,"")</f>
        <v>583.78</v>
      </c>
      <c r="J268" s="17">
        <f>I268*8%</f>
        <v>46.702399999999997</v>
      </c>
      <c r="K268" s="17">
        <f>Tabela1[[#This Row],[VLR RECEBIDO]]-Tabela1[[#This Row],[DESPESA]]-Tabela1[[#This Row],[FGTS]]</f>
        <v>-2.399999999951774E-3</v>
      </c>
      <c r="L268" s="12">
        <v>-2.399999999951774E-3</v>
      </c>
      <c r="M268" s="12">
        <f>Tabela1[[#This Row],[A DEVOLVER]]-Tabela1[[#This Row],[DEVOLVIDO]]</f>
        <v>0</v>
      </c>
      <c r="N268" s="18" t="str">
        <f ca="1">VLOOKUP(Tabela1[[#This Row],[MAT]],$B$5:$N$1679,13,0)</f>
        <v>RAYANE BARRETO LIMA</v>
      </c>
    </row>
    <row r="269" spans="2:14" x14ac:dyDescent="0.3">
      <c r="B269" s="11">
        <v>450</v>
      </c>
      <c r="C269" s="11" t="str">
        <f ca="1">VLOOKUP(Tabela1[[#This Row],[MAT]],$B$5:$C$1679,2,0)</f>
        <v>73733148215</v>
      </c>
      <c r="D269" s="35">
        <v>36</v>
      </c>
      <c r="E269" s="16" t="s">
        <v>8</v>
      </c>
      <c r="F269" s="11" t="s">
        <v>587</v>
      </c>
      <c r="G269" s="17">
        <v>630.48</v>
      </c>
      <c r="H269" s="17">
        <v>630.48239999999998</v>
      </c>
      <c r="I269" s="17">
        <f>IFERROR(H269/1.08,"")</f>
        <v>583.78</v>
      </c>
      <c r="J269" s="17">
        <f>I269*8%</f>
        <v>46.702399999999997</v>
      </c>
      <c r="K269" s="17">
        <f>Tabela1[[#This Row],[VLR RECEBIDO]]-Tabela1[[#This Row],[DESPESA]]-Tabela1[[#This Row],[FGTS]]</f>
        <v>-2.399999999951774E-3</v>
      </c>
      <c r="L269" s="12">
        <v>-2.399999999951774E-3</v>
      </c>
      <c r="M269" s="12">
        <f>Tabela1[[#This Row],[A DEVOLVER]]-Tabela1[[#This Row],[DEVOLVIDO]]</f>
        <v>0</v>
      </c>
      <c r="N269" s="18" t="str">
        <f ca="1">VLOOKUP(Tabela1[[#This Row],[MAT]],$B$5:$N$1679,13,0)</f>
        <v>ANDREZA ALVES FERREIRA</v>
      </c>
    </row>
    <row r="270" spans="2:14" x14ac:dyDescent="0.3">
      <c r="B270" s="11">
        <v>462</v>
      </c>
      <c r="C270" s="11" t="str">
        <f ca="1">VLOOKUP(Tabela1[[#This Row],[MAT]],$B$5:$C$1679,2,0)</f>
        <v>03402699362</v>
      </c>
      <c r="D270" s="35">
        <v>36</v>
      </c>
      <c r="E270" s="16" t="s">
        <v>8</v>
      </c>
      <c r="F270" s="11" t="s">
        <v>587</v>
      </c>
      <c r="G270" s="17">
        <v>630.48</v>
      </c>
      <c r="H270" s="17">
        <v>630.48239999999998</v>
      </c>
      <c r="I270" s="17">
        <f>IFERROR(H270/1.08,"")</f>
        <v>583.78</v>
      </c>
      <c r="J270" s="17">
        <f>I270*8%</f>
        <v>46.702399999999997</v>
      </c>
      <c r="K270" s="17">
        <f>Tabela1[[#This Row],[VLR RECEBIDO]]-Tabela1[[#This Row],[DESPESA]]-Tabela1[[#This Row],[FGTS]]</f>
        <v>-2.399999999951774E-3</v>
      </c>
      <c r="L270" s="12">
        <v>-2.399999999951774E-3</v>
      </c>
      <c r="M270" s="12">
        <f>Tabela1[[#This Row],[A DEVOLVER]]-Tabela1[[#This Row],[DEVOLVIDO]]</f>
        <v>0</v>
      </c>
      <c r="N270" s="18" t="str">
        <f ca="1">VLOOKUP(Tabela1[[#This Row],[MAT]],$B$5:$N$1679,13,0)</f>
        <v>DYONES ALVES DA ROCHA SERRA</v>
      </c>
    </row>
    <row r="271" spans="2:14" x14ac:dyDescent="0.3">
      <c r="B271" s="11">
        <v>465</v>
      </c>
      <c r="C271" s="11" t="str">
        <f ca="1">VLOOKUP(Tabela1[[#This Row],[MAT]],$B$5:$C$1679,2,0)</f>
        <v>01616891246</v>
      </c>
      <c r="D271" s="35">
        <v>36</v>
      </c>
      <c r="E271" s="16" t="s">
        <v>8</v>
      </c>
      <c r="F271" s="11" t="s">
        <v>587</v>
      </c>
      <c r="G271" s="17">
        <v>630.48</v>
      </c>
      <c r="H271" s="17">
        <v>630.48239999999998</v>
      </c>
      <c r="I271" s="17">
        <f>IFERROR(H271/1.08,"")</f>
        <v>583.78</v>
      </c>
      <c r="J271" s="17">
        <f>I271*8%</f>
        <v>46.702399999999997</v>
      </c>
      <c r="K271" s="17">
        <f>Tabela1[[#This Row],[VLR RECEBIDO]]-Tabela1[[#This Row],[DESPESA]]-Tabela1[[#This Row],[FGTS]]</f>
        <v>-2.399999999951774E-3</v>
      </c>
      <c r="L271" s="12">
        <v>-2.399999999951774E-3</v>
      </c>
      <c r="M271" s="12">
        <f>Tabela1[[#This Row],[A DEVOLVER]]-Tabela1[[#This Row],[DEVOLVIDO]]</f>
        <v>0</v>
      </c>
      <c r="N271" s="18" t="str">
        <f ca="1">VLOOKUP(Tabela1[[#This Row],[MAT]],$B$5:$N$1679,13,0)</f>
        <v>KEILA SANTOS BRITO</v>
      </c>
    </row>
    <row r="272" spans="2:14" x14ac:dyDescent="0.3">
      <c r="B272" s="11">
        <v>466</v>
      </c>
      <c r="C272" s="11" t="str">
        <f ca="1">VLOOKUP(Tabela1[[#This Row],[MAT]],$B$5:$C$1679,2,0)</f>
        <v>30137284268</v>
      </c>
      <c r="D272" s="35">
        <v>36</v>
      </c>
      <c r="E272" s="16" t="s">
        <v>8</v>
      </c>
      <c r="F272" s="11" t="s">
        <v>587</v>
      </c>
      <c r="G272" s="17">
        <v>630.48</v>
      </c>
      <c r="H272" s="17">
        <v>630.48239999999998</v>
      </c>
      <c r="I272" s="17">
        <f>IFERROR(H272/1.08,"")</f>
        <v>583.78</v>
      </c>
      <c r="J272" s="17">
        <f>I272*8%</f>
        <v>46.702399999999997</v>
      </c>
      <c r="K272" s="17">
        <f>Tabela1[[#This Row],[VLR RECEBIDO]]-Tabela1[[#This Row],[DESPESA]]-Tabela1[[#This Row],[FGTS]]</f>
        <v>-2.399999999951774E-3</v>
      </c>
      <c r="L272" s="12">
        <v>-2.399999999951774E-3</v>
      </c>
      <c r="M272" s="12">
        <f>Tabela1[[#This Row],[A DEVOLVER]]-Tabela1[[#This Row],[DEVOLVIDO]]</f>
        <v>0</v>
      </c>
      <c r="N272" s="18" t="str">
        <f ca="1">VLOOKUP(Tabela1[[#This Row],[MAT]],$B$5:$N$1679,13,0)</f>
        <v>MARIA JOSE PAULINO DE SANTANA DAS CHAGAS</v>
      </c>
    </row>
    <row r="273" spans="2:14" x14ac:dyDescent="0.3">
      <c r="B273" s="11">
        <v>471</v>
      </c>
      <c r="C273" s="11" t="str">
        <f ca="1">VLOOKUP(Tabela1[[#This Row],[MAT]],$B$5:$C$1679,2,0)</f>
        <v>02137140276</v>
      </c>
      <c r="D273" s="35">
        <v>36</v>
      </c>
      <c r="E273" s="16" t="s">
        <v>8</v>
      </c>
      <c r="F273" s="11" t="s">
        <v>587</v>
      </c>
      <c r="G273" s="17">
        <v>630.48</v>
      </c>
      <c r="H273" s="17">
        <v>630.48239999999998</v>
      </c>
      <c r="I273" s="17">
        <f>IFERROR(H273/1.08,"")</f>
        <v>583.78</v>
      </c>
      <c r="J273" s="17">
        <f>I273*8%</f>
        <v>46.702399999999997</v>
      </c>
      <c r="K273" s="17">
        <f>Tabela1[[#This Row],[VLR RECEBIDO]]-Tabela1[[#This Row],[DESPESA]]-Tabela1[[#This Row],[FGTS]]</f>
        <v>-2.399999999951774E-3</v>
      </c>
      <c r="L273" s="12">
        <v>-2.399999999951774E-3</v>
      </c>
      <c r="M273" s="12">
        <f>Tabela1[[#This Row],[A DEVOLVER]]-Tabela1[[#This Row],[DEVOLVIDO]]</f>
        <v>0</v>
      </c>
      <c r="N273" s="18" t="str">
        <f ca="1">VLOOKUP(Tabela1[[#This Row],[MAT]],$B$5:$N$1679,13,0)</f>
        <v>RAILSON HUMBERTO DA SILVA MENDONCA</v>
      </c>
    </row>
    <row r="274" spans="2:14" x14ac:dyDescent="0.3">
      <c r="B274" s="11">
        <v>488</v>
      </c>
      <c r="C274" s="11" t="e">
        <f ca="1">VLOOKUP(Tabela1[[#This Row],[MAT]],$B$5:$C$1679,2,0)</f>
        <v>#N/A</v>
      </c>
      <c r="D274" s="35">
        <v>36</v>
      </c>
      <c r="E274" s="16" t="s">
        <v>8</v>
      </c>
      <c r="F274" s="11" t="s">
        <v>587</v>
      </c>
      <c r="G274" s="17">
        <v>770.6</v>
      </c>
      <c r="H274" s="17">
        <v>0</v>
      </c>
      <c r="I274" s="17">
        <f>IFERROR(H274/1.08,"")</f>
        <v>0</v>
      </c>
      <c r="J274" s="17">
        <f>I274*8%</f>
        <v>0</v>
      </c>
      <c r="K274" s="17">
        <f>Tabela1[[#This Row],[VLR RECEBIDO]]-Tabela1[[#This Row],[DESPESA]]-Tabela1[[#This Row],[FGTS]]</f>
        <v>770.6</v>
      </c>
      <c r="L274" s="12">
        <v>770.6</v>
      </c>
      <c r="M274" s="12">
        <f>Tabela1[[#This Row],[A DEVOLVER]]-Tabela1[[#This Row],[DEVOLVIDO]]</f>
        <v>0</v>
      </c>
      <c r="N274" s="18" t="e">
        <f ca="1">VLOOKUP(Tabela1[[#This Row],[MAT]],$B$5:$N$1679,13,0)</f>
        <v>#N/A</v>
      </c>
    </row>
    <row r="275" spans="2:14" x14ac:dyDescent="0.3">
      <c r="B275" s="11">
        <v>497</v>
      </c>
      <c r="C275" s="11" t="str">
        <f ca="1">VLOOKUP(Tabela1[[#This Row],[MAT]],$B$5:$C$1679,2,0)</f>
        <v>02879742277</v>
      </c>
      <c r="D275" s="35">
        <v>36</v>
      </c>
      <c r="E275" s="16" t="s">
        <v>8</v>
      </c>
      <c r="F275" s="11" t="s">
        <v>587</v>
      </c>
      <c r="G275" s="17">
        <v>630.48</v>
      </c>
      <c r="H275" s="17">
        <v>630.48239999999998</v>
      </c>
      <c r="I275" s="17">
        <f>IFERROR(H275/1.08,"")</f>
        <v>583.78</v>
      </c>
      <c r="J275" s="17">
        <f>I275*8%</f>
        <v>46.702399999999997</v>
      </c>
      <c r="K275" s="17">
        <f>Tabela1[[#This Row],[VLR RECEBIDO]]-Tabela1[[#This Row],[DESPESA]]-Tabela1[[#This Row],[FGTS]]</f>
        <v>-2.399999999951774E-3</v>
      </c>
      <c r="L275" s="12">
        <v>-2.399999999951774E-3</v>
      </c>
      <c r="M275" s="12">
        <f>Tabela1[[#This Row],[A DEVOLVER]]-Tabela1[[#This Row],[DEVOLVIDO]]</f>
        <v>0</v>
      </c>
      <c r="N275" s="18" t="str">
        <f ca="1">VLOOKUP(Tabela1[[#This Row],[MAT]],$B$5:$N$1679,13,0)</f>
        <v>ELISANDRA SOARES DA COSTA PINHEIRO</v>
      </c>
    </row>
    <row r="276" spans="2:14" x14ac:dyDescent="0.3">
      <c r="B276" s="11">
        <v>521</v>
      </c>
      <c r="C276" s="11" t="str">
        <f ca="1">VLOOKUP(Tabela1[[#This Row],[MAT]],$B$5:$C$1679,2,0)</f>
        <v>01221844245</v>
      </c>
      <c r="D276" s="35">
        <v>36</v>
      </c>
      <c r="E276" s="16" t="s">
        <v>8</v>
      </c>
      <c r="F276" s="11" t="s">
        <v>587</v>
      </c>
      <c r="G276" s="17">
        <v>630.48</v>
      </c>
      <c r="H276" s="17">
        <v>630.48239999999998</v>
      </c>
      <c r="I276" s="17">
        <f>IFERROR(H276/1.08,"")</f>
        <v>583.78</v>
      </c>
      <c r="J276" s="17">
        <f>I276*8%</f>
        <v>46.702399999999997</v>
      </c>
      <c r="K276" s="17">
        <f>Tabela1[[#This Row],[VLR RECEBIDO]]-Tabela1[[#This Row],[DESPESA]]-Tabela1[[#This Row],[FGTS]]</f>
        <v>-2.399999999951774E-3</v>
      </c>
      <c r="L276" s="12">
        <v>-2.399999999951774E-3</v>
      </c>
      <c r="M276" s="12">
        <f>Tabela1[[#This Row],[A DEVOLVER]]-Tabela1[[#This Row],[DEVOLVIDO]]</f>
        <v>0</v>
      </c>
      <c r="N276" s="18" t="str">
        <f ca="1">VLOOKUP(Tabela1[[#This Row],[MAT]],$B$5:$N$1679,13,0)</f>
        <v>ANA MARIA LIRA TEIXEIRA</v>
      </c>
    </row>
    <row r="277" spans="2:14" x14ac:dyDescent="0.3">
      <c r="B277" s="11">
        <v>525</v>
      </c>
      <c r="C277" s="11" t="str">
        <f ca="1">VLOOKUP(Tabela1[[#This Row],[MAT]],$B$5:$C$1679,2,0)</f>
        <v>01724194259</v>
      </c>
      <c r="D277" s="35">
        <v>36</v>
      </c>
      <c r="E277" s="16" t="s">
        <v>8</v>
      </c>
      <c r="F277" s="11" t="s">
        <v>587</v>
      </c>
      <c r="G277" s="17">
        <v>630.48</v>
      </c>
      <c r="H277" s="17">
        <v>630.48239999999998</v>
      </c>
      <c r="I277" s="17">
        <f>IFERROR(H277/1.08,"")</f>
        <v>583.78</v>
      </c>
      <c r="J277" s="17">
        <f>I277*8%</f>
        <v>46.702399999999997</v>
      </c>
      <c r="K277" s="17">
        <f>Tabela1[[#This Row],[VLR RECEBIDO]]-Tabela1[[#This Row],[DESPESA]]-Tabela1[[#This Row],[FGTS]]</f>
        <v>-2.399999999951774E-3</v>
      </c>
      <c r="L277" s="12">
        <v>-2.399999999951774E-3</v>
      </c>
      <c r="M277" s="12">
        <f>Tabela1[[#This Row],[A DEVOLVER]]-Tabela1[[#This Row],[DEVOLVIDO]]</f>
        <v>0</v>
      </c>
      <c r="N277" s="18" t="str">
        <f ca="1">VLOOKUP(Tabela1[[#This Row],[MAT]],$B$5:$N$1679,13,0)</f>
        <v>JHEMISON CARLOS VIEIRA FELIPE</v>
      </c>
    </row>
    <row r="278" spans="2:14" x14ac:dyDescent="0.3">
      <c r="B278" s="11">
        <v>527</v>
      </c>
      <c r="C278" s="11" t="str">
        <f ca="1">VLOOKUP(Tabela1[[#This Row],[MAT]],$B$5:$C$1679,2,0)</f>
        <v>70143241281</v>
      </c>
      <c r="D278" s="35">
        <v>36</v>
      </c>
      <c r="E278" s="16" t="s">
        <v>8</v>
      </c>
      <c r="F278" s="11" t="s">
        <v>587</v>
      </c>
      <c r="G278" s="17">
        <v>630.48</v>
      </c>
      <c r="H278" s="17">
        <v>630.48239999999998</v>
      </c>
      <c r="I278" s="17">
        <f>IFERROR(H278/1.08,"")</f>
        <v>583.78</v>
      </c>
      <c r="J278" s="17">
        <f>I278*8%</f>
        <v>46.702399999999997</v>
      </c>
      <c r="K278" s="17">
        <f>Tabela1[[#This Row],[VLR RECEBIDO]]-Tabela1[[#This Row],[DESPESA]]-Tabela1[[#This Row],[FGTS]]</f>
        <v>-2.399999999951774E-3</v>
      </c>
      <c r="L278" s="12">
        <v>-2.399999999951774E-3</v>
      </c>
      <c r="M278" s="12">
        <f>Tabela1[[#This Row],[A DEVOLVER]]-Tabela1[[#This Row],[DEVOLVIDO]]</f>
        <v>0</v>
      </c>
      <c r="N278" s="18" t="str">
        <f ca="1">VLOOKUP(Tabela1[[#This Row],[MAT]],$B$5:$N$1679,13,0)</f>
        <v>FABRICIO HUGO SOUSA FARIAS</v>
      </c>
    </row>
    <row r="279" spans="2:14" x14ac:dyDescent="0.3">
      <c r="B279" s="11">
        <v>541</v>
      </c>
      <c r="C279" s="11" t="str">
        <f ca="1">VLOOKUP(Tabela1[[#This Row],[MAT]],$B$5:$C$1679,2,0)</f>
        <v>02563935245</v>
      </c>
      <c r="D279" s="35">
        <v>36</v>
      </c>
      <c r="E279" s="16" t="s">
        <v>8</v>
      </c>
      <c r="F279" s="11" t="s">
        <v>587</v>
      </c>
      <c r="G279" s="17">
        <v>630.48</v>
      </c>
      <c r="H279" s="17">
        <v>630.48239999999998</v>
      </c>
      <c r="I279" s="17">
        <f>IFERROR(H279/1.08,"")</f>
        <v>583.78</v>
      </c>
      <c r="J279" s="17">
        <f>I279*8%</f>
        <v>46.702399999999997</v>
      </c>
      <c r="K279" s="17">
        <f>Tabela1[[#This Row],[VLR RECEBIDO]]-Tabela1[[#This Row],[DESPESA]]-Tabela1[[#This Row],[FGTS]]</f>
        <v>-2.399999999951774E-3</v>
      </c>
      <c r="L279" s="12">
        <v>-2.399999999951774E-3</v>
      </c>
      <c r="M279" s="12">
        <f>Tabela1[[#This Row],[A DEVOLVER]]-Tabela1[[#This Row],[DEVOLVIDO]]</f>
        <v>0</v>
      </c>
      <c r="N279" s="18" t="str">
        <f ca="1">VLOOKUP(Tabela1[[#This Row],[MAT]],$B$5:$N$1679,13,0)</f>
        <v>RAQUEL DOS SANTOS SOUZA</v>
      </c>
    </row>
    <row r="280" spans="2:14" x14ac:dyDescent="0.3">
      <c r="B280" s="11">
        <v>542</v>
      </c>
      <c r="C280" s="11" t="e">
        <f ca="1">VLOOKUP(Tabela1[[#This Row],[MAT]],$B$5:$C$1679,2,0)</f>
        <v>#N/A</v>
      </c>
      <c r="D280" s="35">
        <v>36</v>
      </c>
      <c r="E280" s="16" t="s">
        <v>8</v>
      </c>
      <c r="F280" s="11" t="s">
        <v>587</v>
      </c>
      <c r="G280" s="17">
        <v>630.48</v>
      </c>
      <c r="H280" s="17">
        <v>0</v>
      </c>
      <c r="I280" s="17">
        <f>IFERROR(H280/1.08,"")</f>
        <v>0</v>
      </c>
      <c r="J280" s="17">
        <f>I280*8%</f>
        <v>0</v>
      </c>
      <c r="K280" s="17">
        <f>Tabela1[[#This Row],[VLR RECEBIDO]]-Tabela1[[#This Row],[DESPESA]]-Tabela1[[#This Row],[FGTS]]</f>
        <v>630.48</v>
      </c>
      <c r="L280" s="12">
        <v>630.48</v>
      </c>
      <c r="M280" s="12">
        <f>Tabela1[[#This Row],[A DEVOLVER]]-Tabela1[[#This Row],[DEVOLVIDO]]</f>
        <v>0</v>
      </c>
      <c r="N280" s="18" t="e">
        <f ca="1">VLOOKUP(Tabela1[[#This Row],[MAT]],$B$5:$N$1679,13,0)</f>
        <v>#N/A</v>
      </c>
    </row>
    <row r="281" spans="2:14" x14ac:dyDescent="0.3">
      <c r="B281" s="11">
        <v>543</v>
      </c>
      <c r="C281" s="11" t="str">
        <f ca="1">VLOOKUP(Tabela1[[#This Row],[MAT]],$B$5:$C$1679,2,0)</f>
        <v>01797916211</v>
      </c>
      <c r="D281" s="35">
        <v>36</v>
      </c>
      <c r="E281" s="16" t="s">
        <v>8</v>
      </c>
      <c r="F281" s="11" t="s">
        <v>587</v>
      </c>
      <c r="G281" s="17">
        <v>630.48</v>
      </c>
      <c r="H281" s="17">
        <v>630.48239999999998</v>
      </c>
      <c r="I281" s="17">
        <f>IFERROR(H281/1.08,"")</f>
        <v>583.78</v>
      </c>
      <c r="J281" s="17">
        <f>I281*8%</f>
        <v>46.702399999999997</v>
      </c>
      <c r="K281" s="17">
        <f>Tabela1[[#This Row],[VLR RECEBIDO]]-Tabela1[[#This Row],[DESPESA]]-Tabela1[[#This Row],[FGTS]]</f>
        <v>-2.399999999951774E-3</v>
      </c>
      <c r="L281" s="12">
        <v>-2.399999999951774E-3</v>
      </c>
      <c r="M281" s="12">
        <f>Tabela1[[#This Row],[A DEVOLVER]]-Tabela1[[#This Row],[DEVOLVIDO]]</f>
        <v>0</v>
      </c>
      <c r="N281" s="18" t="str">
        <f ca="1">VLOOKUP(Tabela1[[#This Row],[MAT]],$B$5:$N$1679,13,0)</f>
        <v>BRUNA GRAZIELA NOGUEIRA DE LIMA</v>
      </c>
    </row>
    <row r="282" spans="2:14" x14ac:dyDescent="0.3">
      <c r="B282" s="11">
        <v>547</v>
      </c>
      <c r="C282" s="11" t="str">
        <f ca="1">VLOOKUP(Tabela1[[#This Row],[MAT]],$B$5:$C$1679,2,0)</f>
        <v>85754110200</v>
      </c>
      <c r="D282" s="35">
        <v>36</v>
      </c>
      <c r="E282" s="16" t="s">
        <v>8</v>
      </c>
      <c r="F282" s="11" t="s">
        <v>587</v>
      </c>
      <c r="G282" s="17">
        <v>630.48</v>
      </c>
      <c r="H282" s="17">
        <v>630.48239999999998</v>
      </c>
      <c r="I282" s="17">
        <f>IFERROR(H282/1.08,"")</f>
        <v>583.78</v>
      </c>
      <c r="J282" s="17">
        <f>I282*8%</f>
        <v>46.702399999999997</v>
      </c>
      <c r="K282" s="17">
        <f>Tabela1[[#This Row],[VLR RECEBIDO]]-Tabela1[[#This Row],[DESPESA]]-Tabela1[[#This Row],[FGTS]]</f>
        <v>-2.399999999951774E-3</v>
      </c>
      <c r="L282" s="12">
        <v>-2.399999999951774E-3</v>
      </c>
      <c r="M282" s="12">
        <f>Tabela1[[#This Row],[A DEVOLVER]]-Tabela1[[#This Row],[DEVOLVIDO]]</f>
        <v>0</v>
      </c>
      <c r="N282" s="18" t="str">
        <f ca="1">VLOOKUP(Tabela1[[#This Row],[MAT]],$B$5:$N$1679,13,0)</f>
        <v>FLAVIA CRISTINA AMORIM RAIOL</v>
      </c>
    </row>
    <row r="283" spans="2:14" x14ac:dyDescent="0.3">
      <c r="B283" s="11">
        <v>550</v>
      </c>
      <c r="C283" s="11" t="str">
        <f ca="1">VLOOKUP(Tabela1[[#This Row],[MAT]],$B$5:$C$1679,2,0)</f>
        <v>94273626268</v>
      </c>
      <c r="D283" s="35">
        <v>36</v>
      </c>
      <c r="E283" s="16" t="s">
        <v>8</v>
      </c>
      <c r="F283" s="11" t="s">
        <v>587</v>
      </c>
      <c r="G283" s="17">
        <v>630.48</v>
      </c>
      <c r="H283" s="17">
        <v>630.48239999999998</v>
      </c>
      <c r="I283" s="17">
        <f>IFERROR(H283/1.08,"")</f>
        <v>583.78</v>
      </c>
      <c r="J283" s="17">
        <f>I283*8%</f>
        <v>46.702399999999997</v>
      </c>
      <c r="K283" s="17">
        <f>Tabela1[[#This Row],[VLR RECEBIDO]]-Tabela1[[#This Row],[DESPESA]]-Tabela1[[#This Row],[FGTS]]</f>
        <v>-2.399999999951774E-3</v>
      </c>
      <c r="L283" s="12">
        <v>-2.399999999951774E-3</v>
      </c>
      <c r="M283" s="12">
        <f>Tabela1[[#This Row],[A DEVOLVER]]-Tabela1[[#This Row],[DEVOLVIDO]]</f>
        <v>0</v>
      </c>
      <c r="N283" s="18" t="str">
        <f ca="1">VLOOKUP(Tabela1[[#This Row],[MAT]],$B$5:$N$1679,13,0)</f>
        <v>ANGELA MARIA COSTA ROSARIO</v>
      </c>
    </row>
    <row r="284" spans="2:14" x14ac:dyDescent="0.3">
      <c r="B284" s="11">
        <v>552</v>
      </c>
      <c r="C284" s="11" t="str">
        <f ca="1">VLOOKUP(Tabela1[[#This Row],[MAT]],$B$5:$C$1679,2,0)</f>
        <v>03351903243</v>
      </c>
      <c r="D284" s="35">
        <v>36</v>
      </c>
      <c r="E284" s="16" t="s">
        <v>8</v>
      </c>
      <c r="F284" s="11" t="s">
        <v>587</v>
      </c>
      <c r="G284" s="17">
        <v>630.48</v>
      </c>
      <c r="H284" s="17">
        <v>630.48239999999998</v>
      </c>
      <c r="I284" s="17">
        <f>IFERROR(H284/1.08,"")</f>
        <v>583.78</v>
      </c>
      <c r="J284" s="17">
        <f>I284*8%</f>
        <v>46.702399999999997</v>
      </c>
      <c r="K284" s="17">
        <f>Tabela1[[#This Row],[VLR RECEBIDO]]-Tabela1[[#This Row],[DESPESA]]-Tabela1[[#This Row],[FGTS]]</f>
        <v>-2.399999999951774E-3</v>
      </c>
      <c r="L284" s="12">
        <v>-2.399999999951774E-3</v>
      </c>
      <c r="M284" s="12">
        <f>Tabela1[[#This Row],[A DEVOLVER]]-Tabela1[[#This Row],[DEVOLVIDO]]</f>
        <v>0</v>
      </c>
      <c r="N284" s="18" t="str">
        <f ca="1">VLOOKUP(Tabela1[[#This Row],[MAT]],$B$5:$N$1679,13,0)</f>
        <v>ANTONIA FRANCILEIA SANTOS FAUSTINO</v>
      </c>
    </row>
    <row r="285" spans="2:14" x14ac:dyDescent="0.3">
      <c r="B285" s="11">
        <v>586</v>
      </c>
      <c r="C285" s="11" t="str">
        <f ca="1">VLOOKUP(Tabela1[[#This Row],[MAT]],$B$5:$C$1679,2,0)</f>
        <v>02025421222</v>
      </c>
      <c r="D285" s="35">
        <v>36</v>
      </c>
      <c r="E285" s="16" t="s">
        <v>8</v>
      </c>
      <c r="F285" s="11" t="s">
        <v>587</v>
      </c>
      <c r="G285" s="17">
        <v>630.48</v>
      </c>
      <c r="H285" s="17">
        <v>630.48239999999998</v>
      </c>
      <c r="I285" s="17">
        <f>IFERROR(H285/1.08,"")</f>
        <v>583.78</v>
      </c>
      <c r="J285" s="17">
        <f>I285*8%</f>
        <v>46.702399999999997</v>
      </c>
      <c r="K285" s="17">
        <f>Tabela1[[#This Row],[VLR RECEBIDO]]-Tabela1[[#This Row],[DESPESA]]-Tabela1[[#This Row],[FGTS]]</f>
        <v>-2.399999999951774E-3</v>
      </c>
      <c r="L285" s="12">
        <v>-2.399999999951774E-3</v>
      </c>
      <c r="M285" s="12">
        <f>Tabela1[[#This Row],[A DEVOLVER]]-Tabela1[[#This Row],[DEVOLVIDO]]</f>
        <v>0</v>
      </c>
      <c r="N285" s="18" t="str">
        <f ca="1">VLOOKUP(Tabela1[[#This Row],[MAT]],$B$5:$N$1679,13,0)</f>
        <v>ADRIANA DA CONCEICAO VIANA</v>
      </c>
    </row>
    <row r="286" spans="2:14" x14ac:dyDescent="0.3">
      <c r="B286" s="11">
        <v>600</v>
      </c>
      <c r="C286" s="11" t="str">
        <f ca="1">VLOOKUP(Tabela1[[#This Row],[MAT]],$B$5:$C$1679,2,0)</f>
        <v>01068691247</v>
      </c>
      <c r="D286" s="35">
        <v>36</v>
      </c>
      <c r="E286" s="16" t="s">
        <v>8</v>
      </c>
      <c r="F286" s="11" t="s">
        <v>587</v>
      </c>
      <c r="G286" s="17">
        <v>630.48</v>
      </c>
      <c r="H286" s="17">
        <v>630.48239999999998</v>
      </c>
      <c r="I286" s="17">
        <f>IFERROR(H286/1.08,"")</f>
        <v>583.78</v>
      </c>
      <c r="J286" s="17">
        <f>I286*8%</f>
        <v>46.702399999999997</v>
      </c>
      <c r="K286" s="17">
        <f>Tabela1[[#This Row],[VLR RECEBIDO]]-Tabela1[[#This Row],[DESPESA]]-Tabela1[[#This Row],[FGTS]]</f>
        <v>-2.399999999951774E-3</v>
      </c>
      <c r="L286" s="12">
        <v>-2.399999999951774E-3</v>
      </c>
      <c r="M286" s="12">
        <f>Tabela1[[#This Row],[A DEVOLVER]]-Tabela1[[#This Row],[DEVOLVIDO]]</f>
        <v>0</v>
      </c>
      <c r="N286" s="18" t="str">
        <f ca="1">VLOOKUP(Tabela1[[#This Row],[MAT]],$B$5:$N$1679,13,0)</f>
        <v>ROSINETE SANTOS DA SILVA DE SOUZA</v>
      </c>
    </row>
    <row r="287" spans="2:14" x14ac:dyDescent="0.3">
      <c r="B287" s="11">
        <v>601</v>
      </c>
      <c r="C287" s="11" t="str">
        <f ca="1">VLOOKUP(Tabela1[[#This Row],[MAT]],$B$5:$C$1679,2,0)</f>
        <v>03419017251</v>
      </c>
      <c r="D287" s="35">
        <v>36</v>
      </c>
      <c r="E287" s="16" t="s">
        <v>8</v>
      </c>
      <c r="F287" s="11" t="s">
        <v>587</v>
      </c>
      <c r="G287" s="17">
        <v>630.48</v>
      </c>
      <c r="H287" s="17">
        <v>630.48239999999998</v>
      </c>
      <c r="I287" s="17">
        <f>IFERROR(H287/1.08,"")</f>
        <v>583.78</v>
      </c>
      <c r="J287" s="17">
        <f>I287*8%</f>
        <v>46.702399999999997</v>
      </c>
      <c r="K287" s="17">
        <f>Tabela1[[#This Row],[VLR RECEBIDO]]-Tabela1[[#This Row],[DESPESA]]-Tabela1[[#This Row],[FGTS]]</f>
        <v>-2.399999999951774E-3</v>
      </c>
      <c r="L287" s="12">
        <v>-2.399999999951774E-3</v>
      </c>
      <c r="M287" s="12">
        <f>Tabela1[[#This Row],[A DEVOLVER]]-Tabela1[[#This Row],[DEVOLVIDO]]</f>
        <v>0</v>
      </c>
      <c r="N287" s="18" t="str">
        <f ca="1">VLOOKUP(Tabela1[[#This Row],[MAT]],$B$5:$N$1679,13,0)</f>
        <v>MAYCON REIS DOS ANJOS</v>
      </c>
    </row>
    <row r="288" spans="2:14" x14ac:dyDescent="0.3">
      <c r="B288" s="11">
        <v>626</v>
      </c>
      <c r="C288" s="11" t="str">
        <f ca="1">VLOOKUP(Tabela1[[#This Row],[MAT]],$B$5:$C$1679,2,0)</f>
        <v>30087767287</v>
      </c>
      <c r="D288" s="35">
        <v>36</v>
      </c>
      <c r="E288" s="16" t="s">
        <v>8</v>
      </c>
      <c r="F288" s="11" t="s">
        <v>587</v>
      </c>
      <c r="G288" s="17">
        <v>630.48</v>
      </c>
      <c r="H288" s="17">
        <v>630.48239999999998</v>
      </c>
      <c r="I288" s="17">
        <f>IFERROR(H288/1.08,"")</f>
        <v>583.78</v>
      </c>
      <c r="J288" s="17">
        <f>I288*8%</f>
        <v>46.702399999999997</v>
      </c>
      <c r="K288" s="17">
        <f>Tabela1[[#This Row],[VLR RECEBIDO]]-Tabela1[[#This Row],[DESPESA]]-Tabela1[[#This Row],[FGTS]]</f>
        <v>-2.399999999951774E-3</v>
      </c>
      <c r="L288" s="12">
        <v>-2.399999999951774E-3</v>
      </c>
      <c r="M288" s="12">
        <f>Tabela1[[#This Row],[A DEVOLVER]]-Tabela1[[#This Row],[DEVOLVIDO]]</f>
        <v>0</v>
      </c>
      <c r="N288" s="18" t="str">
        <f ca="1">VLOOKUP(Tabela1[[#This Row],[MAT]],$B$5:$N$1679,13,0)</f>
        <v>OSMARINA LIMA MARQUES</v>
      </c>
    </row>
    <row r="289" spans="2:14" x14ac:dyDescent="0.3">
      <c r="B289" s="11">
        <v>633</v>
      </c>
      <c r="C289" s="11" t="str">
        <f ca="1">VLOOKUP(Tabela1[[#This Row],[MAT]],$B$5:$C$1679,2,0)</f>
        <v>00954727207</v>
      </c>
      <c r="D289" s="35">
        <v>36</v>
      </c>
      <c r="E289" s="16" t="s">
        <v>8</v>
      </c>
      <c r="F289" s="11" t="s">
        <v>587</v>
      </c>
      <c r="G289" s="17">
        <v>630.48</v>
      </c>
      <c r="H289" s="17">
        <v>630.48239999999998</v>
      </c>
      <c r="I289" s="17">
        <f>IFERROR(H289/1.08,"")</f>
        <v>583.78</v>
      </c>
      <c r="J289" s="17">
        <f>I289*8%</f>
        <v>46.702399999999997</v>
      </c>
      <c r="K289" s="17">
        <f>Tabela1[[#This Row],[VLR RECEBIDO]]-Tabela1[[#This Row],[DESPESA]]-Tabela1[[#This Row],[FGTS]]</f>
        <v>-2.399999999951774E-3</v>
      </c>
      <c r="L289" s="12">
        <v>-2.399999999951774E-3</v>
      </c>
      <c r="M289" s="12">
        <f>Tabela1[[#This Row],[A DEVOLVER]]-Tabela1[[#This Row],[DEVOLVIDO]]</f>
        <v>0</v>
      </c>
      <c r="N289" s="18" t="str">
        <f ca="1">VLOOKUP(Tabela1[[#This Row],[MAT]],$B$5:$N$1679,13,0)</f>
        <v>FABRICIA MARINHO MORAES</v>
      </c>
    </row>
    <row r="290" spans="2:14" x14ac:dyDescent="0.3">
      <c r="B290" s="11">
        <v>635</v>
      </c>
      <c r="C290" s="11" t="str">
        <f ca="1">VLOOKUP(Tabela1[[#This Row],[MAT]],$B$5:$C$1679,2,0)</f>
        <v>02827501260</v>
      </c>
      <c r="D290" s="35">
        <v>36</v>
      </c>
      <c r="E290" s="16" t="s">
        <v>8</v>
      </c>
      <c r="F290" s="11" t="s">
        <v>587</v>
      </c>
      <c r="G290" s="17">
        <v>630.48</v>
      </c>
      <c r="H290" s="17">
        <v>630.48239999999998</v>
      </c>
      <c r="I290" s="17">
        <f>IFERROR(H290/1.08,"")</f>
        <v>583.78</v>
      </c>
      <c r="J290" s="17">
        <f>I290*8%</f>
        <v>46.702399999999997</v>
      </c>
      <c r="K290" s="17">
        <f>Tabela1[[#This Row],[VLR RECEBIDO]]-Tabela1[[#This Row],[DESPESA]]-Tabela1[[#This Row],[FGTS]]</f>
        <v>-2.399999999951774E-3</v>
      </c>
      <c r="L290" s="12">
        <v>-2.399999999951774E-3</v>
      </c>
      <c r="M290" s="12">
        <f>Tabela1[[#This Row],[A DEVOLVER]]-Tabela1[[#This Row],[DEVOLVIDO]]</f>
        <v>0</v>
      </c>
      <c r="N290" s="18" t="str">
        <f ca="1">VLOOKUP(Tabela1[[#This Row],[MAT]],$B$5:$N$1679,13,0)</f>
        <v>REGINA CARLA CARNEIRO DA SILVA</v>
      </c>
    </row>
    <row r="291" spans="2:14" x14ac:dyDescent="0.3">
      <c r="B291" s="11">
        <v>644</v>
      </c>
      <c r="C291" s="11" t="str">
        <f ca="1">VLOOKUP(Tabela1[[#This Row],[MAT]],$B$5:$C$1679,2,0)</f>
        <v>02760353214</v>
      </c>
      <c r="D291" s="35">
        <v>36</v>
      </c>
      <c r="E291" s="16" t="s">
        <v>8</v>
      </c>
      <c r="F291" s="11" t="s">
        <v>587</v>
      </c>
      <c r="G291" s="17">
        <v>630.48</v>
      </c>
      <c r="H291" s="17">
        <v>630.48239999999998</v>
      </c>
      <c r="I291" s="17">
        <f>IFERROR(H291/1.08,"")</f>
        <v>583.78</v>
      </c>
      <c r="J291" s="17">
        <f>I291*8%</f>
        <v>46.702399999999997</v>
      </c>
      <c r="K291" s="17">
        <f>Tabela1[[#This Row],[VLR RECEBIDO]]-Tabela1[[#This Row],[DESPESA]]-Tabela1[[#This Row],[FGTS]]</f>
        <v>-2.399999999951774E-3</v>
      </c>
      <c r="L291" s="12">
        <v>-2.399999999951774E-3</v>
      </c>
      <c r="M291" s="12">
        <f>Tabela1[[#This Row],[A DEVOLVER]]-Tabela1[[#This Row],[DEVOLVIDO]]</f>
        <v>0</v>
      </c>
      <c r="N291" s="18" t="str">
        <f ca="1">VLOOKUP(Tabela1[[#This Row],[MAT]],$B$5:$N$1679,13,0)</f>
        <v>CARLA BATISTA DA COSTA</v>
      </c>
    </row>
    <row r="292" spans="2:14" x14ac:dyDescent="0.3">
      <c r="B292" s="11">
        <v>653</v>
      </c>
      <c r="C292" s="11" t="str">
        <f ca="1">VLOOKUP(Tabela1[[#This Row],[MAT]],$B$5:$C$1679,2,0)</f>
        <v>04490243260</v>
      </c>
      <c r="D292" s="35">
        <v>36</v>
      </c>
      <c r="E292" s="16" t="s">
        <v>8</v>
      </c>
      <c r="F292" s="11" t="s">
        <v>587</v>
      </c>
      <c r="G292" s="17">
        <v>630.48</v>
      </c>
      <c r="H292" s="17">
        <v>630.48239999999998</v>
      </c>
      <c r="I292" s="17">
        <f>IFERROR(H292/1.08,"")</f>
        <v>583.78</v>
      </c>
      <c r="J292" s="17">
        <f>I292*8%</f>
        <v>46.702399999999997</v>
      </c>
      <c r="K292" s="17">
        <f>Tabela1[[#This Row],[VLR RECEBIDO]]-Tabela1[[#This Row],[DESPESA]]-Tabela1[[#This Row],[FGTS]]</f>
        <v>-2.399999999951774E-3</v>
      </c>
      <c r="L292" s="12">
        <v>-2.399999999951774E-3</v>
      </c>
      <c r="M292" s="12">
        <f>Tabela1[[#This Row],[A DEVOLVER]]-Tabela1[[#This Row],[DEVOLVIDO]]</f>
        <v>0</v>
      </c>
      <c r="N292" s="18" t="str">
        <f ca="1">VLOOKUP(Tabela1[[#This Row],[MAT]],$B$5:$N$1679,13,0)</f>
        <v>RAIANE TENORIO DOS SANTOS</v>
      </c>
    </row>
    <row r="293" spans="2:14" x14ac:dyDescent="0.3">
      <c r="B293" s="11">
        <v>663</v>
      </c>
      <c r="C293" s="11" t="str">
        <f ca="1">VLOOKUP(Tabela1[[#This Row],[MAT]],$B$5:$C$1679,2,0)</f>
        <v>03974195203</v>
      </c>
      <c r="D293" s="35">
        <v>36</v>
      </c>
      <c r="E293" s="16" t="s">
        <v>8</v>
      </c>
      <c r="F293" s="11" t="s">
        <v>587</v>
      </c>
      <c r="G293" s="17">
        <v>630.48</v>
      </c>
      <c r="H293" s="17">
        <v>630.48239999999998</v>
      </c>
      <c r="I293" s="17">
        <f>IFERROR(H293/1.08,"")</f>
        <v>583.78</v>
      </c>
      <c r="J293" s="17">
        <f>I293*8%</f>
        <v>46.702399999999997</v>
      </c>
      <c r="K293" s="17">
        <f>Tabela1[[#This Row],[VLR RECEBIDO]]-Tabela1[[#This Row],[DESPESA]]-Tabela1[[#This Row],[FGTS]]</f>
        <v>-2.399999999951774E-3</v>
      </c>
      <c r="L293" s="12">
        <v>-2.399999999951774E-3</v>
      </c>
      <c r="M293" s="12">
        <f>Tabela1[[#This Row],[A DEVOLVER]]-Tabela1[[#This Row],[DEVOLVIDO]]</f>
        <v>0</v>
      </c>
      <c r="N293" s="18" t="str">
        <f ca="1">VLOOKUP(Tabela1[[#This Row],[MAT]],$B$5:$N$1679,13,0)</f>
        <v>KRISLANE NASCIMENTO DIAS</v>
      </c>
    </row>
    <row r="294" spans="2:14" x14ac:dyDescent="0.3">
      <c r="B294" s="11">
        <v>670</v>
      </c>
      <c r="C294" s="11">
        <f ca="1">VLOOKUP(Tabela1[[#This Row],[MAT]],$B$5:$C$1679,2,0)</f>
        <v>84245603291</v>
      </c>
      <c r="D294" s="35">
        <v>36</v>
      </c>
      <c r="E294" s="16" t="s">
        <v>8</v>
      </c>
      <c r="F294" s="11" t="s">
        <v>587</v>
      </c>
      <c r="G294" s="17">
        <v>630.48</v>
      </c>
      <c r="H294" s="17">
        <v>630.48239999999998</v>
      </c>
      <c r="I294" s="17">
        <f>IFERROR(H294/1.08,"")</f>
        <v>583.78</v>
      </c>
      <c r="J294" s="17">
        <f>I294*8%</f>
        <v>46.702399999999997</v>
      </c>
      <c r="K294" s="17">
        <f>Tabela1[[#This Row],[VLR RECEBIDO]]-Tabela1[[#This Row],[DESPESA]]-Tabela1[[#This Row],[FGTS]]</f>
        <v>-2.399999999951774E-3</v>
      </c>
      <c r="L294" s="12">
        <v>-2.399999999951774E-3</v>
      </c>
      <c r="M294" s="12">
        <f>Tabela1[[#This Row],[A DEVOLVER]]-Tabela1[[#This Row],[DEVOLVIDO]]</f>
        <v>0</v>
      </c>
      <c r="N294" s="18" t="str">
        <f ca="1">VLOOKUP(Tabela1[[#This Row],[MAT]],$B$5:$N$1679,13,0)</f>
        <v>LUCINEIA COSTA ALENCAR</v>
      </c>
    </row>
    <row r="295" spans="2:14" x14ac:dyDescent="0.3">
      <c r="B295" s="11">
        <v>675</v>
      </c>
      <c r="C295" s="11" t="str">
        <f ca="1">VLOOKUP(Tabela1[[#This Row],[MAT]],$B$5:$C$1679,2,0)</f>
        <v>03439131270</v>
      </c>
      <c r="D295" s="35">
        <v>36</v>
      </c>
      <c r="E295" s="16" t="s">
        <v>8</v>
      </c>
      <c r="F295" s="11" t="s">
        <v>587</v>
      </c>
      <c r="G295" s="17">
        <v>630.48</v>
      </c>
      <c r="H295" s="17">
        <v>630.48239999999998</v>
      </c>
      <c r="I295" s="17">
        <f>IFERROR(H295/1.08,"")</f>
        <v>583.78</v>
      </c>
      <c r="J295" s="17">
        <f>I295*8%</f>
        <v>46.702399999999997</v>
      </c>
      <c r="K295" s="17">
        <f>Tabela1[[#This Row],[VLR RECEBIDO]]-Tabela1[[#This Row],[DESPESA]]-Tabela1[[#This Row],[FGTS]]</f>
        <v>-2.399999999951774E-3</v>
      </c>
      <c r="L295" s="12">
        <v>-2.399999999951774E-3</v>
      </c>
      <c r="M295" s="12">
        <f>Tabela1[[#This Row],[A DEVOLVER]]-Tabela1[[#This Row],[DEVOLVIDO]]</f>
        <v>0</v>
      </c>
      <c r="N295" s="18" t="str">
        <f ca="1">VLOOKUP(Tabela1[[#This Row],[MAT]],$B$5:$N$1679,13,0)</f>
        <v>KELLEM MARIA SANTOS COSTA</v>
      </c>
    </row>
    <row r="296" spans="2:14" x14ac:dyDescent="0.3">
      <c r="B296" s="11">
        <v>676</v>
      </c>
      <c r="C296" s="11" t="str">
        <f ca="1">VLOOKUP(Tabela1[[#This Row],[MAT]],$B$5:$C$1679,2,0)</f>
        <v>70143238221</v>
      </c>
      <c r="D296" s="35">
        <v>36</v>
      </c>
      <c r="E296" s="16" t="s">
        <v>8</v>
      </c>
      <c r="F296" s="11" t="s">
        <v>587</v>
      </c>
      <c r="G296" s="17">
        <v>630.48</v>
      </c>
      <c r="H296" s="17">
        <v>630.48239999999998</v>
      </c>
      <c r="I296" s="17">
        <f>IFERROR(H296/1.08,"")</f>
        <v>583.78</v>
      </c>
      <c r="J296" s="17">
        <f>I296*8%</f>
        <v>46.702399999999997</v>
      </c>
      <c r="K296" s="17">
        <f>Tabela1[[#This Row],[VLR RECEBIDO]]-Tabela1[[#This Row],[DESPESA]]-Tabela1[[#This Row],[FGTS]]</f>
        <v>-2.399999999951774E-3</v>
      </c>
      <c r="L296" s="12">
        <v>-2.399999999951774E-3</v>
      </c>
      <c r="M296" s="12">
        <f>Tabela1[[#This Row],[A DEVOLVER]]-Tabela1[[#This Row],[DEVOLVIDO]]</f>
        <v>0</v>
      </c>
      <c r="N296" s="18" t="str">
        <f ca="1">VLOOKUP(Tabela1[[#This Row],[MAT]],$B$5:$N$1679,13,0)</f>
        <v>RAISSA SOUZA E SOUZA</v>
      </c>
    </row>
    <row r="297" spans="2:14" x14ac:dyDescent="0.3">
      <c r="B297" s="11">
        <v>677</v>
      </c>
      <c r="C297" s="11" t="str">
        <f ca="1">VLOOKUP(Tabela1[[#This Row],[MAT]],$B$5:$C$1679,2,0)</f>
        <v>02029051284</v>
      </c>
      <c r="D297" s="35">
        <v>36</v>
      </c>
      <c r="E297" s="16" t="s">
        <v>8</v>
      </c>
      <c r="F297" s="11" t="s">
        <v>587</v>
      </c>
      <c r="G297" s="17">
        <v>630.48</v>
      </c>
      <c r="H297" s="17">
        <v>630.48239999999998</v>
      </c>
      <c r="I297" s="17">
        <f>IFERROR(H297/1.08,"")</f>
        <v>583.78</v>
      </c>
      <c r="J297" s="17">
        <f>I297*8%</f>
        <v>46.702399999999997</v>
      </c>
      <c r="K297" s="17">
        <f>Tabela1[[#This Row],[VLR RECEBIDO]]-Tabela1[[#This Row],[DESPESA]]-Tabela1[[#This Row],[FGTS]]</f>
        <v>-2.399999999951774E-3</v>
      </c>
      <c r="L297" s="12">
        <v>-2.399999999951774E-3</v>
      </c>
      <c r="M297" s="12">
        <f>Tabela1[[#This Row],[A DEVOLVER]]-Tabela1[[#This Row],[DEVOLVIDO]]</f>
        <v>0</v>
      </c>
      <c r="N297" s="18" t="str">
        <f ca="1">VLOOKUP(Tabela1[[#This Row],[MAT]],$B$5:$N$1679,13,0)</f>
        <v>DANIELA MIRANDA REIS</v>
      </c>
    </row>
    <row r="298" spans="2:14" x14ac:dyDescent="0.3">
      <c r="B298" s="11">
        <v>682</v>
      </c>
      <c r="C298" s="11" t="e">
        <f ca="1">VLOOKUP(Tabela1[[#This Row],[MAT]],$B$5:$C$1679,2,0)</f>
        <v>#N/A</v>
      </c>
      <c r="D298" s="35">
        <v>36</v>
      </c>
      <c r="E298" s="16" t="s">
        <v>8</v>
      </c>
      <c r="F298" s="11" t="s">
        <v>587</v>
      </c>
      <c r="G298" s="17">
        <v>630.48</v>
      </c>
      <c r="H298" s="17">
        <v>630.48239999999998</v>
      </c>
      <c r="I298" s="17">
        <f>IFERROR(H298/1.08,"")</f>
        <v>583.78</v>
      </c>
      <c r="J298" s="17">
        <f>I298*8%</f>
        <v>46.702399999999997</v>
      </c>
      <c r="K298" s="17">
        <f>Tabela1[[#This Row],[VLR RECEBIDO]]-Tabela1[[#This Row],[DESPESA]]-Tabela1[[#This Row],[FGTS]]</f>
        <v>-2.399999999951774E-3</v>
      </c>
      <c r="L298" s="12">
        <v>-2.399999999951774E-3</v>
      </c>
      <c r="M298" s="12">
        <f>Tabela1[[#This Row],[A DEVOLVER]]-Tabela1[[#This Row],[DEVOLVIDO]]</f>
        <v>0</v>
      </c>
      <c r="N298" s="18" t="e">
        <f ca="1">VLOOKUP(Tabela1[[#This Row],[MAT]],$B$5:$N$1679,13,0)</f>
        <v>#N/A</v>
      </c>
    </row>
    <row r="299" spans="2:14" x14ac:dyDescent="0.3">
      <c r="B299" s="11">
        <v>714</v>
      </c>
      <c r="C299" s="11" t="str">
        <f ca="1">VLOOKUP(Tabela1[[#This Row],[MAT]],$B$5:$C$1679,2,0)</f>
        <v>02884225200</v>
      </c>
      <c r="D299" s="35">
        <v>36</v>
      </c>
      <c r="E299" s="16" t="s">
        <v>8</v>
      </c>
      <c r="F299" s="11" t="s">
        <v>587</v>
      </c>
      <c r="G299" s="17">
        <v>630.48</v>
      </c>
      <c r="H299" s="17">
        <v>630.48239999999998</v>
      </c>
      <c r="I299" s="17">
        <f>IFERROR(H299/1.08,"")</f>
        <v>583.78</v>
      </c>
      <c r="J299" s="17">
        <f>I299*8%</f>
        <v>46.702399999999997</v>
      </c>
      <c r="K299" s="17">
        <f>Tabela1[[#This Row],[VLR RECEBIDO]]-Tabela1[[#This Row],[DESPESA]]-Tabela1[[#This Row],[FGTS]]</f>
        <v>-2.399999999951774E-3</v>
      </c>
      <c r="L299" s="12">
        <v>-2.399999999951774E-3</v>
      </c>
      <c r="M299" s="12">
        <f>Tabela1[[#This Row],[A DEVOLVER]]-Tabela1[[#This Row],[DEVOLVIDO]]</f>
        <v>0</v>
      </c>
      <c r="N299" s="18" t="str">
        <f ca="1">VLOOKUP(Tabela1[[#This Row],[MAT]],$B$5:$N$1679,13,0)</f>
        <v>JOSUE OLIVEIRA MENESES</v>
      </c>
    </row>
    <row r="300" spans="2:14" x14ac:dyDescent="0.3">
      <c r="B300" s="11">
        <v>716</v>
      </c>
      <c r="C300" s="11" t="str">
        <f ca="1">VLOOKUP(Tabela1[[#This Row],[MAT]],$B$5:$C$1679,2,0)</f>
        <v>11576141675</v>
      </c>
      <c r="D300" s="35">
        <v>36</v>
      </c>
      <c r="E300" s="16" t="s">
        <v>8</v>
      </c>
      <c r="F300" s="11" t="s">
        <v>587</v>
      </c>
      <c r="G300" s="17">
        <v>630.48</v>
      </c>
      <c r="H300" s="17">
        <v>630.48239999999998</v>
      </c>
      <c r="I300" s="17">
        <f>IFERROR(H300/1.08,"")</f>
        <v>583.78</v>
      </c>
      <c r="J300" s="17">
        <f>I300*8%</f>
        <v>46.702399999999997</v>
      </c>
      <c r="K300" s="17">
        <f>Tabela1[[#This Row],[VLR RECEBIDO]]-Tabela1[[#This Row],[DESPESA]]-Tabela1[[#This Row],[FGTS]]</f>
        <v>-2.399999999951774E-3</v>
      </c>
      <c r="L300" s="12">
        <v>-2.399999999951774E-3</v>
      </c>
      <c r="M300" s="12">
        <f>Tabela1[[#This Row],[A DEVOLVER]]-Tabela1[[#This Row],[DEVOLVIDO]]</f>
        <v>0</v>
      </c>
      <c r="N300" s="18" t="str">
        <f ca="1">VLOOKUP(Tabela1[[#This Row],[MAT]],$B$5:$N$1679,13,0)</f>
        <v>IORRAN VAZ DE OLIVEIRA</v>
      </c>
    </row>
    <row r="301" spans="2:14" x14ac:dyDescent="0.3">
      <c r="B301" s="11">
        <v>717</v>
      </c>
      <c r="C301" s="11" t="str">
        <f ca="1">VLOOKUP(Tabela1[[#This Row],[MAT]],$B$5:$C$1679,2,0)</f>
        <v>04625535239</v>
      </c>
      <c r="D301" s="35">
        <v>36</v>
      </c>
      <c r="E301" s="16" t="s">
        <v>8</v>
      </c>
      <c r="F301" s="11" t="s">
        <v>587</v>
      </c>
      <c r="G301" s="17">
        <v>630.48</v>
      </c>
      <c r="H301" s="17">
        <v>630.48239999999998</v>
      </c>
      <c r="I301" s="17">
        <f>IFERROR(H301/1.08,"")</f>
        <v>583.78</v>
      </c>
      <c r="J301" s="17">
        <f>I301*8%</f>
        <v>46.702399999999997</v>
      </c>
      <c r="K301" s="17">
        <f>Tabela1[[#This Row],[VLR RECEBIDO]]-Tabela1[[#This Row],[DESPESA]]-Tabela1[[#This Row],[FGTS]]</f>
        <v>-2.399999999951774E-3</v>
      </c>
      <c r="L301" s="12">
        <v>-2.399999999951774E-3</v>
      </c>
      <c r="M301" s="12">
        <f>Tabela1[[#This Row],[A DEVOLVER]]-Tabela1[[#This Row],[DEVOLVIDO]]</f>
        <v>0</v>
      </c>
      <c r="N301" s="18" t="str">
        <f ca="1">VLOOKUP(Tabela1[[#This Row],[MAT]],$B$5:$N$1679,13,0)</f>
        <v>EDSON MOURA SILVA</v>
      </c>
    </row>
    <row r="302" spans="2:14" x14ac:dyDescent="0.3">
      <c r="B302" s="11">
        <v>719</v>
      </c>
      <c r="C302" s="11" t="str">
        <f ca="1">VLOOKUP(Tabela1[[#This Row],[MAT]],$B$5:$C$1679,2,0)</f>
        <v>01834811279</v>
      </c>
      <c r="D302" s="35">
        <v>36</v>
      </c>
      <c r="E302" s="16" t="s">
        <v>8</v>
      </c>
      <c r="F302" s="11" t="s">
        <v>587</v>
      </c>
      <c r="G302" s="17">
        <v>630.48</v>
      </c>
      <c r="H302" s="17">
        <v>630.48239999999998</v>
      </c>
      <c r="I302" s="17">
        <f>IFERROR(H302/1.08,"")</f>
        <v>583.78</v>
      </c>
      <c r="J302" s="17">
        <f>I302*8%</f>
        <v>46.702399999999997</v>
      </c>
      <c r="K302" s="17">
        <f>Tabela1[[#This Row],[VLR RECEBIDO]]-Tabela1[[#This Row],[DESPESA]]-Tabela1[[#This Row],[FGTS]]</f>
        <v>-2.399999999951774E-3</v>
      </c>
      <c r="L302" s="12">
        <v>-2.399999999951774E-3</v>
      </c>
      <c r="M302" s="12">
        <f>Tabela1[[#This Row],[A DEVOLVER]]-Tabela1[[#This Row],[DEVOLVIDO]]</f>
        <v>0</v>
      </c>
      <c r="N302" s="18" t="str">
        <f ca="1">VLOOKUP(Tabela1[[#This Row],[MAT]],$B$5:$N$1679,13,0)</f>
        <v>ROBSON ALMEIDA PONTES</v>
      </c>
    </row>
    <row r="303" spans="2:14" x14ac:dyDescent="0.3">
      <c r="B303" s="11">
        <v>726</v>
      </c>
      <c r="C303" s="11" t="str">
        <f ca="1">VLOOKUP(Tabela1[[#This Row],[MAT]],$B$5:$C$1679,2,0)</f>
        <v>04716356264</v>
      </c>
      <c r="D303" s="35">
        <v>36</v>
      </c>
      <c r="E303" s="16" t="s">
        <v>8</v>
      </c>
      <c r="F303" s="11" t="s">
        <v>587</v>
      </c>
      <c r="G303" s="17">
        <v>630.48</v>
      </c>
      <c r="H303" s="17">
        <v>630.48239999999998</v>
      </c>
      <c r="I303" s="17">
        <f>IFERROR(H303/1.08,"")</f>
        <v>583.78</v>
      </c>
      <c r="J303" s="17">
        <f>I303*8%</f>
        <v>46.702399999999997</v>
      </c>
      <c r="K303" s="17">
        <f>Tabela1[[#This Row],[VLR RECEBIDO]]-Tabela1[[#This Row],[DESPESA]]-Tabela1[[#This Row],[FGTS]]</f>
        <v>-2.399999999951774E-3</v>
      </c>
      <c r="L303" s="12">
        <v>-2.399999999951774E-3</v>
      </c>
      <c r="M303" s="12">
        <f>Tabela1[[#This Row],[A DEVOLVER]]-Tabela1[[#This Row],[DEVOLVIDO]]</f>
        <v>0</v>
      </c>
      <c r="N303" s="18" t="str">
        <f ca="1">VLOOKUP(Tabela1[[#This Row],[MAT]],$B$5:$N$1679,13,0)</f>
        <v>ESTHEFANI ARAUJO LOPES</v>
      </c>
    </row>
    <row r="304" spans="2:14" x14ac:dyDescent="0.3">
      <c r="B304" s="11">
        <v>740</v>
      </c>
      <c r="C304" s="11" t="str">
        <f ca="1">VLOOKUP(Tabela1[[#This Row],[MAT]],$B$5:$C$1679,2,0)</f>
        <v>02821318251</v>
      </c>
      <c r="D304" s="35">
        <v>36</v>
      </c>
      <c r="E304" s="16" t="s">
        <v>8</v>
      </c>
      <c r="F304" s="11" t="s">
        <v>587</v>
      </c>
      <c r="G304" s="17">
        <v>630.48</v>
      </c>
      <c r="H304" s="17">
        <v>630.48239999999998</v>
      </c>
      <c r="I304" s="17">
        <f>IFERROR(H304/1.08,"")</f>
        <v>583.78</v>
      </c>
      <c r="J304" s="17">
        <f>I304*8%</f>
        <v>46.702399999999997</v>
      </c>
      <c r="K304" s="17">
        <f>Tabela1[[#This Row],[VLR RECEBIDO]]-Tabela1[[#This Row],[DESPESA]]-Tabela1[[#This Row],[FGTS]]</f>
        <v>-2.399999999951774E-3</v>
      </c>
      <c r="L304" s="12">
        <v>-2.399999999951774E-3</v>
      </c>
      <c r="M304" s="12">
        <f>Tabela1[[#This Row],[A DEVOLVER]]-Tabela1[[#This Row],[DEVOLVIDO]]</f>
        <v>0</v>
      </c>
      <c r="N304" s="18" t="str">
        <f ca="1">VLOOKUP(Tabela1[[#This Row],[MAT]],$B$5:$N$1679,13,0)</f>
        <v>CAROLINA SILVA DA VEIGA</v>
      </c>
    </row>
    <row r="305" spans="2:14" x14ac:dyDescent="0.3">
      <c r="B305" s="11">
        <v>743</v>
      </c>
      <c r="C305" s="11" t="str">
        <f ca="1">VLOOKUP(Tabela1[[#This Row],[MAT]],$B$5:$C$1679,2,0)</f>
        <v>05274326285</v>
      </c>
      <c r="D305" s="35">
        <v>36</v>
      </c>
      <c r="E305" s="16" t="s">
        <v>8</v>
      </c>
      <c r="F305" s="11" t="s">
        <v>587</v>
      </c>
      <c r="G305" s="17">
        <v>630.48</v>
      </c>
      <c r="H305" s="17">
        <v>630.48239999999998</v>
      </c>
      <c r="I305" s="17">
        <f>IFERROR(H305/1.08,"")</f>
        <v>583.78</v>
      </c>
      <c r="J305" s="17">
        <f>I305*8%</f>
        <v>46.702399999999997</v>
      </c>
      <c r="K305" s="17">
        <f>Tabela1[[#This Row],[VLR RECEBIDO]]-Tabela1[[#This Row],[DESPESA]]-Tabela1[[#This Row],[FGTS]]</f>
        <v>-2.399999999951774E-3</v>
      </c>
      <c r="L305" s="12">
        <v>-2.399999999951774E-3</v>
      </c>
      <c r="M305" s="12">
        <f>Tabela1[[#This Row],[A DEVOLVER]]-Tabela1[[#This Row],[DEVOLVIDO]]</f>
        <v>0</v>
      </c>
      <c r="N305" s="18" t="str">
        <f ca="1">VLOOKUP(Tabela1[[#This Row],[MAT]],$B$5:$N$1679,13,0)</f>
        <v>JOAO VICTOR CARNEIRO DA SILVA</v>
      </c>
    </row>
    <row r="306" spans="2:14" x14ac:dyDescent="0.3">
      <c r="B306" s="11">
        <v>744</v>
      </c>
      <c r="C306" s="11" t="str">
        <f ca="1">VLOOKUP(Tabela1[[#This Row],[MAT]],$B$5:$C$1679,2,0)</f>
        <v>05036435214</v>
      </c>
      <c r="D306" s="35">
        <v>36</v>
      </c>
      <c r="E306" s="16" t="s">
        <v>8</v>
      </c>
      <c r="F306" s="11" t="s">
        <v>587</v>
      </c>
      <c r="G306" s="17">
        <v>630.48</v>
      </c>
      <c r="H306" s="17">
        <v>630.48239999999998</v>
      </c>
      <c r="I306" s="17">
        <f>IFERROR(H306/1.08,"")</f>
        <v>583.78</v>
      </c>
      <c r="J306" s="17">
        <f>I306*8%</f>
        <v>46.702399999999997</v>
      </c>
      <c r="K306" s="17">
        <f>Tabela1[[#This Row],[VLR RECEBIDO]]-Tabela1[[#This Row],[DESPESA]]-Tabela1[[#This Row],[FGTS]]</f>
        <v>-2.399999999951774E-3</v>
      </c>
      <c r="L306" s="12">
        <v>-2.399999999951774E-3</v>
      </c>
      <c r="M306" s="12">
        <f>Tabela1[[#This Row],[A DEVOLVER]]-Tabela1[[#This Row],[DEVOLVIDO]]</f>
        <v>0</v>
      </c>
      <c r="N306" s="18" t="str">
        <f ca="1">VLOOKUP(Tabela1[[#This Row],[MAT]],$B$5:$N$1679,13,0)</f>
        <v>THIAGO DO NASCIMENTO MESQUITA</v>
      </c>
    </row>
    <row r="307" spans="2:14" x14ac:dyDescent="0.3">
      <c r="B307" s="11">
        <v>756</v>
      </c>
      <c r="C307" s="11" t="str">
        <f ca="1">VLOOKUP(Tabela1[[#This Row],[MAT]],$B$5:$C$1679,2,0)</f>
        <v>02771484218</v>
      </c>
      <c r="D307" s="35">
        <v>36</v>
      </c>
      <c r="E307" s="16" t="s">
        <v>8</v>
      </c>
      <c r="F307" s="11" t="s">
        <v>587</v>
      </c>
      <c r="G307" s="17">
        <v>630.48</v>
      </c>
      <c r="H307" s="17">
        <v>630.48239999999998</v>
      </c>
      <c r="I307" s="17">
        <f>IFERROR(H307/1.08,"")</f>
        <v>583.78</v>
      </c>
      <c r="J307" s="17">
        <f>I307*8%</f>
        <v>46.702399999999997</v>
      </c>
      <c r="K307" s="17">
        <f>Tabela1[[#This Row],[VLR RECEBIDO]]-Tabela1[[#This Row],[DESPESA]]-Tabela1[[#This Row],[FGTS]]</f>
        <v>-2.399999999951774E-3</v>
      </c>
      <c r="L307" s="12">
        <v>-2.399999999951774E-3</v>
      </c>
      <c r="M307" s="12">
        <f>Tabela1[[#This Row],[A DEVOLVER]]-Tabela1[[#This Row],[DEVOLVIDO]]</f>
        <v>0</v>
      </c>
      <c r="N307" s="18" t="str">
        <f ca="1">VLOOKUP(Tabela1[[#This Row],[MAT]],$B$5:$N$1679,13,0)</f>
        <v>WATILA ALMEIDA DA COSTA</v>
      </c>
    </row>
    <row r="308" spans="2:14" x14ac:dyDescent="0.3">
      <c r="B308" s="11">
        <v>761</v>
      </c>
      <c r="C308" s="11" t="str">
        <f ca="1">VLOOKUP(Tabela1[[#This Row],[MAT]],$B$5:$C$1679,2,0)</f>
        <v>88808882268</v>
      </c>
      <c r="D308" s="35">
        <v>36</v>
      </c>
      <c r="E308" s="16" t="s">
        <v>8</v>
      </c>
      <c r="F308" s="11" t="s">
        <v>587</v>
      </c>
      <c r="G308" s="17">
        <v>630.48</v>
      </c>
      <c r="H308" s="17">
        <v>630.48239999999998</v>
      </c>
      <c r="I308" s="17">
        <f>IFERROR(H308/1.08,"")</f>
        <v>583.78</v>
      </c>
      <c r="J308" s="17">
        <f>I308*8%</f>
        <v>46.702399999999997</v>
      </c>
      <c r="K308" s="17">
        <f>Tabela1[[#This Row],[VLR RECEBIDO]]-Tabela1[[#This Row],[DESPESA]]-Tabela1[[#This Row],[FGTS]]</f>
        <v>-2.399999999951774E-3</v>
      </c>
      <c r="L308" s="12">
        <v>-2.399999999951774E-3</v>
      </c>
      <c r="M308" s="12">
        <f>Tabela1[[#This Row],[A DEVOLVER]]-Tabela1[[#This Row],[DEVOLVIDO]]</f>
        <v>0</v>
      </c>
      <c r="N308" s="18" t="str">
        <f ca="1">VLOOKUP(Tabela1[[#This Row],[MAT]],$B$5:$N$1679,13,0)</f>
        <v>GEOVANIA DE ARAUJO NASCIMENTO</v>
      </c>
    </row>
    <row r="309" spans="2:14" x14ac:dyDescent="0.3">
      <c r="B309" s="11">
        <v>783</v>
      </c>
      <c r="C309" s="11" t="str">
        <f ca="1">VLOOKUP(Tabela1[[#This Row],[MAT]],$B$5:$C$1679,2,0)</f>
        <v>02598633270</v>
      </c>
      <c r="D309" s="35">
        <v>36</v>
      </c>
      <c r="E309" s="16" t="s">
        <v>8</v>
      </c>
      <c r="F309" s="11" t="s">
        <v>587</v>
      </c>
      <c r="G309" s="17">
        <v>0</v>
      </c>
      <c r="H309" s="17">
        <v>0</v>
      </c>
      <c r="I309" s="17">
        <f>IFERROR(H309/1.08,"")</f>
        <v>0</v>
      </c>
      <c r="J309" s="17">
        <f>I309*8%</f>
        <v>0</v>
      </c>
      <c r="K309" s="17">
        <f>Tabela1[[#This Row],[VLR RECEBIDO]]-Tabela1[[#This Row],[DESPESA]]-Tabela1[[#This Row],[FGTS]]</f>
        <v>0</v>
      </c>
      <c r="L309" s="12">
        <v>0</v>
      </c>
      <c r="M309" s="12">
        <f>Tabela1[[#This Row],[A DEVOLVER]]-Tabela1[[#This Row],[DEVOLVIDO]]</f>
        <v>0</v>
      </c>
      <c r="N309" s="18" t="str">
        <f ca="1">VLOOKUP(Tabela1[[#This Row],[MAT]],$B$5:$N$1679,13,0)</f>
        <v>MATHEUS CAMPOS ALVES</v>
      </c>
    </row>
    <row r="310" spans="2:14" x14ac:dyDescent="0.3">
      <c r="B310" s="11">
        <v>801</v>
      </c>
      <c r="C310" s="11" t="str">
        <f ca="1">VLOOKUP(Tabela1[[#This Row],[MAT]],$B$5:$C$1679,2,0)</f>
        <v>03468651236</v>
      </c>
      <c r="D310" s="35">
        <v>36</v>
      </c>
      <c r="E310" s="16" t="s">
        <v>8</v>
      </c>
      <c r="F310" s="11" t="s">
        <v>587</v>
      </c>
      <c r="G310" s="17">
        <v>630.48</v>
      </c>
      <c r="H310" s="17">
        <v>630.48239999999998</v>
      </c>
      <c r="I310" s="17">
        <f>IFERROR(H310/1.08,"")</f>
        <v>583.78</v>
      </c>
      <c r="J310" s="17">
        <f>I310*8%</f>
        <v>46.702399999999997</v>
      </c>
      <c r="K310" s="17">
        <f>Tabela1[[#This Row],[VLR RECEBIDO]]-Tabela1[[#This Row],[DESPESA]]-Tabela1[[#This Row],[FGTS]]</f>
        <v>-2.399999999951774E-3</v>
      </c>
      <c r="L310" s="12">
        <v>-2.399999999951774E-3</v>
      </c>
      <c r="M310" s="12">
        <f>Tabela1[[#This Row],[A DEVOLVER]]-Tabela1[[#This Row],[DEVOLVIDO]]</f>
        <v>0</v>
      </c>
      <c r="N310" s="18" t="str">
        <f ca="1">VLOOKUP(Tabela1[[#This Row],[MAT]],$B$5:$N$1679,13,0)</f>
        <v>WANDERSON ANDRE ALVES DA COSTA</v>
      </c>
    </row>
    <row r="311" spans="2:14" x14ac:dyDescent="0.3">
      <c r="B311" s="11">
        <v>802</v>
      </c>
      <c r="C311" s="11" t="str">
        <f ca="1">VLOOKUP(Tabela1[[#This Row],[MAT]],$B$5:$C$1679,2,0)</f>
        <v>01497762251</v>
      </c>
      <c r="D311" s="35">
        <v>36</v>
      </c>
      <c r="E311" s="16" t="s">
        <v>8</v>
      </c>
      <c r="F311" s="11" t="s">
        <v>587</v>
      </c>
      <c r="G311" s="17">
        <v>630.48</v>
      </c>
      <c r="H311" s="17">
        <v>630.48239999999998</v>
      </c>
      <c r="I311" s="17">
        <f>IFERROR(H311/1.08,"")</f>
        <v>583.78</v>
      </c>
      <c r="J311" s="17">
        <f>I311*8%</f>
        <v>46.702399999999997</v>
      </c>
      <c r="K311" s="17">
        <f>Tabela1[[#This Row],[VLR RECEBIDO]]-Tabela1[[#This Row],[DESPESA]]-Tabela1[[#This Row],[FGTS]]</f>
        <v>-2.399999999951774E-3</v>
      </c>
      <c r="L311" s="12">
        <v>-2.399999999951774E-3</v>
      </c>
      <c r="M311" s="12">
        <f>Tabela1[[#This Row],[A DEVOLVER]]-Tabela1[[#This Row],[DEVOLVIDO]]</f>
        <v>0</v>
      </c>
      <c r="N311" s="18" t="str">
        <f ca="1">VLOOKUP(Tabela1[[#This Row],[MAT]],$B$5:$N$1679,13,0)</f>
        <v>MARIA LUIZA OLIVEIRA DE ALMEIDA</v>
      </c>
    </row>
    <row r="312" spans="2:14" x14ac:dyDescent="0.3">
      <c r="B312" s="11">
        <v>811</v>
      </c>
      <c r="C312" s="11" t="e">
        <f ca="1">VLOOKUP(Tabela1[[#This Row],[MAT]],$B$5:$C$1679,2,0)</f>
        <v>#N/A</v>
      </c>
      <c r="D312" s="35">
        <v>36</v>
      </c>
      <c r="E312" s="16" t="s">
        <v>8</v>
      </c>
      <c r="F312" s="11" t="s">
        <v>587</v>
      </c>
      <c r="G312" s="17">
        <v>630.48</v>
      </c>
      <c r="H312" s="17">
        <v>630.48239999999998</v>
      </c>
      <c r="I312" s="17">
        <f>IFERROR(H312/1.08,"")</f>
        <v>583.78</v>
      </c>
      <c r="J312" s="17">
        <f>I312*8%</f>
        <v>46.702399999999997</v>
      </c>
      <c r="K312" s="17">
        <f>Tabela1[[#This Row],[VLR RECEBIDO]]-Tabela1[[#This Row],[DESPESA]]-Tabela1[[#This Row],[FGTS]]</f>
        <v>-2.399999999951774E-3</v>
      </c>
      <c r="L312" s="12">
        <v>-2.399999999951774E-3</v>
      </c>
      <c r="M312" s="12">
        <f>Tabela1[[#This Row],[A DEVOLVER]]-Tabela1[[#This Row],[DEVOLVIDO]]</f>
        <v>0</v>
      </c>
      <c r="N312" s="18" t="e">
        <f ca="1">VLOOKUP(Tabela1[[#This Row],[MAT]],$B$5:$N$1679,13,0)</f>
        <v>#N/A</v>
      </c>
    </row>
    <row r="313" spans="2:14" x14ac:dyDescent="0.3">
      <c r="B313" s="11">
        <v>817</v>
      </c>
      <c r="C313" s="11" t="str">
        <f ca="1">VLOOKUP(Tabela1[[#This Row],[MAT]],$B$5:$C$1679,2,0)</f>
        <v>00564772283</v>
      </c>
      <c r="D313" s="35">
        <v>36</v>
      </c>
      <c r="E313" s="16" t="s">
        <v>8</v>
      </c>
      <c r="F313" s="11" t="s">
        <v>587</v>
      </c>
      <c r="G313" s="17">
        <v>630.48</v>
      </c>
      <c r="H313" s="17">
        <v>630.48239999999998</v>
      </c>
      <c r="I313" s="17">
        <f>IFERROR(H313/1.08,"")</f>
        <v>583.78</v>
      </c>
      <c r="J313" s="17">
        <f>I313*8%</f>
        <v>46.702399999999997</v>
      </c>
      <c r="K313" s="17">
        <f>Tabela1[[#This Row],[VLR RECEBIDO]]-Tabela1[[#This Row],[DESPESA]]-Tabela1[[#This Row],[FGTS]]</f>
        <v>-2.399999999951774E-3</v>
      </c>
      <c r="L313" s="12">
        <v>-2.399999999951774E-3</v>
      </c>
      <c r="M313" s="12">
        <f>Tabela1[[#This Row],[A DEVOLVER]]-Tabela1[[#This Row],[DEVOLVIDO]]</f>
        <v>0</v>
      </c>
      <c r="N313" s="18" t="str">
        <f ca="1">VLOOKUP(Tabela1[[#This Row],[MAT]],$B$5:$N$1679,13,0)</f>
        <v>CRISTIANE MARIA CARDOSO LOBATO</v>
      </c>
    </row>
    <row r="314" spans="2:14" x14ac:dyDescent="0.3">
      <c r="B314" s="11">
        <v>819</v>
      </c>
      <c r="C314" s="11" t="str">
        <f ca="1">VLOOKUP(Tabela1[[#This Row],[MAT]],$B$5:$C$1679,2,0)</f>
        <v>04263734211</v>
      </c>
      <c r="D314" s="35">
        <v>36</v>
      </c>
      <c r="E314" s="16" t="s">
        <v>8</v>
      </c>
      <c r="F314" s="11" t="s">
        <v>587</v>
      </c>
      <c r="G314" s="17">
        <v>630.48</v>
      </c>
      <c r="H314" s="17">
        <v>630.48239999999998</v>
      </c>
      <c r="I314" s="17">
        <f>IFERROR(H314/1.08,"")</f>
        <v>583.78</v>
      </c>
      <c r="J314" s="17">
        <f>I314*8%</f>
        <v>46.702399999999997</v>
      </c>
      <c r="K314" s="17">
        <f>Tabela1[[#This Row],[VLR RECEBIDO]]-Tabela1[[#This Row],[DESPESA]]-Tabela1[[#This Row],[FGTS]]</f>
        <v>-2.399999999951774E-3</v>
      </c>
      <c r="L314" s="12">
        <v>-2.399999999951774E-3</v>
      </c>
      <c r="M314" s="12">
        <f>Tabela1[[#This Row],[A DEVOLVER]]-Tabela1[[#This Row],[DEVOLVIDO]]</f>
        <v>0</v>
      </c>
      <c r="N314" s="18" t="str">
        <f ca="1">VLOOKUP(Tabela1[[#This Row],[MAT]],$B$5:$N$1679,13,0)</f>
        <v>NAYARA FORO FRANCO</v>
      </c>
    </row>
    <row r="315" spans="2:14" x14ac:dyDescent="0.3">
      <c r="B315" s="11">
        <v>822</v>
      </c>
      <c r="C315" s="11" t="e">
        <f ca="1">VLOOKUP(Tabela1[[#This Row],[MAT]],$B$5:$C$1679,2,0)</f>
        <v>#N/A</v>
      </c>
      <c r="D315" s="35">
        <v>36</v>
      </c>
      <c r="E315" s="16" t="s">
        <v>8</v>
      </c>
      <c r="F315" s="11" t="s">
        <v>587</v>
      </c>
      <c r="G315" s="17">
        <v>630.48</v>
      </c>
      <c r="H315" s="17">
        <v>630.48239999999998</v>
      </c>
      <c r="I315" s="17">
        <f>IFERROR(H315/1.08,"")</f>
        <v>583.78</v>
      </c>
      <c r="J315" s="17">
        <f>I315*8%</f>
        <v>46.702399999999997</v>
      </c>
      <c r="K315" s="17">
        <f>Tabela1[[#This Row],[VLR RECEBIDO]]-Tabela1[[#This Row],[DESPESA]]-Tabela1[[#This Row],[FGTS]]</f>
        <v>-2.399999999951774E-3</v>
      </c>
      <c r="L315" s="12">
        <v>-2.399999999951774E-3</v>
      </c>
      <c r="M315" s="12">
        <f>Tabela1[[#This Row],[A DEVOLVER]]-Tabela1[[#This Row],[DEVOLVIDO]]</f>
        <v>0</v>
      </c>
      <c r="N315" s="18" t="e">
        <f ca="1">VLOOKUP(Tabela1[[#This Row],[MAT]],$B$5:$N$1679,13,0)</f>
        <v>#N/A</v>
      </c>
    </row>
    <row r="316" spans="2:14" x14ac:dyDescent="0.3">
      <c r="B316" s="11">
        <v>823</v>
      </c>
      <c r="C316" s="11">
        <f ca="1">VLOOKUP(Tabela1[[#This Row],[MAT]],$B$5:$C$1679,2,0)</f>
        <v>98517040244</v>
      </c>
      <c r="D316" s="35">
        <v>36</v>
      </c>
      <c r="E316" s="16" t="s">
        <v>8</v>
      </c>
      <c r="F316" s="11" t="s">
        <v>587</v>
      </c>
      <c r="G316" s="17">
        <v>630.48</v>
      </c>
      <c r="H316" s="17">
        <v>630.48239999999998</v>
      </c>
      <c r="I316" s="17">
        <f>IFERROR(H316/1.08,"")</f>
        <v>583.78</v>
      </c>
      <c r="J316" s="17">
        <f>I316*8%</f>
        <v>46.702399999999997</v>
      </c>
      <c r="K316" s="17">
        <f>Tabela1[[#This Row],[VLR RECEBIDO]]-Tabela1[[#This Row],[DESPESA]]-Tabela1[[#This Row],[FGTS]]</f>
        <v>-2.399999999951774E-3</v>
      </c>
      <c r="L316" s="12">
        <v>-2.399999999951774E-3</v>
      </c>
      <c r="M316" s="12">
        <f>Tabela1[[#This Row],[A DEVOLVER]]-Tabela1[[#This Row],[DEVOLVIDO]]</f>
        <v>0</v>
      </c>
      <c r="N316" s="18" t="str">
        <f ca="1">VLOOKUP(Tabela1[[#This Row],[MAT]],$B$5:$N$1679,13,0)</f>
        <v>IVONE DO SOCORRO DA CUNHA SOUZA</v>
      </c>
    </row>
    <row r="317" spans="2:14" x14ac:dyDescent="0.3">
      <c r="B317" s="11">
        <v>827</v>
      </c>
      <c r="C317" s="11" t="e">
        <f ca="1">VLOOKUP(Tabela1[[#This Row],[MAT]],$B$5:$C$1679,2,0)</f>
        <v>#N/A</v>
      </c>
      <c r="D317" s="35">
        <v>36</v>
      </c>
      <c r="E317" s="16" t="s">
        <v>8</v>
      </c>
      <c r="F317" s="11" t="s">
        <v>587</v>
      </c>
      <c r="G317" s="17">
        <v>630.48</v>
      </c>
      <c r="H317" s="17">
        <v>630.48239999999998</v>
      </c>
      <c r="I317" s="17">
        <f>IFERROR(H317/1.08,"")</f>
        <v>583.78</v>
      </c>
      <c r="J317" s="17">
        <f>I317*8%</f>
        <v>46.702399999999997</v>
      </c>
      <c r="K317" s="17">
        <f>Tabela1[[#This Row],[VLR RECEBIDO]]-Tabela1[[#This Row],[DESPESA]]-Tabela1[[#This Row],[FGTS]]</f>
        <v>-2.399999999951774E-3</v>
      </c>
      <c r="L317" s="12">
        <v>-2.399999999951774E-3</v>
      </c>
      <c r="M317" s="12">
        <f>Tabela1[[#This Row],[A DEVOLVER]]-Tabela1[[#This Row],[DEVOLVIDO]]</f>
        <v>0</v>
      </c>
      <c r="N317" s="18" t="e">
        <f ca="1">VLOOKUP(Tabela1[[#This Row],[MAT]],$B$5:$N$1679,13,0)</f>
        <v>#N/A</v>
      </c>
    </row>
    <row r="318" spans="2:14" x14ac:dyDescent="0.3">
      <c r="B318" s="11">
        <v>834</v>
      </c>
      <c r="C318" s="11" t="str">
        <f ca="1">VLOOKUP(Tabela1[[#This Row],[MAT]],$B$5:$C$1679,2,0)</f>
        <v>03659449202</v>
      </c>
      <c r="D318" s="35">
        <v>36</v>
      </c>
      <c r="E318" s="16" t="s">
        <v>8</v>
      </c>
      <c r="F318" s="11" t="s">
        <v>587</v>
      </c>
      <c r="G318" s="17">
        <v>630.48</v>
      </c>
      <c r="H318" s="17">
        <v>630.48239999999998</v>
      </c>
      <c r="I318" s="17">
        <f>IFERROR(H318/1.08,"")</f>
        <v>583.78</v>
      </c>
      <c r="J318" s="17">
        <f>I318*8%</f>
        <v>46.702399999999997</v>
      </c>
      <c r="K318" s="17">
        <f>Tabela1[[#This Row],[VLR RECEBIDO]]-Tabela1[[#This Row],[DESPESA]]-Tabela1[[#This Row],[FGTS]]</f>
        <v>-2.399999999951774E-3</v>
      </c>
      <c r="L318" s="12">
        <v>-2.399999999951774E-3</v>
      </c>
      <c r="M318" s="12">
        <f>Tabela1[[#This Row],[A DEVOLVER]]-Tabela1[[#This Row],[DEVOLVIDO]]</f>
        <v>0</v>
      </c>
      <c r="N318" s="18" t="str">
        <f ca="1">VLOOKUP(Tabela1[[#This Row],[MAT]],$B$5:$N$1679,13,0)</f>
        <v>LUIS CRUZ AZEVEDO</v>
      </c>
    </row>
    <row r="319" spans="2:14" x14ac:dyDescent="0.3">
      <c r="B319" s="11">
        <v>841</v>
      </c>
      <c r="C319" s="11" t="str">
        <f ca="1">VLOOKUP(Tabela1[[#This Row],[MAT]],$B$5:$C$1679,2,0)</f>
        <v>49072145291</v>
      </c>
      <c r="D319" s="35">
        <v>36</v>
      </c>
      <c r="E319" s="16" t="s">
        <v>8</v>
      </c>
      <c r="F319" s="11" t="s">
        <v>587</v>
      </c>
      <c r="G319" s="17">
        <v>630.48</v>
      </c>
      <c r="H319" s="17">
        <v>630.48239999999998</v>
      </c>
      <c r="I319" s="17">
        <f>IFERROR(H319/1.08,"")</f>
        <v>583.78</v>
      </c>
      <c r="J319" s="17">
        <f>I319*8%</f>
        <v>46.702399999999997</v>
      </c>
      <c r="K319" s="17">
        <f>Tabela1[[#This Row],[VLR RECEBIDO]]-Tabela1[[#This Row],[DESPESA]]-Tabela1[[#This Row],[FGTS]]</f>
        <v>-2.399999999951774E-3</v>
      </c>
      <c r="L319" s="12">
        <v>-2.399999999951774E-3</v>
      </c>
      <c r="M319" s="12">
        <f>Tabela1[[#This Row],[A DEVOLVER]]-Tabela1[[#This Row],[DEVOLVIDO]]</f>
        <v>0</v>
      </c>
      <c r="N319" s="18" t="str">
        <f ca="1">VLOOKUP(Tabela1[[#This Row],[MAT]],$B$5:$N$1679,13,0)</f>
        <v>THIZ HER FILOMENA DIAS DA SILVA</v>
      </c>
    </row>
    <row r="320" spans="2:14" x14ac:dyDescent="0.3">
      <c r="B320" s="11">
        <v>843</v>
      </c>
      <c r="C320" s="11" t="e">
        <f ca="1">VLOOKUP(Tabela1[[#This Row],[MAT]],$B$5:$C$1679,2,0)</f>
        <v>#N/A</v>
      </c>
      <c r="D320" s="35">
        <v>36</v>
      </c>
      <c r="E320" s="16" t="s">
        <v>8</v>
      </c>
      <c r="F320" s="11" t="s">
        <v>587</v>
      </c>
      <c r="G320" s="17">
        <v>630.48</v>
      </c>
      <c r="H320" s="17">
        <v>630.48239999999998</v>
      </c>
      <c r="I320" s="17">
        <f>IFERROR(H320/1.08,"")</f>
        <v>583.78</v>
      </c>
      <c r="J320" s="17">
        <f>I320*8%</f>
        <v>46.702399999999997</v>
      </c>
      <c r="K320" s="17">
        <f>Tabela1[[#This Row],[VLR RECEBIDO]]-Tabela1[[#This Row],[DESPESA]]-Tabela1[[#This Row],[FGTS]]</f>
        <v>-2.399999999951774E-3</v>
      </c>
      <c r="L320" s="12">
        <v>-2.399999999951774E-3</v>
      </c>
      <c r="M320" s="12">
        <f>Tabela1[[#This Row],[A DEVOLVER]]-Tabela1[[#This Row],[DEVOLVIDO]]</f>
        <v>0</v>
      </c>
      <c r="N320" s="18" t="e">
        <f ca="1">VLOOKUP(Tabela1[[#This Row],[MAT]],$B$5:$N$1679,13,0)</f>
        <v>#N/A</v>
      </c>
    </row>
    <row r="321" spans="2:14" x14ac:dyDescent="0.3">
      <c r="B321" s="11">
        <v>852</v>
      </c>
      <c r="C321" s="11" t="e">
        <f ca="1">VLOOKUP(Tabela1[[#This Row],[MAT]],$B$5:$C$1679,2,0)</f>
        <v>#N/A</v>
      </c>
      <c r="D321" s="35">
        <v>36</v>
      </c>
      <c r="E321" s="16" t="s">
        <v>8</v>
      </c>
      <c r="F321" s="11" t="s">
        <v>587</v>
      </c>
      <c r="G321" s="17">
        <v>630.48</v>
      </c>
      <c r="H321" s="17">
        <v>630.48239999999998</v>
      </c>
      <c r="I321" s="17">
        <f>IFERROR(H321/1.08,"")</f>
        <v>583.78</v>
      </c>
      <c r="J321" s="17">
        <f>I321*8%</f>
        <v>46.702399999999997</v>
      </c>
      <c r="K321" s="17">
        <f>Tabela1[[#This Row],[VLR RECEBIDO]]-Tabela1[[#This Row],[DESPESA]]-Tabela1[[#This Row],[FGTS]]</f>
        <v>-2.399999999951774E-3</v>
      </c>
      <c r="L321" s="12">
        <v>-2.399999999951774E-3</v>
      </c>
      <c r="M321" s="12">
        <f>Tabela1[[#This Row],[A DEVOLVER]]-Tabela1[[#This Row],[DEVOLVIDO]]</f>
        <v>0</v>
      </c>
      <c r="N321" s="18" t="e">
        <f ca="1">VLOOKUP(Tabela1[[#This Row],[MAT]],$B$5:$N$1679,13,0)</f>
        <v>#N/A</v>
      </c>
    </row>
    <row r="322" spans="2:14" x14ac:dyDescent="0.3">
      <c r="B322" s="11">
        <v>856</v>
      </c>
      <c r="C322" s="11" t="str">
        <f ca="1">VLOOKUP(Tabela1[[#This Row],[MAT]],$B$5:$C$1679,2,0)</f>
        <v>03284143289</v>
      </c>
      <c r="D322" s="35">
        <v>36</v>
      </c>
      <c r="E322" s="16" t="s">
        <v>8</v>
      </c>
      <c r="F322" s="11" t="s">
        <v>587</v>
      </c>
      <c r="G322" s="17">
        <v>630.48</v>
      </c>
      <c r="H322" s="17">
        <v>630.48239999999998</v>
      </c>
      <c r="I322" s="17">
        <f>IFERROR(H322/1.08,"")</f>
        <v>583.78</v>
      </c>
      <c r="J322" s="17">
        <f>I322*8%</f>
        <v>46.702399999999997</v>
      </c>
      <c r="K322" s="17">
        <f>Tabela1[[#This Row],[VLR RECEBIDO]]-Tabela1[[#This Row],[DESPESA]]-Tabela1[[#This Row],[FGTS]]</f>
        <v>-2.399999999951774E-3</v>
      </c>
      <c r="L322" s="12">
        <v>-2.399999999951774E-3</v>
      </c>
      <c r="M322" s="12">
        <f>Tabela1[[#This Row],[A DEVOLVER]]-Tabela1[[#This Row],[DEVOLVIDO]]</f>
        <v>0</v>
      </c>
      <c r="N322" s="18" t="str">
        <f ca="1">VLOOKUP(Tabela1[[#This Row],[MAT]],$B$5:$N$1679,13,0)</f>
        <v>EUNICE GAMA DE SOUZA</v>
      </c>
    </row>
    <row r="323" spans="2:14" x14ac:dyDescent="0.3">
      <c r="B323" s="11">
        <v>858</v>
      </c>
      <c r="C323" s="11" t="str">
        <f ca="1">VLOOKUP(Tabela1[[#This Row],[MAT]],$B$5:$C$1679,2,0)</f>
        <v>01531119255</v>
      </c>
      <c r="D323" s="35">
        <v>36</v>
      </c>
      <c r="E323" s="16" t="s">
        <v>8</v>
      </c>
      <c r="F323" s="11" t="s">
        <v>587</v>
      </c>
      <c r="G323" s="17">
        <v>0</v>
      </c>
      <c r="H323" s="17">
        <v>0</v>
      </c>
      <c r="I323" s="17">
        <f>IFERROR(H323/1.08,"")</f>
        <v>0</v>
      </c>
      <c r="J323" s="17">
        <f>I323*8%</f>
        <v>0</v>
      </c>
      <c r="K323" s="17">
        <f>Tabela1[[#This Row],[VLR RECEBIDO]]-Tabela1[[#This Row],[DESPESA]]-Tabela1[[#This Row],[FGTS]]</f>
        <v>0</v>
      </c>
      <c r="L323" s="12">
        <v>0</v>
      </c>
      <c r="M323" s="12">
        <f>Tabela1[[#This Row],[A DEVOLVER]]-Tabela1[[#This Row],[DEVOLVIDO]]</f>
        <v>0</v>
      </c>
      <c r="N323" s="18" t="str">
        <f ca="1">VLOOKUP(Tabela1[[#This Row],[MAT]],$B$5:$N$1679,13,0)</f>
        <v>KATIA REGINA SANTOS DA SILVA</v>
      </c>
    </row>
    <row r="324" spans="2:14" x14ac:dyDescent="0.3">
      <c r="B324" s="11">
        <v>869</v>
      </c>
      <c r="C324" s="11" t="e">
        <f ca="1">VLOOKUP(Tabela1[[#This Row],[MAT]],$B$5:$C$1679,2,0)</f>
        <v>#N/A</v>
      </c>
      <c r="D324" s="35">
        <v>36</v>
      </c>
      <c r="E324" s="16" t="s">
        <v>8</v>
      </c>
      <c r="F324" s="11" t="s">
        <v>587</v>
      </c>
      <c r="G324" s="17">
        <v>0</v>
      </c>
      <c r="H324" s="17">
        <v>0</v>
      </c>
      <c r="I324" s="17">
        <f>IFERROR(H324/1.08,"")</f>
        <v>0</v>
      </c>
      <c r="J324" s="17">
        <f>I324*8%</f>
        <v>0</v>
      </c>
      <c r="K324" s="17">
        <f>Tabela1[[#This Row],[VLR RECEBIDO]]-Tabela1[[#This Row],[DESPESA]]-Tabela1[[#This Row],[FGTS]]</f>
        <v>0</v>
      </c>
      <c r="L324" s="12">
        <v>0</v>
      </c>
      <c r="M324" s="12">
        <f>Tabela1[[#This Row],[A DEVOLVER]]-Tabela1[[#This Row],[DEVOLVIDO]]</f>
        <v>0</v>
      </c>
      <c r="N324" s="18" t="e">
        <f ca="1">VLOOKUP(Tabela1[[#This Row],[MAT]],$B$5:$N$1679,13,0)</f>
        <v>#N/A</v>
      </c>
    </row>
    <row r="325" spans="2:14" x14ac:dyDescent="0.3">
      <c r="B325" s="11">
        <v>870</v>
      </c>
      <c r="C325" s="11" t="str">
        <f ca="1">VLOOKUP(Tabela1[[#This Row],[MAT]],$B$5:$C$1679,2,0)</f>
        <v>02726631231</v>
      </c>
      <c r="D325" s="35">
        <v>36</v>
      </c>
      <c r="E325" s="16" t="s">
        <v>8</v>
      </c>
      <c r="F325" s="11" t="s">
        <v>587</v>
      </c>
      <c r="G325" s="17">
        <v>0</v>
      </c>
      <c r="H325" s="17">
        <v>0</v>
      </c>
      <c r="I325" s="17">
        <f>IFERROR(H325/1.08,"")</f>
        <v>0</v>
      </c>
      <c r="J325" s="17">
        <f>I325*8%</f>
        <v>0</v>
      </c>
      <c r="K325" s="17">
        <f>Tabela1[[#This Row],[VLR RECEBIDO]]-Tabela1[[#This Row],[DESPESA]]-Tabela1[[#This Row],[FGTS]]</f>
        <v>0</v>
      </c>
      <c r="L325" s="12">
        <v>0</v>
      </c>
      <c r="M325" s="12">
        <f>Tabela1[[#This Row],[A DEVOLVER]]-Tabela1[[#This Row],[DEVOLVIDO]]</f>
        <v>0</v>
      </c>
      <c r="N325" s="18" t="str">
        <f ca="1">VLOOKUP(Tabela1[[#This Row],[MAT]],$B$5:$N$1679,13,0)</f>
        <v>EDILZA SOUZA DE AVIZ</v>
      </c>
    </row>
    <row r="326" spans="2:14" x14ac:dyDescent="0.3">
      <c r="B326" s="11">
        <v>875</v>
      </c>
      <c r="C326" s="11" t="str">
        <f ca="1">VLOOKUP(Tabela1[[#This Row],[MAT]],$B$5:$C$1679,2,0)</f>
        <v>02957511347</v>
      </c>
      <c r="D326" s="35">
        <v>36</v>
      </c>
      <c r="E326" s="16" t="s">
        <v>8</v>
      </c>
      <c r="F326" s="11" t="s">
        <v>587</v>
      </c>
      <c r="G326" s="17">
        <v>0</v>
      </c>
      <c r="H326" s="17">
        <v>0</v>
      </c>
      <c r="I326" s="17">
        <f>IFERROR(H326/1.08,"")</f>
        <v>0</v>
      </c>
      <c r="J326" s="17">
        <f>I326*8%</f>
        <v>0</v>
      </c>
      <c r="K326" s="17">
        <f>Tabela1[[#This Row],[VLR RECEBIDO]]-Tabela1[[#This Row],[DESPESA]]-Tabela1[[#This Row],[FGTS]]</f>
        <v>0</v>
      </c>
      <c r="L326" s="12">
        <v>0</v>
      </c>
      <c r="M326" s="12">
        <f>Tabela1[[#This Row],[A DEVOLVER]]-Tabela1[[#This Row],[DEVOLVIDO]]</f>
        <v>0</v>
      </c>
      <c r="N326" s="18" t="str">
        <f ca="1">VLOOKUP(Tabela1[[#This Row],[MAT]],$B$5:$N$1679,13,0)</f>
        <v>IRACEMA SOARES LIMA</v>
      </c>
    </row>
    <row r="327" spans="2:14" x14ac:dyDescent="0.3">
      <c r="B327" s="11">
        <v>8</v>
      </c>
      <c r="C327" s="11" t="e">
        <f ca="1">VLOOKUP(Tabela1[[#This Row],[MAT]],$B$5:$C$1679,2,0)</f>
        <v>#N/A</v>
      </c>
      <c r="D327" s="35">
        <v>36</v>
      </c>
      <c r="E327" s="16" t="s">
        <v>8</v>
      </c>
      <c r="F327" s="11" t="s">
        <v>588</v>
      </c>
      <c r="G327" s="17">
        <v>630.48</v>
      </c>
      <c r="H327" s="17">
        <v>0</v>
      </c>
      <c r="I327" s="17">
        <f>IFERROR(H327/1.08,"")</f>
        <v>0</v>
      </c>
      <c r="J327" s="17">
        <f>I327*8%</f>
        <v>0</v>
      </c>
      <c r="K327" s="17">
        <f>Tabela1[[#This Row],[VLR RECEBIDO]]-Tabela1[[#This Row],[DESPESA]]-Tabela1[[#This Row],[FGTS]]</f>
        <v>630.48</v>
      </c>
      <c r="L327" s="12">
        <v>630.48</v>
      </c>
      <c r="M327" s="12">
        <f>Tabela1[[#This Row],[A DEVOLVER]]-Tabela1[[#This Row],[DEVOLVIDO]]</f>
        <v>0</v>
      </c>
      <c r="N327" s="18" t="e">
        <f ca="1">VLOOKUP(Tabela1[[#This Row],[MAT]],$B$5:$N$1679,13,0)</f>
        <v>#N/A</v>
      </c>
    </row>
    <row r="328" spans="2:14" x14ac:dyDescent="0.3">
      <c r="B328" s="11">
        <v>9</v>
      </c>
      <c r="C328" s="11" t="str">
        <f ca="1">VLOOKUP(Tabela1[[#This Row],[MAT]],$B$5:$C$1679,2,0)</f>
        <v>95885773572</v>
      </c>
      <c r="D328" s="35">
        <v>36</v>
      </c>
      <c r="E328" s="16" t="s">
        <v>8</v>
      </c>
      <c r="F328" s="11" t="s">
        <v>588</v>
      </c>
      <c r="G328" s="17">
        <v>738.87</v>
      </c>
      <c r="H328" s="17">
        <v>630.48239999999998</v>
      </c>
      <c r="I328" s="17">
        <f>IFERROR(H328/1.08,"")</f>
        <v>583.78</v>
      </c>
      <c r="J328" s="17">
        <f>I328*8%</f>
        <v>46.702399999999997</v>
      </c>
      <c r="K328" s="17">
        <f>Tabela1[[#This Row],[VLR RECEBIDO]]-Tabela1[[#This Row],[DESPESA]]-Tabela1[[#This Row],[FGTS]]</f>
        <v>108.38760000000003</v>
      </c>
      <c r="L328" s="12">
        <v>108.38760000000003</v>
      </c>
      <c r="M328" s="12">
        <f>Tabela1[[#This Row],[A DEVOLVER]]-Tabela1[[#This Row],[DEVOLVIDO]]</f>
        <v>0</v>
      </c>
      <c r="N328" s="18" t="str">
        <f ca="1">VLOOKUP(Tabela1[[#This Row],[MAT]],$B$5:$N$1679,13,0)</f>
        <v>ANA MIRELLA FERREIRA BARBOSA OLIVEIRA</v>
      </c>
    </row>
    <row r="329" spans="2:14" x14ac:dyDescent="0.3">
      <c r="B329" s="11">
        <v>23</v>
      </c>
      <c r="C329" s="11" t="str">
        <f ca="1">VLOOKUP(Tabela1[[#This Row],[MAT]],$B$5:$C$1679,2,0)</f>
        <v>26008939204</v>
      </c>
      <c r="D329" s="35">
        <v>36</v>
      </c>
      <c r="E329" s="16" t="s">
        <v>8</v>
      </c>
      <c r="F329" s="11" t="s">
        <v>588</v>
      </c>
      <c r="G329" s="17">
        <v>630.48</v>
      </c>
      <c r="H329" s="17">
        <v>630.48239999999998</v>
      </c>
      <c r="I329" s="17">
        <f>IFERROR(H329/1.08,"")</f>
        <v>583.78</v>
      </c>
      <c r="J329" s="17">
        <f>I329*8%</f>
        <v>46.702399999999997</v>
      </c>
      <c r="K329" s="17">
        <f>Tabela1[[#This Row],[VLR RECEBIDO]]-Tabela1[[#This Row],[DESPESA]]-Tabela1[[#This Row],[FGTS]]</f>
        <v>-2.399999999951774E-3</v>
      </c>
      <c r="L329" s="12">
        <v>-2.399999999951774E-3</v>
      </c>
      <c r="M329" s="12">
        <f>Tabela1[[#This Row],[A DEVOLVER]]-Tabela1[[#This Row],[DEVOLVIDO]]</f>
        <v>0</v>
      </c>
      <c r="N329" s="18" t="str">
        <f ca="1">VLOOKUP(Tabela1[[#This Row],[MAT]],$B$5:$N$1679,13,0)</f>
        <v>ANA DE SOUZA VIANA</v>
      </c>
    </row>
    <row r="330" spans="2:14" x14ac:dyDescent="0.3">
      <c r="B330" s="11">
        <v>26</v>
      </c>
      <c r="C330" s="11" t="str">
        <f ca="1">VLOOKUP(Tabela1[[#This Row],[MAT]],$B$5:$C$1679,2,0)</f>
        <v>01087094267</v>
      </c>
      <c r="D330" s="35">
        <v>36</v>
      </c>
      <c r="E330" s="16" t="s">
        <v>8</v>
      </c>
      <c r="F330" s="11" t="s">
        <v>588</v>
      </c>
      <c r="G330" s="17">
        <v>630.48</v>
      </c>
      <c r="H330" s="17">
        <v>630.48239999999998</v>
      </c>
      <c r="I330" s="17">
        <f>IFERROR(H330/1.08,"")</f>
        <v>583.78</v>
      </c>
      <c r="J330" s="17">
        <f>I330*8%</f>
        <v>46.702399999999997</v>
      </c>
      <c r="K330" s="17">
        <f>Tabela1[[#This Row],[VLR RECEBIDO]]-Tabela1[[#This Row],[DESPESA]]-Tabela1[[#This Row],[FGTS]]</f>
        <v>-2.399999999951774E-3</v>
      </c>
      <c r="L330" s="12">
        <v>-2.399999999951774E-3</v>
      </c>
      <c r="M330" s="12">
        <f>Tabela1[[#This Row],[A DEVOLVER]]-Tabela1[[#This Row],[DEVOLVIDO]]</f>
        <v>0</v>
      </c>
      <c r="N330" s="18" t="str">
        <f ca="1">VLOOKUP(Tabela1[[#This Row],[MAT]],$B$5:$N$1679,13,0)</f>
        <v>DANIELE DA SILVA E SILVA</v>
      </c>
    </row>
    <row r="331" spans="2:14" x14ac:dyDescent="0.3">
      <c r="B331" s="11">
        <v>30</v>
      </c>
      <c r="C331" s="11" t="str">
        <f ca="1">VLOOKUP(Tabela1[[#This Row],[MAT]],$B$5:$C$1679,2,0)</f>
        <v>63727129204</v>
      </c>
      <c r="D331" s="35">
        <v>36</v>
      </c>
      <c r="E331" s="16" t="s">
        <v>8</v>
      </c>
      <c r="F331" s="11" t="s">
        <v>588</v>
      </c>
      <c r="G331" s="17">
        <v>310.77999999999997</v>
      </c>
      <c r="H331" s="17">
        <v>310.7808</v>
      </c>
      <c r="I331" s="17">
        <f>IFERROR(H331/1.08,"")</f>
        <v>287.76</v>
      </c>
      <c r="J331" s="17">
        <f>I331*8%</f>
        <v>23.020800000000001</v>
      </c>
      <c r="K331" s="17">
        <f>Tabela1[[#This Row],[VLR RECEBIDO]]-Tabela1[[#This Row],[DESPESA]]-Tabela1[[#This Row],[FGTS]]</f>
        <v>-8.0000000001945182E-4</v>
      </c>
      <c r="L331" s="12">
        <v>-8.0000000001945182E-4</v>
      </c>
      <c r="M331" s="12">
        <f>Tabela1[[#This Row],[A DEVOLVER]]-Tabela1[[#This Row],[DEVOLVIDO]]</f>
        <v>0</v>
      </c>
      <c r="N331" s="18" t="str">
        <f ca="1">VLOOKUP(Tabela1[[#This Row],[MAT]],$B$5:$N$1679,13,0)</f>
        <v>ELCIONE DE OLIVEIRA SILVA</v>
      </c>
    </row>
    <row r="332" spans="2:14" x14ac:dyDescent="0.3">
      <c r="B332" s="11">
        <v>32</v>
      </c>
      <c r="C332" s="11" t="str">
        <f ca="1">VLOOKUP(Tabela1[[#This Row],[MAT]],$B$5:$C$1679,2,0)</f>
        <v>86045636287</v>
      </c>
      <c r="D332" s="35">
        <v>36</v>
      </c>
      <c r="E332" s="16" t="s">
        <v>8</v>
      </c>
      <c r="F332" s="11" t="s">
        <v>588</v>
      </c>
      <c r="G332" s="17">
        <v>630.48</v>
      </c>
      <c r="H332" s="17">
        <v>630.48239999999998</v>
      </c>
      <c r="I332" s="17">
        <f>IFERROR(H332/1.08,"")</f>
        <v>583.78</v>
      </c>
      <c r="J332" s="17">
        <f>I332*8%</f>
        <v>46.702399999999997</v>
      </c>
      <c r="K332" s="17">
        <f>Tabela1[[#This Row],[VLR RECEBIDO]]-Tabela1[[#This Row],[DESPESA]]-Tabela1[[#This Row],[FGTS]]</f>
        <v>-2.399999999951774E-3</v>
      </c>
      <c r="L332" s="12">
        <v>-2.399999999951774E-3</v>
      </c>
      <c r="M332" s="12">
        <f>Tabela1[[#This Row],[A DEVOLVER]]-Tabela1[[#This Row],[DEVOLVIDO]]</f>
        <v>0</v>
      </c>
      <c r="N332" s="18" t="str">
        <f ca="1">VLOOKUP(Tabela1[[#This Row],[MAT]],$B$5:$N$1679,13,0)</f>
        <v>ELINOAN DA LUZ DE JESUS</v>
      </c>
    </row>
    <row r="333" spans="2:14" x14ac:dyDescent="0.3">
      <c r="B333" s="11">
        <v>60</v>
      </c>
      <c r="C333" s="11" t="str">
        <f ca="1">VLOOKUP(Tabela1[[#This Row],[MAT]],$B$5:$C$1679,2,0)</f>
        <v>73779768291</v>
      </c>
      <c r="D333" s="35">
        <v>36</v>
      </c>
      <c r="E333" s="16" t="s">
        <v>8</v>
      </c>
      <c r="F333" s="11" t="s">
        <v>588</v>
      </c>
      <c r="G333" s="17">
        <v>630.48</v>
      </c>
      <c r="H333" s="17">
        <v>630.48239999999998</v>
      </c>
      <c r="I333" s="17">
        <f>IFERROR(H333/1.08,"")</f>
        <v>583.78</v>
      </c>
      <c r="J333" s="17">
        <f>I333*8%</f>
        <v>46.702399999999997</v>
      </c>
      <c r="K333" s="17">
        <f>Tabela1[[#This Row],[VLR RECEBIDO]]-Tabela1[[#This Row],[DESPESA]]-Tabela1[[#This Row],[FGTS]]</f>
        <v>-2.399999999951774E-3</v>
      </c>
      <c r="L333" s="12">
        <v>-2.399999999951774E-3</v>
      </c>
      <c r="M333" s="12">
        <f>Tabela1[[#This Row],[A DEVOLVER]]-Tabela1[[#This Row],[DEVOLVIDO]]</f>
        <v>0</v>
      </c>
      <c r="N333" s="18" t="str">
        <f ca="1">VLOOKUP(Tabela1[[#This Row],[MAT]],$B$5:$N$1679,13,0)</f>
        <v>GEANE DOS SANTOS RODRIGUES</v>
      </c>
    </row>
    <row r="334" spans="2:14" x14ac:dyDescent="0.3">
      <c r="B334" s="11">
        <v>67</v>
      </c>
      <c r="C334" s="11" t="str">
        <f ca="1">VLOOKUP(Tabela1[[#This Row],[MAT]],$B$5:$C$1679,2,0)</f>
        <v>63594404234</v>
      </c>
      <c r="D334" s="35">
        <v>36</v>
      </c>
      <c r="E334" s="16" t="s">
        <v>8</v>
      </c>
      <c r="F334" s="11" t="s">
        <v>588</v>
      </c>
      <c r="G334" s="17">
        <v>630.48</v>
      </c>
      <c r="H334" s="17">
        <v>630.48239999999998</v>
      </c>
      <c r="I334" s="17">
        <f>IFERROR(H334/1.08,"")</f>
        <v>583.78</v>
      </c>
      <c r="J334" s="17">
        <f>I334*8%</f>
        <v>46.702399999999997</v>
      </c>
      <c r="K334" s="17">
        <f>Tabela1[[#This Row],[VLR RECEBIDO]]-Tabela1[[#This Row],[DESPESA]]-Tabela1[[#This Row],[FGTS]]</f>
        <v>-2.399999999951774E-3</v>
      </c>
      <c r="L334" s="12">
        <v>-2.399999999951774E-3</v>
      </c>
      <c r="M334" s="12">
        <f>Tabela1[[#This Row],[A DEVOLVER]]-Tabela1[[#This Row],[DEVOLVIDO]]</f>
        <v>0</v>
      </c>
      <c r="N334" s="18" t="str">
        <f ca="1">VLOOKUP(Tabela1[[#This Row],[MAT]],$B$5:$N$1679,13,0)</f>
        <v>JOELMA GONCALVES ALVES</v>
      </c>
    </row>
    <row r="335" spans="2:14" x14ac:dyDescent="0.3">
      <c r="B335" s="11">
        <v>74</v>
      </c>
      <c r="C335" s="11" t="str">
        <f ca="1">VLOOKUP(Tabela1[[#This Row],[MAT]],$B$5:$C$1679,2,0)</f>
        <v>85748960206</v>
      </c>
      <c r="D335" s="35">
        <v>36</v>
      </c>
      <c r="E335" s="16" t="s">
        <v>8</v>
      </c>
      <c r="F335" s="11" t="s">
        <v>588</v>
      </c>
      <c r="G335" s="17">
        <v>630.48</v>
      </c>
      <c r="H335" s="17">
        <v>630.48239999999998</v>
      </c>
      <c r="I335" s="17">
        <f>IFERROR(H335/1.08,"")</f>
        <v>583.78</v>
      </c>
      <c r="J335" s="17">
        <f>I335*8%</f>
        <v>46.702399999999997</v>
      </c>
      <c r="K335" s="17">
        <f>Tabela1[[#This Row],[VLR RECEBIDO]]-Tabela1[[#This Row],[DESPESA]]-Tabela1[[#This Row],[FGTS]]</f>
        <v>-2.399999999951774E-3</v>
      </c>
      <c r="L335" s="12">
        <v>-2.399999999951774E-3</v>
      </c>
      <c r="M335" s="12">
        <f>Tabela1[[#This Row],[A DEVOLVER]]-Tabela1[[#This Row],[DEVOLVIDO]]</f>
        <v>0</v>
      </c>
      <c r="N335" s="18" t="str">
        <f ca="1">VLOOKUP(Tabela1[[#This Row],[MAT]],$B$5:$N$1679,13,0)</f>
        <v>LAIZA SOUSA SANTOS</v>
      </c>
    </row>
    <row r="336" spans="2:14" x14ac:dyDescent="0.3">
      <c r="B336" s="11">
        <v>76</v>
      </c>
      <c r="C336" s="11" t="str">
        <f ca="1">VLOOKUP(Tabela1[[#This Row],[MAT]],$B$5:$C$1679,2,0)</f>
        <v>00607059222</v>
      </c>
      <c r="D336" s="35">
        <v>36</v>
      </c>
      <c r="E336" s="16" t="s">
        <v>8</v>
      </c>
      <c r="F336" s="11" t="s">
        <v>588</v>
      </c>
      <c r="G336" s="17">
        <v>630.48</v>
      </c>
      <c r="H336" s="17">
        <v>630.48239999999998</v>
      </c>
      <c r="I336" s="17">
        <f>IFERROR(H336/1.08,"")</f>
        <v>583.78</v>
      </c>
      <c r="J336" s="17">
        <f>I336*8%</f>
        <v>46.702399999999997</v>
      </c>
      <c r="K336" s="17">
        <f>Tabela1[[#This Row],[VLR RECEBIDO]]-Tabela1[[#This Row],[DESPESA]]-Tabela1[[#This Row],[FGTS]]</f>
        <v>-2.399999999951774E-3</v>
      </c>
      <c r="L336" s="12">
        <v>-2.399999999951774E-3</v>
      </c>
      <c r="M336" s="12">
        <f>Tabela1[[#This Row],[A DEVOLVER]]-Tabela1[[#This Row],[DEVOLVIDO]]</f>
        <v>0</v>
      </c>
      <c r="N336" s="18" t="str">
        <f ca="1">VLOOKUP(Tabela1[[#This Row],[MAT]],$B$5:$N$1679,13,0)</f>
        <v>LUANA LEANDRO SARMENTO</v>
      </c>
    </row>
    <row r="337" spans="2:14" x14ac:dyDescent="0.3">
      <c r="B337" s="11">
        <v>81</v>
      </c>
      <c r="C337" s="11" t="str">
        <f ca="1">VLOOKUP(Tabela1[[#This Row],[MAT]],$B$5:$C$1679,2,0)</f>
        <v>74370936268</v>
      </c>
      <c r="D337" s="35">
        <v>36</v>
      </c>
      <c r="E337" s="16" t="s">
        <v>8</v>
      </c>
      <c r="F337" s="11" t="s">
        <v>588</v>
      </c>
      <c r="G337" s="17">
        <v>630.48</v>
      </c>
      <c r="H337" s="17">
        <v>630.48239999999998</v>
      </c>
      <c r="I337" s="17">
        <f>IFERROR(H337/1.08,"")</f>
        <v>583.78</v>
      </c>
      <c r="J337" s="17">
        <f>I337*8%</f>
        <v>46.702399999999997</v>
      </c>
      <c r="K337" s="17">
        <f>Tabela1[[#This Row],[VLR RECEBIDO]]-Tabela1[[#This Row],[DESPESA]]-Tabela1[[#This Row],[FGTS]]</f>
        <v>-2.399999999951774E-3</v>
      </c>
      <c r="L337" s="12">
        <v>-2.399999999951774E-3</v>
      </c>
      <c r="M337" s="12">
        <f>Tabela1[[#This Row],[A DEVOLVER]]-Tabela1[[#This Row],[DEVOLVIDO]]</f>
        <v>0</v>
      </c>
      <c r="N337" s="18" t="str">
        <f ca="1">VLOOKUP(Tabela1[[#This Row],[MAT]],$B$5:$N$1679,13,0)</f>
        <v>MARIA APARECIDA DO VALE SILVA</v>
      </c>
    </row>
    <row r="338" spans="2:14" x14ac:dyDescent="0.3">
      <c r="B338" s="11">
        <v>92</v>
      </c>
      <c r="C338" s="11" t="str">
        <f ca="1">VLOOKUP(Tabela1[[#This Row],[MAT]],$B$5:$C$1679,2,0)</f>
        <v>88716961234</v>
      </c>
      <c r="D338" s="35">
        <v>36</v>
      </c>
      <c r="E338" s="16" t="s">
        <v>8</v>
      </c>
      <c r="F338" s="11" t="s">
        <v>588</v>
      </c>
      <c r="G338" s="17">
        <v>630.48</v>
      </c>
      <c r="H338" s="17">
        <v>630.48239999999998</v>
      </c>
      <c r="I338" s="17">
        <f>IFERROR(H338/1.08,"")</f>
        <v>583.78</v>
      </c>
      <c r="J338" s="17">
        <f>I338*8%</f>
        <v>46.702399999999997</v>
      </c>
      <c r="K338" s="17">
        <f>Tabela1[[#This Row],[VLR RECEBIDO]]-Tabela1[[#This Row],[DESPESA]]-Tabela1[[#This Row],[FGTS]]</f>
        <v>-2.399999999951774E-3</v>
      </c>
      <c r="L338" s="12">
        <v>-2.399999999951774E-3</v>
      </c>
      <c r="M338" s="12">
        <f>Tabela1[[#This Row],[A DEVOLVER]]-Tabela1[[#This Row],[DEVOLVIDO]]</f>
        <v>0</v>
      </c>
      <c r="N338" s="18" t="str">
        <f ca="1">VLOOKUP(Tabela1[[#This Row],[MAT]],$B$5:$N$1679,13,0)</f>
        <v>ROSELI DE ARAUJO SANTOS</v>
      </c>
    </row>
    <row r="339" spans="2:14" x14ac:dyDescent="0.3">
      <c r="B339" s="11">
        <v>94</v>
      </c>
      <c r="C339" s="11" t="e">
        <f ca="1">VLOOKUP(Tabela1[[#This Row],[MAT]],$B$5:$C$1679,2,0)</f>
        <v>#N/A</v>
      </c>
      <c r="D339" s="35">
        <v>36</v>
      </c>
      <c r="E339" s="16" t="s">
        <v>8</v>
      </c>
      <c r="F339" s="11" t="s">
        <v>588</v>
      </c>
      <c r="G339" s="17">
        <v>630.48</v>
      </c>
      <c r="H339" s="17">
        <v>630.48239999999998</v>
      </c>
      <c r="I339" s="17">
        <f>IFERROR(H339/1.08,"")</f>
        <v>583.78</v>
      </c>
      <c r="J339" s="17">
        <f>I339*8%</f>
        <v>46.702399999999997</v>
      </c>
      <c r="K339" s="17">
        <f>Tabela1[[#This Row],[VLR RECEBIDO]]-Tabela1[[#This Row],[DESPESA]]-Tabela1[[#This Row],[FGTS]]</f>
        <v>-2.399999999951774E-3</v>
      </c>
      <c r="L339" s="12">
        <v>-2.399999999951774E-3</v>
      </c>
      <c r="M339" s="12">
        <f>Tabela1[[#This Row],[A DEVOLVER]]-Tabela1[[#This Row],[DEVOLVIDO]]</f>
        <v>0</v>
      </c>
      <c r="N339" s="18" t="e">
        <f ca="1">VLOOKUP(Tabela1[[#This Row],[MAT]],$B$5:$N$1679,13,0)</f>
        <v>#N/A</v>
      </c>
    </row>
    <row r="340" spans="2:14" x14ac:dyDescent="0.3">
      <c r="B340" s="11">
        <v>126</v>
      </c>
      <c r="C340" s="11" t="str">
        <f ca="1">VLOOKUP(Tabela1[[#This Row],[MAT]],$B$5:$C$1679,2,0)</f>
        <v>83721541200</v>
      </c>
      <c r="D340" s="35">
        <v>36</v>
      </c>
      <c r="E340" s="16" t="s">
        <v>8</v>
      </c>
      <c r="F340" s="11" t="s">
        <v>588</v>
      </c>
      <c r="G340" s="17">
        <v>630.48</v>
      </c>
      <c r="H340" s="17">
        <v>630.48239999999998</v>
      </c>
      <c r="I340" s="17">
        <f>IFERROR(H340/1.08,"")</f>
        <v>583.78</v>
      </c>
      <c r="J340" s="17">
        <f>I340*8%</f>
        <v>46.702399999999997</v>
      </c>
      <c r="K340" s="17">
        <f>Tabela1[[#This Row],[VLR RECEBIDO]]-Tabela1[[#This Row],[DESPESA]]-Tabela1[[#This Row],[FGTS]]</f>
        <v>-2.399999999951774E-3</v>
      </c>
      <c r="L340" s="12">
        <v>-2.399999999951774E-3</v>
      </c>
      <c r="M340" s="12">
        <f>Tabela1[[#This Row],[A DEVOLVER]]-Tabela1[[#This Row],[DEVOLVIDO]]</f>
        <v>0</v>
      </c>
      <c r="N340" s="18" t="str">
        <f ca="1">VLOOKUP(Tabela1[[#This Row],[MAT]],$B$5:$N$1679,13,0)</f>
        <v>SANDRA NERY DA ROCHA</v>
      </c>
    </row>
    <row r="341" spans="2:14" x14ac:dyDescent="0.3">
      <c r="B341" s="11">
        <v>149</v>
      </c>
      <c r="C341" s="11" t="str">
        <f ca="1">VLOOKUP(Tabela1[[#This Row],[MAT]],$B$5:$C$1679,2,0)</f>
        <v>01332625371</v>
      </c>
      <c r="D341" s="35">
        <v>36</v>
      </c>
      <c r="E341" s="16" t="s">
        <v>8</v>
      </c>
      <c r="F341" s="11" t="s">
        <v>588</v>
      </c>
      <c r="G341" s="17">
        <v>630.48</v>
      </c>
      <c r="H341" s="17">
        <v>630.48239999999998</v>
      </c>
      <c r="I341" s="17">
        <f>IFERROR(H341/1.08,"")</f>
        <v>583.78</v>
      </c>
      <c r="J341" s="17">
        <f>I341*8%</f>
        <v>46.702399999999997</v>
      </c>
      <c r="K341" s="17">
        <f>Tabela1[[#This Row],[VLR RECEBIDO]]-Tabela1[[#This Row],[DESPESA]]-Tabela1[[#This Row],[FGTS]]</f>
        <v>-2.399999999951774E-3</v>
      </c>
      <c r="L341" s="12">
        <v>-2.399999999951774E-3</v>
      </c>
      <c r="M341" s="12">
        <f>Tabela1[[#This Row],[A DEVOLVER]]-Tabela1[[#This Row],[DEVOLVIDO]]</f>
        <v>0</v>
      </c>
      <c r="N341" s="18" t="str">
        <f ca="1">VLOOKUP(Tabela1[[#This Row],[MAT]],$B$5:$N$1679,13,0)</f>
        <v>MARIA TERESA VIEIRA DA HORA</v>
      </c>
    </row>
    <row r="342" spans="2:14" x14ac:dyDescent="0.3">
      <c r="B342" s="11">
        <v>152</v>
      </c>
      <c r="C342" s="11" t="str">
        <f ca="1">VLOOKUP(Tabela1[[#This Row],[MAT]],$B$5:$C$1679,2,0)</f>
        <v>76034925215</v>
      </c>
      <c r="D342" s="35">
        <v>36</v>
      </c>
      <c r="E342" s="16" t="s">
        <v>8</v>
      </c>
      <c r="F342" s="11" t="s">
        <v>588</v>
      </c>
      <c r="G342" s="17">
        <v>630.48</v>
      </c>
      <c r="H342" s="17">
        <v>630.48239999999998</v>
      </c>
      <c r="I342" s="17">
        <f>IFERROR(H342/1.08,"")</f>
        <v>583.78</v>
      </c>
      <c r="J342" s="17">
        <f>I342*8%</f>
        <v>46.702399999999997</v>
      </c>
      <c r="K342" s="17">
        <f>Tabela1[[#This Row],[VLR RECEBIDO]]-Tabela1[[#This Row],[DESPESA]]-Tabela1[[#This Row],[FGTS]]</f>
        <v>-2.399999999951774E-3</v>
      </c>
      <c r="L342" s="12">
        <v>-2.399999999951774E-3</v>
      </c>
      <c r="M342" s="12">
        <f>Tabela1[[#This Row],[A DEVOLVER]]-Tabela1[[#This Row],[DEVOLVIDO]]</f>
        <v>0</v>
      </c>
      <c r="N342" s="18" t="str">
        <f ca="1">VLOOKUP(Tabela1[[#This Row],[MAT]],$B$5:$N$1679,13,0)</f>
        <v>EDILENE BRAGA SOUZA</v>
      </c>
    </row>
    <row r="343" spans="2:14" x14ac:dyDescent="0.3">
      <c r="B343" s="11">
        <v>156</v>
      </c>
      <c r="C343" s="11" t="str">
        <f ca="1">VLOOKUP(Tabela1[[#This Row],[MAT]],$B$5:$C$1679,2,0)</f>
        <v>26632187234</v>
      </c>
      <c r="D343" s="35">
        <v>36</v>
      </c>
      <c r="E343" s="16" t="s">
        <v>8</v>
      </c>
      <c r="F343" s="11" t="s">
        <v>588</v>
      </c>
      <c r="G343" s="17">
        <v>630.48</v>
      </c>
      <c r="H343" s="17">
        <v>630.48239999999998</v>
      </c>
      <c r="I343" s="17">
        <f>IFERROR(H343/1.08,"")</f>
        <v>583.78</v>
      </c>
      <c r="J343" s="17">
        <f>I343*8%</f>
        <v>46.702399999999997</v>
      </c>
      <c r="K343" s="17">
        <f>Tabela1[[#This Row],[VLR RECEBIDO]]-Tabela1[[#This Row],[DESPESA]]-Tabela1[[#This Row],[FGTS]]</f>
        <v>-2.399999999951774E-3</v>
      </c>
      <c r="L343" s="12">
        <v>-2.399999999951774E-3</v>
      </c>
      <c r="M343" s="12">
        <f>Tabela1[[#This Row],[A DEVOLVER]]-Tabela1[[#This Row],[DEVOLVIDO]]</f>
        <v>0</v>
      </c>
      <c r="N343" s="18" t="str">
        <f ca="1">VLOOKUP(Tabela1[[#This Row],[MAT]],$B$5:$N$1679,13,0)</f>
        <v>EULINA SOUSA LEITE</v>
      </c>
    </row>
    <row r="344" spans="2:14" x14ac:dyDescent="0.3">
      <c r="B344" s="11">
        <v>184</v>
      </c>
      <c r="C344" s="11" t="str">
        <f ca="1">VLOOKUP(Tabela1[[#This Row],[MAT]],$B$5:$C$1679,2,0)</f>
        <v>82834334234</v>
      </c>
      <c r="D344" s="35">
        <v>36</v>
      </c>
      <c r="E344" s="16" t="s">
        <v>8</v>
      </c>
      <c r="F344" s="11" t="s">
        <v>588</v>
      </c>
      <c r="G344" s="17">
        <v>630.48</v>
      </c>
      <c r="H344" s="17">
        <v>630.48239999999998</v>
      </c>
      <c r="I344" s="17">
        <f>IFERROR(H344/1.08,"")</f>
        <v>583.78</v>
      </c>
      <c r="J344" s="17">
        <f>I344*8%</f>
        <v>46.702399999999997</v>
      </c>
      <c r="K344" s="17">
        <f>Tabela1[[#This Row],[VLR RECEBIDO]]-Tabela1[[#This Row],[DESPESA]]-Tabela1[[#This Row],[FGTS]]</f>
        <v>-2.399999999951774E-3</v>
      </c>
      <c r="L344" s="12">
        <v>-2.399999999951774E-3</v>
      </c>
      <c r="M344" s="12">
        <f>Tabela1[[#This Row],[A DEVOLVER]]-Tabela1[[#This Row],[DEVOLVIDO]]</f>
        <v>0</v>
      </c>
      <c r="N344" s="18" t="str">
        <f ca="1">VLOOKUP(Tabela1[[#This Row],[MAT]],$B$5:$N$1679,13,0)</f>
        <v>ROSIANE DOS SANTOS LIMA</v>
      </c>
    </row>
    <row r="345" spans="2:14" x14ac:dyDescent="0.3">
      <c r="B345" s="11">
        <v>223</v>
      </c>
      <c r="C345" s="11" t="str">
        <f ca="1">VLOOKUP(Tabela1[[#This Row],[MAT]],$B$5:$C$1679,2,0)</f>
        <v>00330309285</v>
      </c>
      <c r="D345" s="35">
        <v>36</v>
      </c>
      <c r="E345" s="16" t="s">
        <v>8</v>
      </c>
      <c r="F345" s="11" t="s">
        <v>588</v>
      </c>
      <c r="G345" s="17">
        <v>738.87</v>
      </c>
      <c r="H345" s="17">
        <v>0</v>
      </c>
      <c r="I345" s="17">
        <f>IFERROR(H345/1.08,"")</f>
        <v>0</v>
      </c>
      <c r="J345" s="17">
        <f>I345*8%</f>
        <v>0</v>
      </c>
      <c r="K345" s="17">
        <f>Tabela1[[#This Row],[VLR RECEBIDO]]-Tabela1[[#This Row],[DESPESA]]-Tabela1[[#This Row],[FGTS]]</f>
        <v>738.87</v>
      </c>
      <c r="L345" s="12">
        <v>738.87</v>
      </c>
      <c r="M345" s="12">
        <f>Tabela1[[#This Row],[A DEVOLVER]]-Tabela1[[#This Row],[DEVOLVIDO]]</f>
        <v>0</v>
      </c>
      <c r="N345" s="18" t="str">
        <f ca="1">VLOOKUP(Tabela1[[#This Row],[MAT]],$B$5:$N$1679,13,0)</f>
        <v>CLAUDILENE DA SILVA</v>
      </c>
    </row>
    <row r="346" spans="2:14" x14ac:dyDescent="0.3">
      <c r="B346" s="11">
        <v>230</v>
      </c>
      <c r="C346" s="11" t="str">
        <f ca="1">VLOOKUP(Tabela1[[#This Row],[MAT]],$B$5:$C$1679,2,0)</f>
        <v>66864771253</v>
      </c>
      <c r="D346" s="35">
        <v>36</v>
      </c>
      <c r="E346" s="16" t="s">
        <v>8</v>
      </c>
      <c r="F346" s="11" t="s">
        <v>588</v>
      </c>
      <c r="G346" s="17">
        <v>738.87</v>
      </c>
      <c r="H346" s="17">
        <v>0</v>
      </c>
      <c r="I346" s="17">
        <f>IFERROR(H346/1.08,"")</f>
        <v>0</v>
      </c>
      <c r="J346" s="17">
        <f>I346*8%</f>
        <v>0</v>
      </c>
      <c r="K346" s="17">
        <f>Tabela1[[#This Row],[VLR RECEBIDO]]-Tabela1[[#This Row],[DESPESA]]-Tabela1[[#This Row],[FGTS]]</f>
        <v>738.87</v>
      </c>
      <c r="L346" s="12">
        <v>738.87</v>
      </c>
      <c r="M346" s="12">
        <f>Tabela1[[#This Row],[A DEVOLVER]]-Tabela1[[#This Row],[DEVOLVIDO]]</f>
        <v>0</v>
      </c>
      <c r="N346" s="18" t="str">
        <f ca="1">VLOOKUP(Tabela1[[#This Row],[MAT]],$B$5:$N$1679,13,0)</f>
        <v>CIRLENE SILVERIO DE MORAIS</v>
      </c>
    </row>
    <row r="347" spans="2:14" x14ac:dyDescent="0.3">
      <c r="B347" s="11">
        <v>231</v>
      </c>
      <c r="C347" s="11" t="str">
        <f ca="1">VLOOKUP(Tabela1[[#This Row],[MAT]],$B$5:$C$1679,2,0)</f>
        <v>95570810234</v>
      </c>
      <c r="D347" s="35">
        <v>36</v>
      </c>
      <c r="E347" s="16" t="s">
        <v>8</v>
      </c>
      <c r="F347" s="11" t="s">
        <v>588</v>
      </c>
      <c r="G347" s="17">
        <v>630.48</v>
      </c>
      <c r="H347" s="17">
        <v>630.48239999999998</v>
      </c>
      <c r="I347" s="17">
        <f>IFERROR(H347/1.08,"")</f>
        <v>583.78</v>
      </c>
      <c r="J347" s="17">
        <f>I347*8%</f>
        <v>46.702399999999997</v>
      </c>
      <c r="K347" s="17">
        <f>Tabela1[[#This Row],[VLR RECEBIDO]]-Tabela1[[#This Row],[DESPESA]]-Tabela1[[#This Row],[FGTS]]</f>
        <v>-2.399999999951774E-3</v>
      </c>
      <c r="L347" s="12">
        <v>-2.399999999951774E-3</v>
      </c>
      <c r="M347" s="12">
        <f>Tabela1[[#This Row],[A DEVOLVER]]-Tabela1[[#This Row],[DEVOLVIDO]]</f>
        <v>0</v>
      </c>
      <c r="N347" s="18" t="str">
        <f ca="1">VLOOKUP(Tabela1[[#This Row],[MAT]],$B$5:$N$1679,13,0)</f>
        <v>GESIEL SILVA DA SILVA</v>
      </c>
    </row>
    <row r="348" spans="2:14" x14ac:dyDescent="0.3">
      <c r="B348" s="11">
        <v>235</v>
      </c>
      <c r="C348" s="11" t="str">
        <f ca="1">VLOOKUP(Tabela1[[#This Row],[MAT]],$B$5:$C$1679,2,0)</f>
        <v>74239082234</v>
      </c>
      <c r="D348" s="35">
        <v>36</v>
      </c>
      <c r="E348" s="16" t="s">
        <v>8</v>
      </c>
      <c r="F348" s="11" t="s">
        <v>588</v>
      </c>
      <c r="G348" s="17">
        <v>630.48</v>
      </c>
      <c r="H348" s="17">
        <v>630.48239999999998</v>
      </c>
      <c r="I348" s="17">
        <f>IFERROR(H348/1.08,"")</f>
        <v>583.78</v>
      </c>
      <c r="J348" s="17">
        <f>I348*8%</f>
        <v>46.702399999999997</v>
      </c>
      <c r="K348" s="17">
        <f>Tabela1[[#This Row],[VLR RECEBIDO]]-Tabela1[[#This Row],[DESPESA]]-Tabela1[[#This Row],[FGTS]]</f>
        <v>-2.399999999951774E-3</v>
      </c>
      <c r="L348" s="12">
        <v>-2.399999999951774E-3</v>
      </c>
      <c r="M348" s="12">
        <f>Tabela1[[#This Row],[A DEVOLVER]]-Tabela1[[#This Row],[DEVOLVIDO]]</f>
        <v>0</v>
      </c>
      <c r="N348" s="18" t="str">
        <f ca="1">VLOOKUP(Tabela1[[#This Row],[MAT]],$B$5:$N$1679,13,0)</f>
        <v>DARLENE DAS NEVES SANTOS</v>
      </c>
    </row>
    <row r="349" spans="2:14" x14ac:dyDescent="0.3">
      <c r="B349" s="11">
        <v>239</v>
      </c>
      <c r="C349" s="11" t="str">
        <f ca="1">VLOOKUP(Tabela1[[#This Row],[MAT]],$B$5:$C$1679,2,0)</f>
        <v>85752649234</v>
      </c>
      <c r="D349" s="35">
        <v>36</v>
      </c>
      <c r="E349" s="16" t="s">
        <v>8</v>
      </c>
      <c r="F349" s="11" t="s">
        <v>588</v>
      </c>
      <c r="G349" s="17">
        <v>630.48</v>
      </c>
      <c r="H349" s="17">
        <v>630.48239999999998</v>
      </c>
      <c r="I349" s="17">
        <f>IFERROR(H349/1.08,"")</f>
        <v>583.78</v>
      </c>
      <c r="J349" s="17">
        <f>I349*8%</f>
        <v>46.702399999999997</v>
      </c>
      <c r="K349" s="17">
        <f>Tabela1[[#This Row],[VLR RECEBIDO]]-Tabela1[[#This Row],[DESPESA]]-Tabela1[[#This Row],[FGTS]]</f>
        <v>-2.399999999951774E-3</v>
      </c>
      <c r="L349" s="12">
        <v>-2.399999999951774E-3</v>
      </c>
      <c r="M349" s="12">
        <f>Tabela1[[#This Row],[A DEVOLVER]]-Tabela1[[#This Row],[DEVOLVIDO]]</f>
        <v>0</v>
      </c>
      <c r="N349" s="18" t="str">
        <f ca="1">VLOOKUP(Tabela1[[#This Row],[MAT]],$B$5:$N$1679,13,0)</f>
        <v>SANDRA ALMEIDA COUTINHO</v>
      </c>
    </row>
    <row r="350" spans="2:14" x14ac:dyDescent="0.3">
      <c r="B350" s="11">
        <v>245</v>
      </c>
      <c r="C350" s="11" t="str">
        <f ca="1">VLOOKUP(Tabela1[[#This Row],[MAT]],$B$5:$C$1679,2,0)</f>
        <v>87004712249</v>
      </c>
      <c r="D350" s="35">
        <v>36</v>
      </c>
      <c r="E350" s="16" t="s">
        <v>8</v>
      </c>
      <c r="F350" s="11" t="s">
        <v>588</v>
      </c>
      <c r="G350" s="17">
        <v>630.48</v>
      </c>
      <c r="H350" s="17">
        <v>630.48239999999998</v>
      </c>
      <c r="I350" s="17">
        <f>IFERROR(H350/1.08,"")</f>
        <v>583.78</v>
      </c>
      <c r="J350" s="17">
        <f>I350*8%</f>
        <v>46.702399999999997</v>
      </c>
      <c r="K350" s="17">
        <f>Tabela1[[#This Row],[VLR RECEBIDO]]-Tabela1[[#This Row],[DESPESA]]-Tabela1[[#This Row],[FGTS]]</f>
        <v>-2.399999999951774E-3</v>
      </c>
      <c r="L350" s="12">
        <v>-2.399999999951774E-3</v>
      </c>
      <c r="M350" s="12">
        <f>Tabela1[[#This Row],[A DEVOLVER]]-Tabela1[[#This Row],[DEVOLVIDO]]</f>
        <v>0</v>
      </c>
      <c r="N350" s="18" t="str">
        <f ca="1">VLOOKUP(Tabela1[[#This Row],[MAT]],$B$5:$N$1679,13,0)</f>
        <v>SIMONE ARAUJO DE PAIVA AGOSTINHO</v>
      </c>
    </row>
    <row r="351" spans="2:14" x14ac:dyDescent="0.3">
      <c r="B351" s="11">
        <v>268</v>
      </c>
      <c r="C351" s="11" t="str">
        <f ca="1">VLOOKUP(Tabela1[[#This Row],[MAT]],$B$5:$C$1679,2,0)</f>
        <v>70520623304</v>
      </c>
      <c r="D351" s="35">
        <v>36</v>
      </c>
      <c r="E351" s="16" t="s">
        <v>8</v>
      </c>
      <c r="F351" s="11" t="s">
        <v>588</v>
      </c>
      <c r="G351" s="17">
        <v>630.48</v>
      </c>
      <c r="H351" s="17">
        <v>630.48239999999998</v>
      </c>
      <c r="I351" s="17">
        <f>IFERROR(H351/1.08,"")</f>
        <v>583.78</v>
      </c>
      <c r="J351" s="17">
        <f>I351*8%</f>
        <v>46.702399999999997</v>
      </c>
      <c r="K351" s="17">
        <f>Tabela1[[#This Row],[VLR RECEBIDO]]-Tabela1[[#This Row],[DESPESA]]-Tabela1[[#This Row],[FGTS]]</f>
        <v>-2.399999999951774E-3</v>
      </c>
      <c r="L351" s="12">
        <v>-2.399999999951774E-3</v>
      </c>
      <c r="M351" s="12">
        <f>Tabela1[[#This Row],[A DEVOLVER]]-Tabela1[[#This Row],[DEVOLVIDO]]</f>
        <v>0</v>
      </c>
      <c r="N351" s="18" t="str">
        <f ca="1">VLOOKUP(Tabela1[[#This Row],[MAT]],$B$5:$N$1679,13,0)</f>
        <v>JOSE DA CONCEICAO PEREIRA DE SOUSA</v>
      </c>
    </row>
    <row r="352" spans="2:14" x14ac:dyDescent="0.3">
      <c r="B352" s="11">
        <v>282</v>
      </c>
      <c r="C352" s="11" t="str">
        <f ca="1">VLOOKUP(Tabela1[[#This Row],[MAT]],$B$5:$C$1679,2,0)</f>
        <v>80823173291</v>
      </c>
      <c r="D352" s="35">
        <v>36</v>
      </c>
      <c r="E352" s="16" t="s">
        <v>8</v>
      </c>
      <c r="F352" s="11" t="s">
        <v>588</v>
      </c>
      <c r="G352" s="17">
        <v>630.48</v>
      </c>
      <c r="H352" s="17">
        <v>630.48239999999998</v>
      </c>
      <c r="I352" s="17">
        <f>IFERROR(H352/1.08,"")</f>
        <v>583.78</v>
      </c>
      <c r="J352" s="17">
        <f>I352*8%</f>
        <v>46.702399999999997</v>
      </c>
      <c r="K352" s="17">
        <f>Tabela1[[#This Row],[VLR RECEBIDO]]-Tabela1[[#This Row],[DESPESA]]-Tabela1[[#This Row],[FGTS]]</f>
        <v>-2.399999999951774E-3</v>
      </c>
      <c r="L352" s="12">
        <v>-2.399999999951774E-3</v>
      </c>
      <c r="M352" s="12">
        <f>Tabela1[[#This Row],[A DEVOLVER]]-Tabela1[[#This Row],[DEVOLVIDO]]</f>
        <v>0</v>
      </c>
      <c r="N352" s="18" t="str">
        <f ca="1">VLOOKUP(Tabela1[[#This Row],[MAT]],$B$5:$N$1679,13,0)</f>
        <v>MARIA DE LOURDES HEIENEN</v>
      </c>
    </row>
    <row r="353" spans="2:14" x14ac:dyDescent="0.3">
      <c r="B353" s="11">
        <v>289</v>
      </c>
      <c r="C353" s="11" t="str">
        <f ca="1">VLOOKUP(Tabela1[[#This Row],[MAT]],$B$5:$C$1679,2,0)</f>
        <v>88069672234</v>
      </c>
      <c r="D353" s="35">
        <v>36</v>
      </c>
      <c r="E353" s="16" t="s">
        <v>8</v>
      </c>
      <c r="F353" s="11" t="s">
        <v>588</v>
      </c>
      <c r="G353" s="17">
        <v>630.48</v>
      </c>
      <c r="H353" s="17">
        <v>630.48239999999998</v>
      </c>
      <c r="I353" s="17">
        <f>IFERROR(H353/1.08,"")</f>
        <v>583.78</v>
      </c>
      <c r="J353" s="17">
        <f>I353*8%</f>
        <v>46.702399999999997</v>
      </c>
      <c r="K353" s="17">
        <f>Tabela1[[#This Row],[VLR RECEBIDO]]-Tabela1[[#This Row],[DESPESA]]-Tabela1[[#This Row],[FGTS]]</f>
        <v>-2.399999999951774E-3</v>
      </c>
      <c r="L353" s="12">
        <v>-2.399999999951774E-3</v>
      </c>
      <c r="M353" s="12">
        <f>Tabela1[[#This Row],[A DEVOLVER]]-Tabela1[[#This Row],[DEVOLVIDO]]</f>
        <v>0</v>
      </c>
      <c r="N353" s="18" t="str">
        <f ca="1">VLOOKUP(Tabela1[[#This Row],[MAT]],$B$5:$N$1679,13,0)</f>
        <v>ROMULO ALVES MATOS</v>
      </c>
    </row>
    <row r="354" spans="2:14" x14ac:dyDescent="0.3">
      <c r="B354" s="11">
        <v>296</v>
      </c>
      <c r="C354" s="11" t="str">
        <f ca="1">VLOOKUP(Tabela1[[#This Row],[MAT]],$B$5:$C$1679,2,0)</f>
        <v>01715937236</v>
      </c>
      <c r="D354" s="35">
        <v>36</v>
      </c>
      <c r="E354" s="16" t="s">
        <v>8</v>
      </c>
      <c r="F354" s="11" t="s">
        <v>588</v>
      </c>
      <c r="G354" s="17">
        <v>630.48</v>
      </c>
      <c r="H354" s="17">
        <v>630.48239999999998</v>
      </c>
      <c r="I354" s="17">
        <f>IFERROR(H354/1.08,"")</f>
        <v>583.78</v>
      </c>
      <c r="J354" s="17">
        <f>I354*8%</f>
        <v>46.702399999999997</v>
      </c>
      <c r="K354" s="17">
        <f>Tabela1[[#This Row],[VLR RECEBIDO]]-Tabela1[[#This Row],[DESPESA]]-Tabela1[[#This Row],[FGTS]]</f>
        <v>-2.399999999951774E-3</v>
      </c>
      <c r="L354" s="12">
        <v>-2.399999999951774E-3</v>
      </c>
      <c r="M354" s="12">
        <f>Tabela1[[#This Row],[A DEVOLVER]]-Tabela1[[#This Row],[DEVOLVIDO]]</f>
        <v>0</v>
      </c>
      <c r="N354" s="18" t="str">
        <f ca="1">VLOOKUP(Tabela1[[#This Row],[MAT]],$B$5:$N$1679,13,0)</f>
        <v>LUANNY KETREN SARAIVA RODRIGUES</v>
      </c>
    </row>
    <row r="355" spans="2:14" x14ac:dyDescent="0.3">
      <c r="B355" s="11">
        <v>297</v>
      </c>
      <c r="C355" s="11" t="str">
        <f ca="1">VLOOKUP(Tabela1[[#This Row],[MAT]],$B$5:$C$1679,2,0)</f>
        <v>72282835204</v>
      </c>
      <c r="D355" s="35">
        <v>36</v>
      </c>
      <c r="E355" s="16" t="s">
        <v>8</v>
      </c>
      <c r="F355" s="11" t="s">
        <v>588</v>
      </c>
      <c r="G355" s="17">
        <v>630.48</v>
      </c>
      <c r="H355" s="17">
        <v>630.48239999999998</v>
      </c>
      <c r="I355" s="17">
        <f>IFERROR(H355/1.08,"")</f>
        <v>583.78</v>
      </c>
      <c r="J355" s="17">
        <f>I355*8%</f>
        <v>46.702399999999997</v>
      </c>
      <c r="K355" s="17">
        <f>Tabela1[[#This Row],[VLR RECEBIDO]]-Tabela1[[#This Row],[DESPESA]]-Tabela1[[#This Row],[FGTS]]</f>
        <v>-2.399999999951774E-3</v>
      </c>
      <c r="L355" s="12">
        <v>-2.399999999951774E-3</v>
      </c>
      <c r="M355" s="12">
        <f>Tabela1[[#This Row],[A DEVOLVER]]-Tabela1[[#This Row],[DEVOLVIDO]]</f>
        <v>0</v>
      </c>
      <c r="N355" s="18" t="str">
        <f ca="1">VLOOKUP(Tabela1[[#This Row],[MAT]],$B$5:$N$1679,13,0)</f>
        <v>MARIA DO ROSARIO PEREIRA DE SOUSA</v>
      </c>
    </row>
    <row r="356" spans="2:14" x14ac:dyDescent="0.3">
      <c r="B356" s="11">
        <v>313</v>
      </c>
      <c r="C356" s="11" t="str">
        <f ca="1">VLOOKUP(Tabela1[[#This Row],[MAT]],$B$5:$C$1679,2,0)</f>
        <v>01197420207</v>
      </c>
      <c r="D356" s="35">
        <v>36</v>
      </c>
      <c r="E356" s="16" t="s">
        <v>8</v>
      </c>
      <c r="F356" s="11" t="s">
        <v>588</v>
      </c>
      <c r="G356" s="17">
        <v>630.48</v>
      </c>
      <c r="H356" s="17">
        <v>630.48239999999998</v>
      </c>
      <c r="I356" s="17">
        <f>IFERROR(H356/1.08,"")</f>
        <v>583.78</v>
      </c>
      <c r="J356" s="17">
        <f>I356*8%</f>
        <v>46.702399999999997</v>
      </c>
      <c r="K356" s="17">
        <f>Tabela1[[#This Row],[VLR RECEBIDO]]-Tabela1[[#This Row],[DESPESA]]-Tabela1[[#This Row],[FGTS]]</f>
        <v>-2.399999999951774E-3</v>
      </c>
      <c r="L356" s="12">
        <v>-2.399999999951774E-3</v>
      </c>
      <c r="M356" s="12">
        <f>Tabela1[[#This Row],[A DEVOLVER]]-Tabela1[[#This Row],[DEVOLVIDO]]</f>
        <v>0</v>
      </c>
      <c r="N356" s="18" t="str">
        <f ca="1">VLOOKUP(Tabela1[[#This Row],[MAT]],$B$5:$N$1679,13,0)</f>
        <v>ROSEANE POLVI DE MATOS</v>
      </c>
    </row>
    <row r="357" spans="2:14" x14ac:dyDescent="0.3">
      <c r="B357" s="11">
        <v>315</v>
      </c>
      <c r="C357" s="11" t="str">
        <f ca="1">VLOOKUP(Tabela1[[#This Row],[MAT]],$B$5:$C$1679,2,0)</f>
        <v>03097941452</v>
      </c>
      <c r="D357" s="35">
        <v>36</v>
      </c>
      <c r="E357" s="16" t="s">
        <v>8</v>
      </c>
      <c r="F357" s="11" t="s">
        <v>588</v>
      </c>
      <c r="G357" s="17">
        <v>630.48</v>
      </c>
      <c r="H357" s="17">
        <v>630.48239999999998</v>
      </c>
      <c r="I357" s="17">
        <f>IFERROR(H357/1.08,"")</f>
        <v>583.78</v>
      </c>
      <c r="J357" s="17">
        <f>I357*8%</f>
        <v>46.702399999999997</v>
      </c>
      <c r="K357" s="17">
        <f>Tabela1[[#This Row],[VLR RECEBIDO]]-Tabela1[[#This Row],[DESPESA]]-Tabela1[[#This Row],[FGTS]]</f>
        <v>-2.399999999951774E-3</v>
      </c>
      <c r="L357" s="12">
        <v>-2.399999999951774E-3</v>
      </c>
      <c r="M357" s="12">
        <f>Tabela1[[#This Row],[A DEVOLVER]]-Tabela1[[#This Row],[DEVOLVIDO]]</f>
        <v>0</v>
      </c>
      <c r="N357" s="18" t="str">
        <f ca="1">VLOOKUP(Tabela1[[#This Row],[MAT]],$B$5:$N$1679,13,0)</f>
        <v>NIVEATAM DE SOUSA ALVES</v>
      </c>
    </row>
    <row r="358" spans="2:14" x14ac:dyDescent="0.3">
      <c r="B358" s="11">
        <v>337</v>
      </c>
      <c r="C358" s="11" t="str">
        <f ca="1">VLOOKUP(Tabela1[[#This Row],[MAT]],$B$5:$C$1679,2,0)</f>
        <v>01074481224</v>
      </c>
      <c r="D358" s="35">
        <v>36</v>
      </c>
      <c r="E358" s="16" t="s">
        <v>8</v>
      </c>
      <c r="F358" s="11" t="s">
        <v>588</v>
      </c>
      <c r="G358" s="17">
        <v>630.48</v>
      </c>
      <c r="H358" s="17">
        <v>630.48239999999998</v>
      </c>
      <c r="I358" s="17">
        <f>IFERROR(H358/1.08,"")</f>
        <v>583.78</v>
      </c>
      <c r="J358" s="17">
        <f>I358*8%</f>
        <v>46.702399999999997</v>
      </c>
      <c r="K358" s="17">
        <f>Tabela1[[#This Row],[VLR RECEBIDO]]-Tabela1[[#This Row],[DESPESA]]-Tabela1[[#This Row],[FGTS]]</f>
        <v>-2.399999999951774E-3</v>
      </c>
      <c r="L358" s="12">
        <v>-2.399999999951774E-3</v>
      </c>
      <c r="M358" s="12">
        <f>Tabela1[[#This Row],[A DEVOLVER]]-Tabela1[[#This Row],[DEVOLVIDO]]</f>
        <v>0</v>
      </c>
      <c r="N358" s="18" t="str">
        <f ca="1">VLOOKUP(Tabela1[[#This Row],[MAT]],$B$5:$N$1679,13,0)</f>
        <v>SERGIO COSTA NEVES</v>
      </c>
    </row>
    <row r="359" spans="2:14" x14ac:dyDescent="0.3">
      <c r="B359" s="11">
        <v>340</v>
      </c>
      <c r="C359" s="11" t="e">
        <f ca="1">VLOOKUP(Tabela1[[#This Row],[MAT]],$B$5:$C$1679,2,0)</f>
        <v>#N/A</v>
      </c>
      <c r="D359" s="35">
        <v>36</v>
      </c>
      <c r="E359" s="16" t="s">
        <v>8</v>
      </c>
      <c r="F359" s="11" t="s">
        <v>588</v>
      </c>
      <c r="G359" s="17">
        <v>738.87</v>
      </c>
      <c r="H359" s="17">
        <v>0</v>
      </c>
      <c r="I359" s="17">
        <f>IFERROR(H359/1.08,"")</f>
        <v>0</v>
      </c>
      <c r="J359" s="17">
        <f>I359*8%</f>
        <v>0</v>
      </c>
      <c r="K359" s="17">
        <f>Tabela1[[#This Row],[VLR RECEBIDO]]-Tabela1[[#This Row],[DESPESA]]-Tabela1[[#This Row],[FGTS]]</f>
        <v>738.87</v>
      </c>
      <c r="L359" s="12">
        <v>738.87</v>
      </c>
      <c r="M359" s="12">
        <f>Tabela1[[#This Row],[A DEVOLVER]]-Tabela1[[#This Row],[DEVOLVIDO]]</f>
        <v>0</v>
      </c>
      <c r="N359" s="18" t="e">
        <f ca="1">VLOOKUP(Tabela1[[#This Row],[MAT]],$B$5:$N$1679,13,0)</f>
        <v>#N/A</v>
      </c>
    </row>
    <row r="360" spans="2:14" x14ac:dyDescent="0.3">
      <c r="B360" s="11">
        <v>344</v>
      </c>
      <c r="C360" s="11" t="str">
        <f ca="1">VLOOKUP(Tabela1[[#This Row],[MAT]],$B$5:$C$1679,2,0)</f>
        <v>85022381249</v>
      </c>
      <c r="D360" s="35">
        <v>36</v>
      </c>
      <c r="E360" s="16" t="s">
        <v>8</v>
      </c>
      <c r="F360" s="11" t="s">
        <v>588</v>
      </c>
      <c r="G360" s="17">
        <v>630.48</v>
      </c>
      <c r="H360" s="17">
        <v>630.48239999999998</v>
      </c>
      <c r="I360" s="17">
        <f>IFERROR(H360/1.08,"")</f>
        <v>583.78</v>
      </c>
      <c r="J360" s="17">
        <f>I360*8%</f>
        <v>46.702399999999997</v>
      </c>
      <c r="K360" s="17">
        <f>Tabela1[[#This Row],[VLR RECEBIDO]]-Tabela1[[#This Row],[DESPESA]]-Tabela1[[#This Row],[FGTS]]</f>
        <v>-2.399999999951774E-3</v>
      </c>
      <c r="L360" s="12">
        <v>-2.399999999951774E-3</v>
      </c>
      <c r="M360" s="12">
        <f>Tabela1[[#This Row],[A DEVOLVER]]-Tabela1[[#This Row],[DEVOLVIDO]]</f>
        <v>0</v>
      </c>
      <c r="N360" s="18" t="str">
        <f ca="1">VLOOKUP(Tabela1[[#This Row],[MAT]],$B$5:$N$1679,13,0)</f>
        <v>HELIANA LIMA DE OLIVEIRA</v>
      </c>
    </row>
    <row r="361" spans="2:14" x14ac:dyDescent="0.3">
      <c r="B361" s="11">
        <v>354</v>
      </c>
      <c r="C361" s="11" t="str">
        <f ca="1">VLOOKUP(Tabela1[[#This Row],[MAT]],$B$5:$C$1679,2,0)</f>
        <v>00975131214</v>
      </c>
      <c r="D361" s="35">
        <v>36</v>
      </c>
      <c r="E361" s="16" t="s">
        <v>8</v>
      </c>
      <c r="F361" s="11" t="s">
        <v>588</v>
      </c>
      <c r="G361" s="17">
        <v>630.48</v>
      </c>
      <c r="H361" s="17">
        <v>630.48239999999998</v>
      </c>
      <c r="I361" s="17">
        <f>IFERROR(H361/1.08,"")</f>
        <v>583.78</v>
      </c>
      <c r="J361" s="17">
        <f>I361*8%</f>
        <v>46.702399999999997</v>
      </c>
      <c r="K361" s="17">
        <f>Tabela1[[#This Row],[VLR RECEBIDO]]-Tabela1[[#This Row],[DESPESA]]-Tabela1[[#This Row],[FGTS]]</f>
        <v>-2.399999999951774E-3</v>
      </c>
      <c r="L361" s="12">
        <v>-2.399999999951774E-3</v>
      </c>
      <c r="M361" s="12">
        <f>Tabela1[[#This Row],[A DEVOLVER]]-Tabela1[[#This Row],[DEVOLVIDO]]</f>
        <v>0</v>
      </c>
      <c r="N361" s="18" t="str">
        <f ca="1">VLOOKUP(Tabela1[[#This Row],[MAT]],$B$5:$N$1679,13,0)</f>
        <v>DEYWID CHAVES FERREIRA</v>
      </c>
    </row>
    <row r="362" spans="2:14" x14ac:dyDescent="0.3">
      <c r="B362" s="11">
        <v>355</v>
      </c>
      <c r="C362" s="11" t="str">
        <f ca="1">VLOOKUP(Tabela1[[#This Row],[MAT]],$B$5:$C$1679,2,0)</f>
        <v>69478260200</v>
      </c>
      <c r="D362" s="35">
        <v>36</v>
      </c>
      <c r="E362" s="16" t="s">
        <v>8</v>
      </c>
      <c r="F362" s="11" t="s">
        <v>588</v>
      </c>
      <c r="G362" s="17">
        <v>630.48</v>
      </c>
      <c r="H362" s="17">
        <v>630.48239999999998</v>
      </c>
      <c r="I362" s="17">
        <f>IFERROR(H362/1.08,"")</f>
        <v>583.78</v>
      </c>
      <c r="J362" s="17">
        <f>I362*8%</f>
        <v>46.702399999999997</v>
      </c>
      <c r="K362" s="17">
        <f>Tabela1[[#This Row],[VLR RECEBIDO]]-Tabela1[[#This Row],[DESPESA]]-Tabela1[[#This Row],[FGTS]]</f>
        <v>-2.399999999951774E-3</v>
      </c>
      <c r="L362" s="12">
        <v>-2.399999999951774E-3</v>
      </c>
      <c r="M362" s="12">
        <f>Tabela1[[#This Row],[A DEVOLVER]]-Tabela1[[#This Row],[DEVOLVIDO]]</f>
        <v>0</v>
      </c>
      <c r="N362" s="18" t="str">
        <f ca="1">VLOOKUP(Tabela1[[#This Row],[MAT]],$B$5:$N$1679,13,0)</f>
        <v>DILMA MARIA DE SOUSA MOURA</v>
      </c>
    </row>
    <row r="363" spans="2:14" x14ac:dyDescent="0.3">
      <c r="B363" s="11">
        <v>369</v>
      </c>
      <c r="C363" s="11" t="str">
        <f ca="1">VLOOKUP(Tabela1[[#This Row],[MAT]],$B$5:$C$1679,2,0)</f>
        <v>00586033289</v>
      </c>
      <c r="D363" s="35">
        <v>36</v>
      </c>
      <c r="E363" s="16" t="s">
        <v>8</v>
      </c>
      <c r="F363" s="11" t="s">
        <v>588</v>
      </c>
      <c r="G363" s="17">
        <v>630.48</v>
      </c>
      <c r="H363" s="17">
        <v>630.48239999999998</v>
      </c>
      <c r="I363" s="17">
        <f>IFERROR(H363/1.08,"")</f>
        <v>583.78</v>
      </c>
      <c r="J363" s="17">
        <f>I363*8%</f>
        <v>46.702399999999997</v>
      </c>
      <c r="K363" s="17">
        <f>Tabela1[[#This Row],[VLR RECEBIDO]]-Tabela1[[#This Row],[DESPESA]]-Tabela1[[#This Row],[FGTS]]</f>
        <v>-2.399999999951774E-3</v>
      </c>
      <c r="L363" s="12">
        <v>-2.399999999951774E-3</v>
      </c>
      <c r="M363" s="12">
        <f>Tabela1[[#This Row],[A DEVOLVER]]-Tabela1[[#This Row],[DEVOLVIDO]]</f>
        <v>0</v>
      </c>
      <c r="N363" s="18" t="str">
        <f ca="1">VLOOKUP(Tabela1[[#This Row],[MAT]],$B$5:$N$1679,13,0)</f>
        <v>LUCIENE DIAS DOS SANTOS</v>
      </c>
    </row>
    <row r="364" spans="2:14" x14ac:dyDescent="0.3">
      <c r="B364" s="11">
        <v>380</v>
      </c>
      <c r="C364" s="11" t="str">
        <f ca="1">VLOOKUP(Tabela1[[#This Row],[MAT]],$B$5:$C$1679,2,0)</f>
        <v>68990405220</v>
      </c>
      <c r="D364" s="35">
        <v>36</v>
      </c>
      <c r="E364" s="16" t="s">
        <v>8</v>
      </c>
      <c r="F364" s="11" t="s">
        <v>588</v>
      </c>
      <c r="G364" s="17">
        <v>630.48</v>
      </c>
      <c r="H364" s="17">
        <v>630.48239999999998</v>
      </c>
      <c r="I364" s="17">
        <f>IFERROR(H364/1.08,"")</f>
        <v>583.78</v>
      </c>
      <c r="J364" s="17">
        <f>I364*8%</f>
        <v>46.702399999999997</v>
      </c>
      <c r="K364" s="17">
        <f>Tabela1[[#This Row],[VLR RECEBIDO]]-Tabela1[[#This Row],[DESPESA]]-Tabela1[[#This Row],[FGTS]]</f>
        <v>-2.399999999951774E-3</v>
      </c>
      <c r="L364" s="12">
        <v>-2.399999999951774E-3</v>
      </c>
      <c r="M364" s="12">
        <f>Tabela1[[#This Row],[A DEVOLVER]]-Tabela1[[#This Row],[DEVOLVIDO]]</f>
        <v>0</v>
      </c>
      <c r="N364" s="18" t="str">
        <f ca="1">VLOOKUP(Tabela1[[#This Row],[MAT]],$B$5:$N$1679,13,0)</f>
        <v>ROGERIO REIS DE MOURA</v>
      </c>
    </row>
    <row r="365" spans="2:14" x14ac:dyDescent="0.3">
      <c r="B365" s="11">
        <v>381</v>
      </c>
      <c r="C365" s="11" t="str">
        <f ca="1">VLOOKUP(Tabela1[[#This Row],[MAT]],$B$5:$C$1679,2,0)</f>
        <v>90114035253</v>
      </c>
      <c r="D365" s="35">
        <v>36</v>
      </c>
      <c r="E365" s="16" t="s">
        <v>8</v>
      </c>
      <c r="F365" s="11" t="s">
        <v>588</v>
      </c>
      <c r="G365" s="17">
        <v>630.48</v>
      </c>
      <c r="H365" s="17">
        <v>630.48239999999998</v>
      </c>
      <c r="I365" s="17">
        <f>IFERROR(H365/1.08,"")</f>
        <v>583.78</v>
      </c>
      <c r="J365" s="17">
        <f>I365*8%</f>
        <v>46.702399999999997</v>
      </c>
      <c r="K365" s="17">
        <f>Tabela1[[#This Row],[VLR RECEBIDO]]-Tabela1[[#This Row],[DESPESA]]-Tabela1[[#This Row],[FGTS]]</f>
        <v>-2.399999999951774E-3</v>
      </c>
      <c r="L365" s="12">
        <v>-2.399999999951774E-3</v>
      </c>
      <c r="M365" s="12">
        <f>Tabela1[[#This Row],[A DEVOLVER]]-Tabela1[[#This Row],[DEVOLVIDO]]</f>
        <v>0</v>
      </c>
      <c r="N365" s="18" t="str">
        <f ca="1">VLOOKUP(Tabela1[[#This Row],[MAT]],$B$5:$N$1679,13,0)</f>
        <v>LEONILDO ALVES LIMA</v>
      </c>
    </row>
    <row r="366" spans="2:14" x14ac:dyDescent="0.3">
      <c r="B366" s="11">
        <v>391</v>
      </c>
      <c r="C366" s="11" t="e">
        <f ca="1">VLOOKUP(Tabela1[[#This Row],[MAT]],$B$5:$C$1679,2,0)</f>
        <v>#N/A</v>
      </c>
      <c r="D366" s="35">
        <v>36</v>
      </c>
      <c r="E366" s="16" t="s">
        <v>8</v>
      </c>
      <c r="F366" s="11" t="s">
        <v>588</v>
      </c>
      <c r="G366" s="17">
        <v>630.48</v>
      </c>
      <c r="H366" s="17">
        <v>630.48239999999998</v>
      </c>
      <c r="I366" s="17">
        <f>IFERROR(H366/1.08,"")</f>
        <v>583.78</v>
      </c>
      <c r="J366" s="17">
        <f>I366*8%</f>
        <v>46.702399999999997</v>
      </c>
      <c r="K366" s="17">
        <f>Tabela1[[#This Row],[VLR RECEBIDO]]-Tabela1[[#This Row],[DESPESA]]-Tabela1[[#This Row],[FGTS]]</f>
        <v>-2.399999999951774E-3</v>
      </c>
      <c r="L366" s="12">
        <v>-2.399999999951774E-3</v>
      </c>
      <c r="M366" s="12">
        <f>Tabela1[[#This Row],[A DEVOLVER]]-Tabela1[[#This Row],[DEVOLVIDO]]</f>
        <v>0</v>
      </c>
      <c r="N366" s="18" t="e">
        <f ca="1">VLOOKUP(Tabela1[[#This Row],[MAT]],$B$5:$N$1679,13,0)</f>
        <v>#N/A</v>
      </c>
    </row>
    <row r="367" spans="2:14" x14ac:dyDescent="0.3">
      <c r="B367" s="11">
        <v>393</v>
      </c>
      <c r="C367" s="11" t="str">
        <f ca="1">VLOOKUP(Tabela1[[#This Row],[MAT]],$B$5:$C$1679,2,0)</f>
        <v>78679362204</v>
      </c>
      <c r="D367" s="35">
        <v>36</v>
      </c>
      <c r="E367" s="16" t="s">
        <v>8</v>
      </c>
      <c r="F367" s="11" t="s">
        <v>588</v>
      </c>
      <c r="G367" s="17">
        <v>630.48</v>
      </c>
      <c r="H367" s="17">
        <v>0</v>
      </c>
      <c r="I367" s="17">
        <f>IFERROR(H367/1.08,"")</f>
        <v>0</v>
      </c>
      <c r="J367" s="17">
        <f>I367*8%</f>
        <v>0</v>
      </c>
      <c r="K367" s="17">
        <f>Tabela1[[#This Row],[VLR RECEBIDO]]-Tabela1[[#This Row],[DESPESA]]-Tabela1[[#This Row],[FGTS]]</f>
        <v>630.48</v>
      </c>
      <c r="L367" s="12">
        <v>630.48</v>
      </c>
      <c r="M367" s="12">
        <f>Tabela1[[#This Row],[A DEVOLVER]]-Tabela1[[#This Row],[DEVOLVIDO]]</f>
        <v>0</v>
      </c>
      <c r="N367" s="18" t="str">
        <f ca="1">VLOOKUP(Tabela1[[#This Row],[MAT]],$B$5:$N$1679,13,0)</f>
        <v>IRANETE LIMA BARBOSA NASCIMENTO</v>
      </c>
    </row>
    <row r="368" spans="2:14" x14ac:dyDescent="0.3">
      <c r="B368" s="11">
        <v>395</v>
      </c>
      <c r="C368" s="11">
        <f ca="1">VLOOKUP(Tabela1[[#This Row],[MAT]],$B$5:$C$1679,2,0)</f>
        <v>82492182215</v>
      </c>
      <c r="D368" s="35">
        <v>36</v>
      </c>
      <c r="E368" s="16" t="s">
        <v>8</v>
      </c>
      <c r="F368" s="11" t="s">
        <v>588</v>
      </c>
      <c r="G368" s="17">
        <v>630.48</v>
      </c>
      <c r="H368" s="17">
        <v>630.48239999999998</v>
      </c>
      <c r="I368" s="17">
        <f>IFERROR(H368/1.08,"")</f>
        <v>583.78</v>
      </c>
      <c r="J368" s="17">
        <f>I368*8%</f>
        <v>46.702399999999997</v>
      </c>
      <c r="K368" s="17">
        <f>Tabela1[[#This Row],[VLR RECEBIDO]]-Tabela1[[#This Row],[DESPESA]]-Tabela1[[#This Row],[FGTS]]</f>
        <v>-2.399999999951774E-3</v>
      </c>
      <c r="L368" s="12">
        <v>-2.399999999951774E-3</v>
      </c>
      <c r="M368" s="12">
        <f>Tabela1[[#This Row],[A DEVOLVER]]-Tabela1[[#This Row],[DEVOLVIDO]]</f>
        <v>0</v>
      </c>
      <c r="N368" s="18" t="str">
        <f ca="1">VLOOKUP(Tabela1[[#This Row],[MAT]],$B$5:$N$1679,13,0)</f>
        <v>JEANI SILVA PEREIRA</v>
      </c>
    </row>
    <row r="369" spans="2:14" x14ac:dyDescent="0.3">
      <c r="B369" s="11">
        <v>403</v>
      </c>
      <c r="C369" s="11" t="str">
        <f ca="1">VLOOKUP(Tabela1[[#This Row],[MAT]],$B$5:$C$1679,2,0)</f>
        <v>85744824200</v>
      </c>
      <c r="D369" s="35">
        <v>36</v>
      </c>
      <c r="E369" s="16" t="s">
        <v>8</v>
      </c>
      <c r="F369" s="11" t="s">
        <v>588</v>
      </c>
      <c r="G369" s="17">
        <v>630.48</v>
      </c>
      <c r="H369" s="17">
        <v>630.48239999999998</v>
      </c>
      <c r="I369" s="17">
        <f>IFERROR(H369/1.08,"")</f>
        <v>583.78</v>
      </c>
      <c r="J369" s="17">
        <f>I369*8%</f>
        <v>46.702399999999997</v>
      </c>
      <c r="K369" s="17">
        <f>Tabela1[[#This Row],[VLR RECEBIDO]]-Tabela1[[#This Row],[DESPESA]]-Tabela1[[#This Row],[FGTS]]</f>
        <v>-2.399999999951774E-3</v>
      </c>
      <c r="L369" s="12">
        <v>-2.399999999951774E-3</v>
      </c>
      <c r="M369" s="12">
        <f>Tabela1[[#This Row],[A DEVOLVER]]-Tabela1[[#This Row],[DEVOLVIDO]]</f>
        <v>0</v>
      </c>
      <c r="N369" s="18" t="str">
        <f ca="1">VLOOKUP(Tabela1[[#This Row],[MAT]],$B$5:$N$1679,13,0)</f>
        <v>ROSILENE SOUSA SILVA</v>
      </c>
    </row>
    <row r="370" spans="2:14" x14ac:dyDescent="0.3">
      <c r="B370" s="11">
        <v>421</v>
      </c>
      <c r="C370" s="11" t="str">
        <f ca="1">VLOOKUP(Tabela1[[#This Row],[MAT]],$B$5:$C$1679,2,0)</f>
        <v>01064235255</v>
      </c>
      <c r="D370" s="35">
        <v>36</v>
      </c>
      <c r="E370" s="16" t="s">
        <v>8</v>
      </c>
      <c r="F370" s="11" t="s">
        <v>588</v>
      </c>
      <c r="G370" s="17">
        <v>630.48</v>
      </c>
      <c r="H370" s="17">
        <v>630.48239999999998</v>
      </c>
      <c r="I370" s="17">
        <f>IFERROR(H370/1.08,"")</f>
        <v>583.78</v>
      </c>
      <c r="J370" s="17">
        <f>I370*8%</f>
        <v>46.702399999999997</v>
      </c>
      <c r="K370" s="17">
        <f>Tabela1[[#This Row],[VLR RECEBIDO]]-Tabela1[[#This Row],[DESPESA]]-Tabela1[[#This Row],[FGTS]]</f>
        <v>-2.399999999951774E-3</v>
      </c>
      <c r="L370" s="12">
        <v>-2.399999999951774E-3</v>
      </c>
      <c r="M370" s="12">
        <f>Tabela1[[#This Row],[A DEVOLVER]]-Tabela1[[#This Row],[DEVOLVIDO]]</f>
        <v>0</v>
      </c>
      <c r="N370" s="18" t="str">
        <f ca="1">VLOOKUP(Tabela1[[#This Row],[MAT]],$B$5:$N$1679,13,0)</f>
        <v>ROSIVAN DA SILVA PINTO</v>
      </c>
    </row>
    <row r="371" spans="2:14" x14ac:dyDescent="0.3">
      <c r="B371" s="11">
        <v>425</v>
      </c>
      <c r="C371" s="11" t="str">
        <f ca="1">VLOOKUP(Tabela1[[#This Row],[MAT]],$B$5:$C$1679,2,0)</f>
        <v>01715936264</v>
      </c>
      <c r="D371" s="35">
        <v>36</v>
      </c>
      <c r="E371" s="16" t="s">
        <v>8</v>
      </c>
      <c r="F371" s="11" t="s">
        <v>588</v>
      </c>
      <c r="G371" s="17">
        <v>630.48</v>
      </c>
      <c r="H371" s="17">
        <v>630.48239999999998</v>
      </c>
      <c r="I371" s="17">
        <f>IFERROR(H371/1.08,"")</f>
        <v>583.78</v>
      </c>
      <c r="J371" s="17">
        <f>I371*8%</f>
        <v>46.702399999999997</v>
      </c>
      <c r="K371" s="17">
        <f>Tabela1[[#This Row],[VLR RECEBIDO]]-Tabela1[[#This Row],[DESPESA]]-Tabela1[[#This Row],[FGTS]]</f>
        <v>-2.399999999951774E-3</v>
      </c>
      <c r="L371" s="12">
        <v>-2.399999999951774E-3</v>
      </c>
      <c r="M371" s="12">
        <f>Tabela1[[#This Row],[A DEVOLVER]]-Tabela1[[#This Row],[DEVOLVIDO]]</f>
        <v>0</v>
      </c>
      <c r="N371" s="18" t="str">
        <f ca="1">VLOOKUP(Tabela1[[#This Row],[MAT]],$B$5:$N$1679,13,0)</f>
        <v>VANESSA RODRIGUES RABELO</v>
      </c>
    </row>
    <row r="372" spans="2:14" x14ac:dyDescent="0.3">
      <c r="B372" s="11">
        <v>431</v>
      </c>
      <c r="C372" s="11" t="e">
        <f ca="1">VLOOKUP(Tabela1[[#This Row],[MAT]],$B$5:$C$1679,2,0)</f>
        <v>#N/A</v>
      </c>
      <c r="D372" s="35">
        <v>36</v>
      </c>
      <c r="E372" s="16" t="s">
        <v>8</v>
      </c>
      <c r="F372" s="11" t="s">
        <v>588</v>
      </c>
      <c r="G372" s="17">
        <v>738.87</v>
      </c>
      <c r="H372" s="17">
        <v>0</v>
      </c>
      <c r="I372" s="17">
        <f>IFERROR(H372/1.08,"")</f>
        <v>0</v>
      </c>
      <c r="J372" s="17">
        <f>I372*8%</f>
        <v>0</v>
      </c>
      <c r="K372" s="17">
        <f>Tabela1[[#This Row],[VLR RECEBIDO]]-Tabela1[[#This Row],[DESPESA]]-Tabela1[[#This Row],[FGTS]]</f>
        <v>738.87</v>
      </c>
      <c r="L372" s="12">
        <v>738.87</v>
      </c>
      <c r="M372" s="12">
        <f>Tabela1[[#This Row],[A DEVOLVER]]-Tabela1[[#This Row],[DEVOLVIDO]]</f>
        <v>0</v>
      </c>
      <c r="N372" s="18" t="e">
        <f ca="1">VLOOKUP(Tabela1[[#This Row],[MAT]],$B$5:$N$1679,13,0)</f>
        <v>#N/A</v>
      </c>
    </row>
    <row r="373" spans="2:14" x14ac:dyDescent="0.3">
      <c r="B373" s="11">
        <v>444</v>
      </c>
      <c r="C373" s="11" t="str">
        <f ca="1">VLOOKUP(Tabela1[[#This Row],[MAT]],$B$5:$C$1679,2,0)</f>
        <v>70134089219</v>
      </c>
      <c r="D373" s="35">
        <v>36</v>
      </c>
      <c r="E373" s="16" t="s">
        <v>8</v>
      </c>
      <c r="F373" s="11" t="s">
        <v>588</v>
      </c>
      <c r="G373" s="17">
        <v>630.48</v>
      </c>
      <c r="H373" s="17">
        <v>630.48239999999998</v>
      </c>
      <c r="I373" s="17">
        <f>IFERROR(H373/1.08,"")</f>
        <v>583.78</v>
      </c>
      <c r="J373" s="17">
        <f>I373*8%</f>
        <v>46.702399999999997</v>
      </c>
      <c r="K373" s="17">
        <f>Tabela1[[#This Row],[VLR RECEBIDO]]-Tabela1[[#This Row],[DESPESA]]-Tabela1[[#This Row],[FGTS]]</f>
        <v>-2.399999999951774E-3</v>
      </c>
      <c r="L373" s="12">
        <v>-2.399999999951774E-3</v>
      </c>
      <c r="M373" s="12">
        <f>Tabela1[[#This Row],[A DEVOLVER]]-Tabela1[[#This Row],[DEVOLVIDO]]</f>
        <v>0</v>
      </c>
      <c r="N373" s="18" t="str">
        <f ca="1">VLOOKUP(Tabela1[[#This Row],[MAT]],$B$5:$N$1679,13,0)</f>
        <v>JONISMA ARAUJO RODRIGUES</v>
      </c>
    </row>
    <row r="374" spans="2:14" x14ac:dyDescent="0.3">
      <c r="B374" s="11">
        <v>445</v>
      </c>
      <c r="C374" s="11" t="str">
        <f ca="1">VLOOKUP(Tabela1[[#This Row],[MAT]],$B$5:$C$1679,2,0)</f>
        <v>82941238204</v>
      </c>
      <c r="D374" s="35">
        <v>36</v>
      </c>
      <c r="E374" s="16" t="s">
        <v>8</v>
      </c>
      <c r="F374" s="11" t="s">
        <v>588</v>
      </c>
      <c r="G374" s="17">
        <v>738.87</v>
      </c>
      <c r="H374" s="17">
        <v>630.48239999999998</v>
      </c>
      <c r="I374" s="17">
        <f>IFERROR(H374/1.08,"")</f>
        <v>583.78</v>
      </c>
      <c r="J374" s="17">
        <f>I374*8%</f>
        <v>46.702399999999997</v>
      </c>
      <c r="K374" s="17">
        <f>Tabela1[[#This Row],[VLR RECEBIDO]]-Tabela1[[#This Row],[DESPESA]]-Tabela1[[#This Row],[FGTS]]</f>
        <v>108.38760000000003</v>
      </c>
      <c r="L374" s="12">
        <v>108.38760000000003</v>
      </c>
      <c r="M374" s="12">
        <f>Tabela1[[#This Row],[A DEVOLVER]]-Tabela1[[#This Row],[DEVOLVIDO]]</f>
        <v>0</v>
      </c>
      <c r="N374" s="18" t="str">
        <f ca="1">VLOOKUP(Tabela1[[#This Row],[MAT]],$B$5:$N$1679,13,0)</f>
        <v>MARIA ELIZABETH DA SILVA</v>
      </c>
    </row>
    <row r="375" spans="2:14" x14ac:dyDescent="0.3">
      <c r="B375" s="11">
        <v>449</v>
      </c>
      <c r="C375" s="11" t="str">
        <f ca="1">VLOOKUP(Tabela1[[#This Row],[MAT]],$B$5:$C$1679,2,0)</f>
        <v>02278662236</v>
      </c>
      <c r="D375" s="35">
        <v>36</v>
      </c>
      <c r="E375" s="16" t="s">
        <v>8</v>
      </c>
      <c r="F375" s="11" t="s">
        <v>588</v>
      </c>
      <c r="G375" s="17">
        <v>630.48</v>
      </c>
      <c r="H375" s="17">
        <v>630.48239999999998</v>
      </c>
      <c r="I375" s="17">
        <f>IFERROR(H375/1.08,"")</f>
        <v>583.78</v>
      </c>
      <c r="J375" s="17">
        <f>I375*8%</f>
        <v>46.702399999999997</v>
      </c>
      <c r="K375" s="17">
        <f>Tabela1[[#This Row],[VLR RECEBIDO]]-Tabela1[[#This Row],[DESPESA]]-Tabela1[[#This Row],[FGTS]]</f>
        <v>-2.399999999951774E-3</v>
      </c>
      <c r="L375" s="12">
        <v>-2.399999999951774E-3</v>
      </c>
      <c r="M375" s="12">
        <f>Tabela1[[#This Row],[A DEVOLVER]]-Tabela1[[#This Row],[DEVOLVIDO]]</f>
        <v>0</v>
      </c>
      <c r="N375" s="18" t="str">
        <f ca="1">VLOOKUP(Tabela1[[#This Row],[MAT]],$B$5:$N$1679,13,0)</f>
        <v>RAYANE BARRETO LIMA</v>
      </c>
    </row>
    <row r="376" spans="2:14" x14ac:dyDescent="0.3">
      <c r="B376" s="11">
        <v>450</v>
      </c>
      <c r="C376" s="11" t="str">
        <f ca="1">VLOOKUP(Tabela1[[#This Row],[MAT]],$B$5:$C$1679,2,0)</f>
        <v>73733148215</v>
      </c>
      <c r="D376" s="35">
        <v>36</v>
      </c>
      <c r="E376" s="16" t="s">
        <v>8</v>
      </c>
      <c r="F376" s="11" t="s">
        <v>588</v>
      </c>
      <c r="G376" s="17">
        <v>630.48</v>
      </c>
      <c r="H376" s="17">
        <v>630.48239999999998</v>
      </c>
      <c r="I376" s="17">
        <f>IFERROR(H376/1.08,"")</f>
        <v>583.78</v>
      </c>
      <c r="J376" s="17">
        <f>I376*8%</f>
        <v>46.702399999999997</v>
      </c>
      <c r="K376" s="17">
        <f>Tabela1[[#This Row],[VLR RECEBIDO]]-Tabela1[[#This Row],[DESPESA]]-Tabela1[[#This Row],[FGTS]]</f>
        <v>-2.399999999951774E-3</v>
      </c>
      <c r="L376" s="12">
        <v>-2.399999999951774E-3</v>
      </c>
      <c r="M376" s="12">
        <f>Tabela1[[#This Row],[A DEVOLVER]]-Tabela1[[#This Row],[DEVOLVIDO]]</f>
        <v>0</v>
      </c>
      <c r="N376" s="18" t="str">
        <f ca="1">VLOOKUP(Tabela1[[#This Row],[MAT]],$B$5:$N$1679,13,0)</f>
        <v>ANDREZA ALVES FERREIRA</v>
      </c>
    </row>
    <row r="377" spans="2:14" x14ac:dyDescent="0.3">
      <c r="B377" s="11">
        <v>462</v>
      </c>
      <c r="C377" s="11" t="str">
        <f ca="1">VLOOKUP(Tabela1[[#This Row],[MAT]],$B$5:$C$1679,2,0)</f>
        <v>03402699362</v>
      </c>
      <c r="D377" s="35">
        <v>36</v>
      </c>
      <c r="E377" s="16" t="s">
        <v>8</v>
      </c>
      <c r="F377" s="11" t="s">
        <v>588</v>
      </c>
      <c r="G377" s="17">
        <v>630.48</v>
      </c>
      <c r="H377" s="17">
        <v>630.48239999999998</v>
      </c>
      <c r="I377" s="17">
        <f>IFERROR(H377/1.08,"")</f>
        <v>583.78</v>
      </c>
      <c r="J377" s="17">
        <f>I377*8%</f>
        <v>46.702399999999997</v>
      </c>
      <c r="K377" s="17">
        <f>Tabela1[[#This Row],[VLR RECEBIDO]]-Tabela1[[#This Row],[DESPESA]]-Tabela1[[#This Row],[FGTS]]</f>
        <v>-2.399999999951774E-3</v>
      </c>
      <c r="L377" s="12">
        <v>-2.399999999951774E-3</v>
      </c>
      <c r="M377" s="12">
        <f>Tabela1[[#This Row],[A DEVOLVER]]-Tabela1[[#This Row],[DEVOLVIDO]]</f>
        <v>0</v>
      </c>
      <c r="N377" s="18" t="str">
        <f ca="1">VLOOKUP(Tabela1[[#This Row],[MAT]],$B$5:$N$1679,13,0)</f>
        <v>DYONES ALVES DA ROCHA SERRA</v>
      </c>
    </row>
    <row r="378" spans="2:14" x14ac:dyDescent="0.3">
      <c r="B378" s="11">
        <v>465</v>
      </c>
      <c r="C378" s="11" t="str">
        <f ca="1">VLOOKUP(Tabela1[[#This Row],[MAT]],$B$5:$C$1679,2,0)</f>
        <v>01616891246</v>
      </c>
      <c r="D378" s="35">
        <v>36</v>
      </c>
      <c r="E378" s="16" t="s">
        <v>8</v>
      </c>
      <c r="F378" s="11" t="s">
        <v>588</v>
      </c>
      <c r="G378" s="17">
        <v>630.48</v>
      </c>
      <c r="H378" s="17">
        <v>630.48239999999998</v>
      </c>
      <c r="I378" s="17">
        <f>IFERROR(H378/1.08,"")</f>
        <v>583.78</v>
      </c>
      <c r="J378" s="17">
        <f>I378*8%</f>
        <v>46.702399999999997</v>
      </c>
      <c r="K378" s="17">
        <f>Tabela1[[#This Row],[VLR RECEBIDO]]-Tabela1[[#This Row],[DESPESA]]-Tabela1[[#This Row],[FGTS]]</f>
        <v>-2.399999999951774E-3</v>
      </c>
      <c r="L378" s="12">
        <v>-2.399999999951774E-3</v>
      </c>
      <c r="M378" s="12">
        <f>Tabela1[[#This Row],[A DEVOLVER]]-Tabela1[[#This Row],[DEVOLVIDO]]</f>
        <v>0</v>
      </c>
      <c r="N378" s="18" t="str">
        <f ca="1">VLOOKUP(Tabela1[[#This Row],[MAT]],$B$5:$N$1679,13,0)</f>
        <v>KEILA SANTOS BRITO</v>
      </c>
    </row>
    <row r="379" spans="2:14" x14ac:dyDescent="0.3">
      <c r="B379" s="11">
        <v>466</v>
      </c>
      <c r="C379" s="11" t="str">
        <f ca="1">VLOOKUP(Tabela1[[#This Row],[MAT]],$B$5:$C$1679,2,0)</f>
        <v>30137284268</v>
      </c>
      <c r="D379" s="35">
        <v>36</v>
      </c>
      <c r="E379" s="16" t="s">
        <v>8</v>
      </c>
      <c r="F379" s="11" t="s">
        <v>588</v>
      </c>
      <c r="G379" s="17">
        <v>630.48</v>
      </c>
      <c r="H379" s="17">
        <v>630.48239999999998</v>
      </c>
      <c r="I379" s="17">
        <f>IFERROR(H379/1.08,"")</f>
        <v>583.78</v>
      </c>
      <c r="J379" s="17">
        <f>I379*8%</f>
        <v>46.702399999999997</v>
      </c>
      <c r="K379" s="17">
        <f>Tabela1[[#This Row],[VLR RECEBIDO]]-Tabela1[[#This Row],[DESPESA]]-Tabela1[[#This Row],[FGTS]]</f>
        <v>-2.399999999951774E-3</v>
      </c>
      <c r="L379" s="12">
        <v>-2.399999999951774E-3</v>
      </c>
      <c r="M379" s="12">
        <f>Tabela1[[#This Row],[A DEVOLVER]]-Tabela1[[#This Row],[DEVOLVIDO]]</f>
        <v>0</v>
      </c>
      <c r="N379" s="18" t="str">
        <f ca="1">VLOOKUP(Tabela1[[#This Row],[MAT]],$B$5:$N$1679,13,0)</f>
        <v>MARIA JOSE PAULINO DE SANTANA DAS CHAGAS</v>
      </c>
    </row>
    <row r="380" spans="2:14" x14ac:dyDescent="0.3">
      <c r="B380" s="11">
        <v>471</v>
      </c>
      <c r="C380" s="11" t="str">
        <f ca="1">VLOOKUP(Tabela1[[#This Row],[MAT]],$B$5:$C$1679,2,0)</f>
        <v>02137140276</v>
      </c>
      <c r="D380" s="35">
        <v>36</v>
      </c>
      <c r="E380" s="16" t="s">
        <v>8</v>
      </c>
      <c r="F380" s="11" t="s">
        <v>588</v>
      </c>
      <c r="G380" s="17">
        <v>630.48</v>
      </c>
      <c r="H380" s="17">
        <v>630.48239999999998</v>
      </c>
      <c r="I380" s="17">
        <f>IFERROR(H380/1.08,"")</f>
        <v>583.78</v>
      </c>
      <c r="J380" s="17">
        <f>I380*8%</f>
        <v>46.702399999999997</v>
      </c>
      <c r="K380" s="17">
        <f>Tabela1[[#This Row],[VLR RECEBIDO]]-Tabela1[[#This Row],[DESPESA]]-Tabela1[[#This Row],[FGTS]]</f>
        <v>-2.399999999951774E-3</v>
      </c>
      <c r="L380" s="12">
        <v>-2.399999999951774E-3</v>
      </c>
      <c r="M380" s="12">
        <f>Tabela1[[#This Row],[A DEVOLVER]]-Tabela1[[#This Row],[DEVOLVIDO]]</f>
        <v>0</v>
      </c>
      <c r="N380" s="18" t="str">
        <f ca="1">VLOOKUP(Tabela1[[#This Row],[MAT]],$B$5:$N$1679,13,0)</f>
        <v>RAILSON HUMBERTO DA SILVA MENDONCA</v>
      </c>
    </row>
    <row r="381" spans="2:14" x14ac:dyDescent="0.3">
      <c r="B381" s="11">
        <v>488</v>
      </c>
      <c r="C381" s="11" t="e">
        <f ca="1">VLOOKUP(Tabela1[[#This Row],[MAT]],$B$5:$C$1679,2,0)</f>
        <v>#N/A</v>
      </c>
      <c r="D381" s="35">
        <v>36</v>
      </c>
      <c r="E381" s="16" t="s">
        <v>8</v>
      </c>
      <c r="F381" s="11" t="s">
        <v>588</v>
      </c>
      <c r="G381" s="17">
        <v>770.6</v>
      </c>
      <c r="H381" s="17">
        <v>0</v>
      </c>
      <c r="I381" s="17">
        <f>IFERROR(H381/1.08,"")</f>
        <v>0</v>
      </c>
      <c r="J381" s="17">
        <f>I381*8%</f>
        <v>0</v>
      </c>
      <c r="K381" s="17">
        <f>Tabela1[[#This Row],[VLR RECEBIDO]]-Tabela1[[#This Row],[DESPESA]]-Tabela1[[#This Row],[FGTS]]</f>
        <v>770.6</v>
      </c>
      <c r="L381" s="12">
        <v>770.6</v>
      </c>
      <c r="M381" s="12">
        <f>Tabela1[[#This Row],[A DEVOLVER]]-Tabela1[[#This Row],[DEVOLVIDO]]</f>
        <v>0</v>
      </c>
      <c r="N381" s="18" t="e">
        <f ca="1">VLOOKUP(Tabela1[[#This Row],[MAT]],$B$5:$N$1679,13,0)</f>
        <v>#N/A</v>
      </c>
    </row>
    <row r="382" spans="2:14" x14ac:dyDescent="0.3">
      <c r="B382" s="11">
        <v>497</v>
      </c>
      <c r="C382" s="11" t="str">
        <f ca="1">VLOOKUP(Tabela1[[#This Row],[MAT]],$B$5:$C$1679,2,0)</f>
        <v>02879742277</v>
      </c>
      <c r="D382" s="35">
        <v>36</v>
      </c>
      <c r="E382" s="16" t="s">
        <v>8</v>
      </c>
      <c r="F382" s="11" t="s">
        <v>588</v>
      </c>
      <c r="G382" s="17">
        <v>630.48</v>
      </c>
      <c r="H382" s="17">
        <v>630.48239999999998</v>
      </c>
      <c r="I382" s="17">
        <f>IFERROR(H382/1.08,"")</f>
        <v>583.78</v>
      </c>
      <c r="J382" s="17">
        <f>I382*8%</f>
        <v>46.702399999999997</v>
      </c>
      <c r="K382" s="17">
        <f>Tabela1[[#This Row],[VLR RECEBIDO]]-Tabela1[[#This Row],[DESPESA]]-Tabela1[[#This Row],[FGTS]]</f>
        <v>-2.399999999951774E-3</v>
      </c>
      <c r="L382" s="12">
        <v>-2.399999999951774E-3</v>
      </c>
      <c r="M382" s="12">
        <f>Tabela1[[#This Row],[A DEVOLVER]]-Tabela1[[#This Row],[DEVOLVIDO]]</f>
        <v>0</v>
      </c>
      <c r="N382" s="18" t="str">
        <f ca="1">VLOOKUP(Tabela1[[#This Row],[MAT]],$B$5:$N$1679,13,0)</f>
        <v>ELISANDRA SOARES DA COSTA PINHEIRO</v>
      </c>
    </row>
    <row r="383" spans="2:14" x14ac:dyDescent="0.3">
      <c r="B383" s="11">
        <v>521</v>
      </c>
      <c r="C383" s="11" t="str">
        <f ca="1">VLOOKUP(Tabela1[[#This Row],[MAT]],$B$5:$C$1679,2,0)</f>
        <v>01221844245</v>
      </c>
      <c r="D383" s="35">
        <v>36</v>
      </c>
      <c r="E383" s="16" t="s">
        <v>8</v>
      </c>
      <c r="F383" s="11" t="s">
        <v>588</v>
      </c>
      <c r="G383" s="17">
        <v>630.48</v>
      </c>
      <c r="H383" s="17">
        <v>630.48239999999998</v>
      </c>
      <c r="I383" s="17">
        <f>IFERROR(H383/1.08,"")</f>
        <v>583.78</v>
      </c>
      <c r="J383" s="17">
        <f>I383*8%</f>
        <v>46.702399999999997</v>
      </c>
      <c r="K383" s="17">
        <f>Tabela1[[#This Row],[VLR RECEBIDO]]-Tabela1[[#This Row],[DESPESA]]-Tabela1[[#This Row],[FGTS]]</f>
        <v>-2.399999999951774E-3</v>
      </c>
      <c r="L383" s="12">
        <v>-2.399999999951774E-3</v>
      </c>
      <c r="M383" s="12">
        <f>Tabela1[[#This Row],[A DEVOLVER]]-Tabela1[[#This Row],[DEVOLVIDO]]</f>
        <v>0</v>
      </c>
      <c r="N383" s="18" t="str">
        <f ca="1">VLOOKUP(Tabela1[[#This Row],[MAT]],$B$5:$N$1679,13,0)</f>
        <v>ANA MARIA LIRA TEIXEIRA</v>
      </c>
    </row>
    <row r="384" spans="2:14" x14ac:dyDescent="0.3">
      <c r="B384" s="11">
        <v>525</v>
      </c>
      <c r="C384" s="11" t="str">
        <f ca="1">VLOOKUP(Tabela1[[#This Row],[MAT]],$B$5:$C$1679,2,0)</f>
        <v>01724194259</v>
      </c>
      <c r="D384" s="35">
        <v>36</v>
      </c>
      <c r="E384" s="16" t="s">
        <v>8</v>
      </c>
      <c r="F384" s="11" t="s">
        <v>588</v>
      </c>
      <c r="G384" s="17">
        <v>630.48</v>
      </c>
      <c r="H384" s="17">
        <v>630.48239999999998</v>
      </c>
      <c r="I384" s="17">
        <f>IFERROR(H384/1.08,"")</f>
        <v>583.78</v>
      </c>
      <c r="J384" s="17">
        <f>I384*8%</f>
        <v>46.702399999999997</v>
      </c>
      <c r="K384" s="17">
        <f>Tabela1[[#This Row],[VLR RECEBIDO]]-Tabela1[[#This Row],[DESPESA]]-Tabela1[[#This Row],[FGTS]]</f>
        <v>-2.399999999951774E-3</v>
      </c>
      <c r="L384" s="12">
        <v>-2.399999999951774E-3</v>
      </c>
      <c r="M384" s="12">
        <f>Tabela1[[#This Row],[A DEVOLVER]]-Tabela1[[#This Row],[DEVOLVIDO]]</f>
        <v>0</v>
      </c>
      <c r="N384" s="18" t="str">
        <f ca="1">VLOOKUP(Tabela1[[#This Row],[MAT]],$B$5:$N$1679,13,0)</f>
        <v>JHEMISON CARLOS VIEIRA FELIPE</v>
      </c>
    </row>
    <row r="385" spans="2:14" x14ac:dyDescent="0.3">
      <c r="B385" s="11">
        <v>527</v>
      </c>
      <c r="C385" s="11" t="str">
        <f ca="1">VLOOKUP(Tabela1[[#This Row],[MAT]],$B$5:$C$1679,2,0)</f>
        <v>70143241281</v>
      </c>
      <c r="D385" s="35">
        <v>36</v>
      </c>
      <c r="E385" s="16" t="s">
        <v>8</v>
      </c>
      <c r="F385" s="11" t="s">
        <v>588</v>
      </c>
      <c r="G385" s="17">
        <v>630.48</v>
      </c>
      <c r="H385" s="17">
        <v>630.48239999999998</v>
      </c>
      <c r="I385" s="17">
        <f>IFERROR(H385/1.08,"")</f>
        <v>583.78</v>
      </c>
      <c r="J385" s="17">
        <f>I385*8%</f>
        <v>46.702399999999997</v>
      </c>
      <c r="K385" s="17">
        <f>Tabela1[[#This Row],[VLR RECEBIDO]]-Tabela1[[#This Row],[DESPESA]]-Tabela1[[#This Row],[FGTS]]</f>
        <v>-2.399999999951774E-3</v>
      </c>
      <c r="L385" s="12">
        <v>-2.399999999951774E-3</v>
      </c>
      <c r="M385" s="12">
        <f>Tabela1[[#This Row],[A DEVOLVER]]-Tabela1[[#This Row],[DEVOLVIDO]]</f>
        <v>0</v>
      </c>
      <c r="N385" s="18" t="str">
        <f ca="1">VLOOKUP(Tabela1[[#This Row],[MAT]],$B$5:$N$1679,13,0)</f>
        <v>FABRICIO HUGO SOUSA FARIAS</v>
      </c>
    </row>
    <row r="386" spans="2:14" x14ac:dyDescent="0.3">
      <c r="B386" s="11">
        <v>541</v>
      </c>
      <c r="C386" s="11" t="str">
        <f ca="1">VLOOKUP(Tabela1[[#This Row],[MAT]],$B$5:$C$1679,2,0)</f>
        <v>02563935245</v>
      </c>
      <c r="D386" s="35">
        <v>36</v>
      </c>
      <c r="E386" s="16" t="s">
        <v>8</v>
      </c>
      <c r="F386" s="11" t="s">
        <v>588</v>
      </c>
      <c r="G386" s="17">
        <v>630.48</v>
      </c>
      <c r="H386" s="17">
        <v>630.48239999999998</v>
      </c>
      <c r="I386" s="17">
        <f>IFERROR(H386/1.08,"")</f>
        <v>583.78</v>
      </c>
      <c r="J386" s="17">
        <f>I386*8%</f>
        <v>46.702399999999997</v>
      </c>
      <c r="K386" s="17">
        <f>Tabela1[[#This Row],[VLR RECEBIDO]]-Tabela1[[#This Row],[DESPESA]]-Tabela1[[#This Row],[FGTS]]</f>
        <v>-2.399999999951774E-3</v>
      </c>
      <c r="L386" s="12">
        <v>-2.399999999951774E-3</v>
      </c>
      <c r="M386" s="12">
        <f>Tabela1[[#This Row],[A DEVOLVER]]-Tabela1[[#This Row],[DEVOLVIDO]]</f>
        <v>0</v>
      </c>
      <c r="N386" s="18" t="str">
        <f ca="1">VLOOKUP(Tabela1[[#This Row],[MAT]],$B$5:$N$1679,13,0)</f>
        <v>RAQUEL DOS SANTOS SOUZA</v>
      </c>
    </row>
    <row r="387" spans="2:14" x14ac:dyDescent="0.3">
      <c r="B387" s="11">
        <v>542</v>
      </c>
      <c r="C387" s="11" t="e">
        <f ca="1">VLOOKUP(Tabela1[[#This Row],[MAT]],$B$5:$C$1679,2,0)</f>
        <v>#N/A</v>
      </c>
      <c r="D387" s="35">
        <v>36</v>
      </c>
      <c r="E387" s="16" t="s">
        <v>8</v>
      </c>
      <c r="F387" s="11" t="s">
        <v>588</v>
      </c>
      <c r="G387" s="17">
        <v>630.48</v>
      </c>
      <c r="H387" s="17">
        <v>0</v>
      </c>
      <c r="I387" s="17">
        <f>IFERROR(H387/1.08,"")</f>
        <v>0</v>
      </c>
      <c r="J387" s="17">
        <f>I387*8%</f>
        <v>0</v>
      </c>
      <c r="K387" s="17">
        <f>Tabela1[[#This Row],[VLR RECEBIDO]]-Tabela1[[#This Row],[DESPESA]]-Tabela1[[#This Row],[FGTS]]</f>
        <v>630.48</v>
      </c>
      <c r="L387" s="12">
        <v>630.48</v>
      </c>
      <c r="M387" s="12">
        <f>Tabela1[[#This Row],[A DEVOLVER]]-Tabela1[[#This Row],[DEVOLVIDO]]</f>
        <v>0</v>
      </c>
      <c r="N387" s="18" t="e">
        <f ca="1">VLOOKUP(Tabela1[[#This Row],[MAT]],$B$5:$N$1679,13,0)</f>
        <v>#N/A</v>
      </c>
    </row>
    <row r="388" spans="2:14" x14ac:dyDescent="0.3">
      <c r="B388" s="11">
        <v>543</v>
      </c>
      <c r="C388" s="11" t="str">
        <f ca="1">VLOOKUP(Tabela1[[#This Row],[MAT]],$B$5:$C$1679,2,0)</f>
        <v>01797916211</v>
      </c>
      <c r="D388" s="35">
        <v>36</v>
      </c>
      <c r="E388" s="16" t="s">
        <v>8</v>
      </c>
      <c r="F388" s="11" t="s">
        <v>588</v>
      </c>
      <c r="G388" s="17">
        <v>630.48</v>
      </c>
      <c r="H388" s="17">
        <v>630.48239999999998</v>
      </c>
      <c r="I388" s="17">
        <f>IFERROR(H388/1.08,"")</f>
        <v>583.78</v>
      </c>
      <c r="J388" s="17">
        <f>I388*8%</f>
        <v>46.702399999999997</v>
      </c>
      <c r="K388" s="17">
        <f>Tabela1[[#This Row],[VLR RECEBIDO]]-Tabela1[[#This Row],[DESPESA]]-Tabela1[[#This Row],[FGTS]]</f>
        <v>-2.399999999951774E-3</v>
      </c>
      <c r="L388" s="12">
        <v>-2.399999999951774E-3</v>
      </c>
      <c r="M388" s="12">
        <f>Tabela1[[#This Row],[A DEVOLVER]]-Tabela1[[#This Row],[DEVOLVIDO]]</f>
        <v>0</v>
      </c>
      <c r="N388" s="18" t="str">
        <f ca="1">VLOOKUP(Tabela1[[#This Row],[MAT]],$B$5:$N$1679,13,0)</f>
        <v>BRUNA GRAZIELA NOGUEIRA DE LIMA</v>
      </c>
    </row>
    <row r="389" spans="2:14" x14ac:dyDescent="0.3">
      <c r="B389" s="11">
        <v>547</v>
      </c>
      <c r="C389" s="11" t="str">
        <f ca="1">VLOOKUP(Tabela1[[#This Row],[MAT]],$B$5:$C$1679,2,0)</f>
        <v>85754110200</v>
      </c>
      <c r="D389" s="35">
        <v>36</v>
      </c>
      <c r="E389" s="16" t="s">
        <v>8</v>
      </c>
      <c r="F389" s="11" t="s">
        <v>588</v>
      </c>
      <c r="G389" s="17">
        <v>630.48</v>
      </c>
      <c r="H389" s="17">
        <v>630.48239999999998</v>
      </c>
      <c r="I389" s="17">
        <f>IFERROR(H389/1.08,"")</f>
        <v>583.78</v>
      </c>
      <c r="J389" s="17">
        <f>I389*8%</f>
        <v>46.702399999999997</v>
      </c>
      <c r="K389" s="17">
        <f>Tabela1[[#This Row],[VLR RECEBIDO]]-Tabela1[[#This Row],[DESPESA]]-Tabela1[[#This Row],[FGTS]]</f>
        <v>-2.399999999951774E-3</v>
      </c>
      <c r="L389" s="12">
        <v>-2.399999999951774E-3</v>
      </c>
      <c r="M389" s="12">
        <f>Tabela1[[#This Row],[A DEVOLVER]]-Tabela1[[#This Row],[DEVOLVIDO]]</f>
        <v>0</v>
      </c>
      <c r="N389" s="18" t="str">
        <f ca="1">VLOOKUP(Tabela1[[#This Row],[MAT]],$B$5:$N$1679,13,0)</f>
        <v>FLAVIA CRISTINA AMORIM RAIOL</v>
      </c>
    </row>
    <row r="390" spans="2:14" x14ac:dyDescent="0.3">
      <c r="B390" s="11">
        <v>550</v>
      </c>
      <c r="C390" s="11" t="str">
        <f ca="1">VLOOKUP(Tabela1[[#This Row],[MAT]],$B$5:$C$1679,2,0)</f>
        <v>94273626268</v>
      </c>
      <c r="D390" s="35">
        <v>36</v>
      </c>
      <c r="E390" s="16" t="s">
        <v>8</v>
      </c>
      <c r="F390" s="11" t="s">
        <v>588</v>
      </c>
      <c r="G390" s="17">
        <v>630.48</v>
      </c>
      <c r="H390" s="17">
        <v>630.48239999999998</v>
      </c>
      <c r="I390" s="17">
        <f>IFERROR(H390/1.08,"")</f>
        <v>583.78</v>
      </c>
      <c r="J390" s="17">
        <f>I390*8%</f>
        <v>46.702399999999997</v>
      </c>
      <c r="K390" s="17">
        <f>Tabela1[[#This Row],[VLR RECEBIDO]]-Tabela1[[#This Row],[DESPESA]]-Tabela1[[#This Row],[FGTS]]</f>
        <v>-2.399999999951774E-3</v>
      </c>
      <c r="L390" s="12">
        <v>-2.399999999951774E-3</v>
      </c>
      <c r="M390" s="12">
        <f>Tabela1[[#This Row],[A DEVOLVER]]-Tabela1[[#This Row],[DEVOLVIDO]]</f>
        <v>0</v>
      </c>
      <c r="N390" s="18" t="str">
        <f ca="1">VLOOKUP(Tabela1[[#This Row],[MAT]],$B$5:$N$1679,13,0)</f>
        <v>ANGELA MARIA COSTA ROSARIO</v>
      </c>
    </row>
    <row r="391" spans="2:14" x14ac:dyDescent="0.3">
      <c r="B391" s="11">
        <v>552</v>
      </c>
      <c r="C391" s="11" t="str">
        <f ca="1">VLOOKUP(Tabela1[[#This Row],[MAT]],$B$5:$C$1679,2,0)</f>
        <v>03351903243</v>
      </c>
      <c r="D391" s="35">
        <v>36</v>
      </c>
      <c r="E391" s="16" t="s">
        <v>8</v>
      </c>
      <c r="F391" s="11" t="s">
        <v>588</v>
      </c>
      <c r="G391" s="17">
        <v>630.48</v>
      </c>
      <c r="H391" s="17">
        <v>630.48239999999998</v>
      </c>
      <c r="I391" s="17">
        <f>IFERROR(H391/1.08,"")</f>
        <v>583.78</v>
      </c>
      <c r="J391" s="17">
        <f>I391*8%</f>
        <v>46.702399999999997</v>
      </c>
      <c r="K391" s="17">
        <f>Tabela1[[#This Row],[VLR RECEBIDO]]-Tabela1[[#This Row],[DESPESA]]-Tabela1[[#This Row],[FGTS]]</f>
        <v>-2.399999999951774E-3</v>
      </c>
      <c r="L391" s="12">
        <v>-2.399999999951774E-3</v>
      </c>
      <c r="M391" s="12">
        <f>Tabela1[[#This Row],[A DEVOLVER]]-Tabela1[[#This Row],[DEVOLVIDO]]</f>
        <v>0</v>
      </c>
      <c r="N391" s="18" t="str">
        <f ca="1">VLOOKUP(Tabela1[[#This Row],[MAT]],$B$5:$N$1679,13,0)</f>
        <v>ANTONIA FRANCILEIA SANTOS FAUSTINO</v>
      </c>
    </row>
    <row r="392" spans="2:14" x14ac:dyDescent="0.3">
      <c r="B392" s="11">
        <v>586</v>
      </c>
      <c r="C392" s="11" t="str">
        <f ca="1">VLOOKUP(Tabela1[[#This Row],[MAT]],$B$5:$C$1679,2,0)</f>
        <v>02025421222</v>
      </c>
      <c r="D392" s="35">
        <v>36</v>
      </c>
      <c r="E392" s="16" t="s">
        <v>8</v>
      </c>
      <c r="F392" s="11" t="s">
        <v>588</v>
      </c>
      <c r="G392" s="17">
        <v>630.48</v>
      </c>
      <c r="H392" s="17">
        <v>630.48239999999998</v>
      </c>
      <c r="I392" s="17">
        <f>IFERROR(H392/1.08,"")</f>
        <v>583.78</v>
      </c>
      <c r="J392" s="17">
        <f>I392*8%</f>
        <v>46.702399999999997</v>
      </c>
      <c r="K392" s="17">
        <f>Tabela1[[#This Row],[VLR RECEBIDO]]-Tabela1[[#This Row],[DESPESA]]-Tabela1[[#This Row],[FGTS]]</f>
        <v>-2.399999999951774E-3</v>
      </c>
      <c r="L392" s="12">
        <v>-2.399999999951774E-3</v>
      </c>
      <c r="M392" s="12">
        <f>Tabela1[[#This Row],[A DEVOLVER]]-Tabela1[[#This Row],[DEVOLVIDO]]</f>
        <v>0</v>
      </c>
      <c r="N392" s="18" t="str">
        <f ca="1">VLOOKUP(Tabela1[[#This Row],[MAT]],$B$5:$N$1679,13,0)</f>
        <v>ADRIANA DA CONCEICAO VIANA</v>
      </c>
    </row>
    <row r="393" spans="2:14" x14ac:dyDescent="0.3">
      <c r="B393" s="11">
        <v>600</v>
      </c>
      <c r="C393" s="11" t="str">
        <f ca="1">VLOOKUP(Tabela1[[#This Row],[MAT]],$B$5:$C$1679,2,0)</f>
        <v>01068691247</v>
      </c>
      <c r="D393" s="35">
        <v>36</v>
      </c>
      <c r="E393" s="16" t="s">
        <v>8</v>
      </c>
      <c r="F393" s="11" t="s">
        <v>588</v>
      </c>
      <c r="G393" s="17">
        <v>630.48</v>
      </c>
      <c r="H393" s="17">
        <v>630.48239999999998</v>
      </c>
      <c r="I393" s="17">
        <f>IFERROR(H393/1.08,"")</f>
        <v>583.78</v>
      </c>
      <c r="J393" s="17">
        <f>I393*8%</f>
        <v>46.702399999999997</v>
      </c>
      <c r="K393" s="17">
        <f>Tabela1[[#This Row],[VLR RECEBIDO]]-Tabela1[[#This Row],[DESPESA]]-Tabela1[[#This Row],[FGTS]]</f>
        <v>-2.399999999951774E-3</v>
      </c>
      <c r="L393" s="12">
        <v>-2.399999999951774E-3</v>
      </c>
      <c r="M393" s="12">
        <f>Tabela1[[#This Row],[A DEVOLVER]]-Tabela1[[#This Row],[DEVOLVIDO]]</f>
        <v>0</v>
      </c>
      <c r="N393" s="18" t="str">
        <f ca="1">VLOOKUP(Tabela1[[#This Row],[MAT]],$B$5:$N$1679,13,0)</f>
        <v>ROSINETE SANTOS DA SILVA DE SOUZA</v>
      </c>
    </row>
    <row r="394" spans="2:14" x14ac:dyDescent="0.3">
      <c r="B394" s="11">
        <v>601</v>
      </c>
      <c r="C394" s="11" t="str">
        <f ca="1">VLOOKUP(Tabela1[[#This Row],[MAT]],$B$5:$C$1679,2,0)</f>
        <v>03419017251</v>
      </c>
      <c r="D394" s="35">
        <v>36</v>
      </c>
      <c r="E394" s="16" t="s">
        <v>8</v>
      </c>
      <c r="F394" s="11" t="s">
        <v>588</v>
      </c>
      <c r="G394" s="17">
        <v>630.48</v>
      </c>
      <c r="H394" s="17">
        <v>630.48239999999998</v>
      </c>
      <c r="I394" s="17">
        <f>IFERROR(H394/1.08,"")</f>
        <v>583.78</v>
      </c>
      <c r="J394" s="17">
        <f>I394*8%</f>
        <v>46.702399999999997</v>
      </c>
      <c r="K394" s="17">
        <f>Tabela1[[#This Row],[VLR RECEBIDO]]-Tabela1[[#This Row],[DESPESA]]-Tabela1[[#This Row],[FGTS]]</f>
        <v>-2.399999999951774E-3</v>
      </c>
      <c r="L394" s="12">
        <v>-2.399999999951774E-3</v>
      </c>
      <c r="M394" s="12">
        <f>Tabela1[[#This Row],[A DEVOLVER]]-Tabela1[[#This Row],[DEVOLVIDO]]</f>
        <v>0</v>
      </c>
      <c r="N394" s="18" t="str">
        <f ca="1">VLOOKUP(Tabela1[[#This Row],[MAT]],$B$5:$N$1679,13,0)</f>
        <v>MAYCON REIS DOS ANJOS</v>
      </c>
    </row>
    <row r="395" spans="2:14" x14ac:dyDescent="0.3">
      <c r="B395" s="11">
        <v>626</v>
      </c>
      <c r="C395" s="11" t="str">
        <f ca="1">VLOOKUP(Tabela1[[#This Row],[MAT]],$B$5:$C$1679,2,0)</f>
        <v>30087767287</v>
      </c>
      <c r="D395" s="35">
        <v>36</v>
      </c>
      <c r="E395" s="16" t="s">
        <v>8</v>
      </c>
      <c r="F395" s="11" t="s">
        <v>588</v>
      </c>
      <c r="G395" s="17">
        <v>630.48</v>
      </c>
      <c r="H395" s="17">
        <v>630.48239999999998</v>
      </c>
      <c r="I395" s="17">
        <f>IFERROR(H395/1.08,"")</f>
        <v>583.78</v>
      </c>
      <c r="J395" s="17">
        <f>I395*8%</f>
        <v>46.702399999999997</v>
      </c>
      <c r="K395" s="17">
        <f>Tabela1[[#This Row],[VLR RECEBIDO]]-Tabela1[[#This Row],[DESPESA]]-Tabela1[[#This Row],[FGTS]]</f>
        <v>-2.399999999951774E-3</v>
      </c>
      <c r="L395" s="12">
        <v>-2.399999999951774E-3</v>
      </c>
      <c r="M395" s="12">
        <f>Tabela1[[#This Row],[A DEVOLVER]]-Tabela1[[#This Row],[DEVOLVIDO]]</f>
        <v>0</v>
      </c>
      <c r="N395" s="18" t="str">
        <f ca="1">VLOOKUP(Tabela1[[#This Row],[MAT]],$B$5:$N$1679,13,0)</f>
        <v>OSMARINA LIMA MARQUES</v>
      </c>
    </row>
    <row r="396" spans="2:14" x14ac:dyDescent="0.3">
      <c r="B396" s="11">
        <v>633</v>
      </c>
      <c r="C396" s="11" t="str">
        <f ca="1">VLOOKUP(Tabela1[[#This Row],[MAT]],$B$5:$C$1679,2,0)</f>
        <v>00954727207</v>
      </c>
      <c r="D396" s="35">
        <v>36</v>
      </c>
      <c r="E396" s="16" t="s">
        <v>8</v>
      </c>
      <c r="F396" s="11" t="s">
        <v>588</v>
      </c>
      <c r="G396" s="17">
        <v>630.48</v>
      </c>
      <c r="H396" s="17">
        <v>630.48239999999998</v>
      </c>
      <c r="I396" s="17">
        <f>IFERROR(H396/1.08,"")</f>
        <v>583.78</v>
      </c>
      <c r="J396" s="17">
        <f>I396*8%</f>
        <v>46.702399999999997</v>
      </c>
      <c r="K396" s="17">
        <f>Tabela1[[#This Row],[VLR RECEBIDO]]-Tabela1[[#This Row],[DESPESA]]-Tabela1[[#This Row],[FGTS]]</f>
        <v>-2.399999999951774E-3</v>
      </c>
      <c r="L396" s="12">
        <v>-2.399999999951774E-3</v>
      </c>
      <c r="M396" s="12">
        <f>Tabela1[[#This Row],[A DEVOLVER]]-Tabela1[[#This Row],[DEVOLVIDO]]</f>
        <v>0</v>
      </c>
      <c r="N396" s="18" t="str">
        <f ca="1">VLOOKUP(Tabela1[[#This Row],[MAT]],$B$5:$N$1679,13,0)</f>
        <v>FABRICIA MARINHO MORAES</v>
      </c>
    </row>
    <row r="397" spans="2:14" x14ac:dyDescent="0.3">
      <c r="B397" s="11">
        <v>635</v>
      </c>
      <c r="C397" s="11" t="str">
        <f ca="1">VLOOKUP(Tabela1[[#This Row],[MAT]],$B$5:$C$1679,2,0)</f>
        <v>02827501260</v>
      </c>
      <c r="D397" s="35">
        <v>36</v>
      </c>
      <c r="E397" s="16" t="s">
        <v>8</v>
      </c>
      <c r="F397" s="11" t="s">
        <v>588</v>
      </c>
      <c r="G397" s="17">
        <v>630.48</v>
      </c>
      <c r="H397" s="17">
        <v>630.48239999999998</v>
      </c>
      <c r="I397" s="17">
        <f>IFERROR(H397/1.08,"")</f>
        <v>583.78</v>
      </c>
      <c r="J397" s="17">
        <f>I397*8%</f>
        <v>46.702399999999997</v>
      </c>
      <c r="K397" s="17">
        <f>Tabela1[[#This Row],[VLR RECEBIDO]]-Tabela1[[#This Row],[DESPESA]]-Tabela1[[#This Row],[FGTS]]</f>
        <v>-2.399999999951774E-3</v>
      </c>
      <c r="L397" s="12">
        <v>-2.399999999951774E-3</v>
      </c>
      <c r="M397" s="12">
        <f>Tabela1[[#This Row],[A DEVOLVER]]-Tabela1[[#This Row],[DEVOLVIDO]]</f>
        <v>0</v>
      </c>
      <c r="N397" s="18" t="str">
        <f ca="1">VLOOKUP(Tabela1[[#This Row],[MAT]],$B$5:$N$1679,13,0)</f>
        <v>REGINA CARLA CARNEIRO DA SILVA</v>
      </c>
    </row>
    <row r="398" spans="2:14" x14ac:dyDescent="0.3">
      <c r="B398" s="11">
        <v>644</v>
      </c>
      <c r="C398" s="11" t="str">
        <f ca="1">VLOOKUP(Tabela1[[#This Row],[MAT]],$B$5:$C$1679,2,0)</f>
        <v>02760353214</v>
      </c>
      <c r="D398" s="35">
        <v>36</v>
      </c>
      <c r="E398" s="16" t="s">
        <v>8</v>
      </c>
      <c r="F398" s="11" t="s">
        <v>588</v>
      </c>
      <c r="G398" s="17">
        <v>630.48</v>
      </c>
      <c r="H398" s="17">
        <v>630.48239999999998</v>
      </c>
      <c r="I398" s="17">
        <f>IFERROR(H398/1.08,"")</f>
        <v>583.78</v>
      </c>
      <c r="J398" s="17">
        <f>I398*8%</f>
        <v>46.702399999999997</v>
      </c>
      <c r="K398" s="17">
        <f>Tabela1[[#This Row],[VLR RECEBIDO]]-Tabela1[[#This Row],[DESPESA]]-Tabela1[[#This Row],[FGTS]]</f>
        <v>-2.399999999951774E-3</v>
      </c>
      <c r="L398" s="12">
        <v>-2.399999999951774E-3</v>
      </c>
      <c r="M398" s="12">
        <f>Tabela1[[#This Row],[A DEVOLVER]]-Tabela1[[#This Row],[DEVOLVIDO]]</f>
        <v>0</v>
      </c>
      <c r="N398" s="18" t="str">
        <f ca="1">VLOOKUP(Tabela1[[#This Row],[MAT]],$B$5:$N$1679,13,0)</f>
        <v>CARLA BATISTA DA COSTA</v>
      </c>
    </row>
    <row r="399" spans="2:14" x14ac:dyDescent="0.3">
      <c r="B399" s="11">
        <v>653</v>
      </c>
      <c r="C399" s="11" t="str">
        <f ca="1">VLOOKUP(Tabela1[[#This Row],[MAT]],$B$5:$C$1679,2,0)</f>
        <v>04490243260</v>
      </c>
      <c r="D399" s="35">
        <v>36</v>
      </c>
      <c r="E399" s="16" t="s">
        <v>8</v>
      </c>
      <c r="F399" s="11" t="s">
        <v>588</v>
      </c>
      <c r="G399" s="17">
        <v>630.48</v>
      </c>
      <c r="H399" s="17">
        <v>630.48239999999998</v>
      </c>
      <c r="I399" s="17">
        <f>IFERROR(H399/1.08,"")</f>
        <v>583.78</v>
      </c>
      <c r="J399" s="17">
        <f>I399*8%</f>
        <v>46.702399999999997</v>
      </c>
      <c r="K399" s="17">
        <f>Tabela1[[#This Row],[VLR RECEBIDO]]-Tabela1[[#This Row],[DESPESA]]-Tabela1[[#This Row],[FGTS]]</f>
        <v>-2.399999999951774E-3</v>
      </c>
      <c r="L399" s="12">
        <v>-2.399999999951774E-3</v>
      </c>
      <c r="M399" s="12">
        <f>Tabela1[[#This Row],[A DEVOLVER]]-Tabela1[[#This Row],[DEVOLVIDO]]</f>
        <v>0</v>
      </c>
      <c r="N399" s="18" t="str">
        <f ca="1">VLOOKUP(Tabela1[[#This Row],[MAT]],$B$5:$N$1679,13,0)</f>
        <v>RAIANE TENORIO DOS SANTOS</v>
      </c>
    </row>
    <row r="400" spans="2:14" x14ac:dyDescent="0.3">
      <c r="B400" s="11">
        <v>663</v>
      </c>
      <c r="C400" s="11" t="str">
        <f ca="1">VLOOKUP(Tabela1[[#This Row],[MAT]],$B$5:$C$1679,2,0)</f>
        <v>03974195203</v>
      </c>
      <c r="D400" s="35">
        <v>36</v>
      </c>
      <c r="E400" s="16" t="s">
        <v>8</v>
      </c>
      <c r="F400" s="11" t="s">
        <v>588</v>
      </c>
      <c r="G400" s="17">
        <v>630.48</v>
      </c>
      <c r="H400" s="17">
        <v>630.48239999999998</v>
      </c>
      <c r="I400" s="17">
        <f>IFERROR(H400/1.08,"")</f>
        <v>583.78</v>
      </c>
      <c r="J400" s="17">
        <f>I400*8%</f>
        <v>46.702399999999997</v>
      </c>
      <c r="K400" s="17">
        <f>Tabela1[[#This Row],[VLR RECEBIDO]]-Tabela1[[#This Row],[DESPESA]]-Tabela1[[#This Row],[FGTS]]</f>
        <v>-2.399999999951774E-3</v>
      </c>
      <c r="L400" s="12">
        <v>-2.399999999951774E-3</v>
      </c>
      <c r="M400" s="12">
        <f>Tabela1[[#This Row],[A DEVOLVER]]-Tabela1[[#This Row],[DEVOLVIDO]]</f>
        <v>0</v>
      </c>
      <c r="N400" s="18" t="str">
        <f ca="1">VLOOKUP(Tabela1[[#This Row],[MAT]],$B$5:$N$1679,13,0)</f>
        <v>KRISLANE NASCIMENTO DIAS</v>
      </c>
    </row>
    <row r="401" spans="2:14" x14ac:dyDescent="0.3">
      <c r="B401" s="11">
        <v>670</v>
      </c>
      <c r="C401" s="11">
        <f ca="1">VLOOKUP(Tabela1[[#This Row],[MAT]],$B$5:$C$1679,2,0)</f>
        <v>84245603291</v>
      </c>
      <c r="D401" s="35">
        <v>36</v>
      </c>
      <c r="E401" s="16" t="s">
        <v>8</v>
      </c>
      <c r="F401" s="11" t="s">
        <v>588</v>
      </c>
      <c r="G401" s="17">
        <v>630.48</v>
      </c>
      <c r="H401" s="17">
        <v>630.48239999999998</v>
      </c>
      <c r="I401" s="17">
        <f>IFERROR(H401/1.08,"")</f>
        <v>583.78</v>
      </c>
      <c r="J401" s="17">
        <f>I401*8%</f>
        <v>46.702399999999997</v>
      </c>
      <c r="K401" s="17">
        <f>Tabela1[[#This Row],[VLR RECEBIDO]]-Tabela1[[#This Row],[DESPESA]]-Tabela1[[#This Row],[FGTS]]</f>
        <v>-2.399999999951774E-3</v>
      </c>
      <c r="L401" s="12">
        <v>-2.399999999951774E-3</v>
      </c>
      <c r="M401" s="12">
        <f>Tabela1[[#This Row],[A DEVOLVER]]-Tabela1[[#This Row],[DEVOLVIDO]]</f>
        <v>0</v>
      </c>
      <c r="N401" s="18" t="str">
        <f ca="1">VLOOKUP(Tabela1[[#This Row],[MAT]],$B$5:$N$1679,13,0)</f>
        <v>LUCINEIA COSTA ALENCAR</v>
      </c>
    </row>
    <row r="402" spans="2:14" x14ac:dyDescent="0.3">
      <c r="B402" s="11">
        <v>675</v>
      </c>
      <c r="C402" s="11" t="str">
        <f ca="1">VLOOKUP(Tabela1[[#This Row],[MAT]],$B$5:$C$1679,2,0)</f>
        <v>03439131270</v>
      </c>
      <c r="D402" s="35">
        <v>36</v>
      </c>
      <c r="E402" s="16" t="s">
        <v>8</v>
      </c>
      <c r="F402" s="11" t="s">
        <v>588</v>
      </c>
      <c r="G402" s="17">
        <v>630.48</v>
      </c>
      <c r="H402" s="17">
        <v>630.48239999999998</v>
      </c>
      <c r="I402" s="17">
        <f>IFERROR(H402/1.08,"")</f>
        <v>583.78</v>
      </c>
      <c r="J402" s="17">
        <f>I402*8%</f>
        <v>46.702399999999997</v>
      </c>
      <c r="K402" s="17">
        <f>Tabela1[[#This Row],[VLR RECEBIDO]]-Tabela1[[#This Row],[DESPESA]]-Tabela1[[#This Row],[FGTS]]</f>
        <v>-2.399999999951774E-3</v>
      </c>
      <c r="L402" s="12">
        <v>-2.399999999951774E-3</v>
      </c>
      <c r="M402" s="12">
        <f>Tabela1[[#This Row],[A DEVOLVER]]-Tabela1[[#This Row],[DEVOLVIDO]]</f>
        <v>0</v>
      </c>
      <c r="N402" s="18" t="str">
        <f ca="1">VLOOKUP(Tabela1[[#This Row],[MAT]],$B$5:$N$1679,13,0)</f>
        <v>KELLEM MARIA SANTOS COSTA</v>
      </c>
    </row>
    <row r="403" spans="2:14" x14ac:dyDescent="0.3">
      <c r="B403" s="11">
        <v>676</v>
      </c>
      <c r="C403" s="11" t="str">
        <f ca="1">VLOOKUP(Tabela1[[#This Row],[MAT]],$B$5:$C$1679,2,0)</f>
        <v>70143238221</v>
      </c>
      <c r="D403" s="35">
        <v>36</v>
      </c>
      <c r="E403" s="16" t="s">
        <v>8</v>
      </c>
      <c r="F403" s="11" t="s">
        <v>588</v>
      </c>
      <c r="G403" s="17">
        <v>630.48</v>
      </c>
      <c r="H403" s="17">
        <v>630.48239999999998</v>
      </c>
      <c r="I403" s="17">
        <f>IFERROR(H403/1.08,"")</f>
        <v>583.78</v>
      </c>
      <c r="J403" s="17">
        <f>I403*8%</f>
        <v>46.702399999999997</v>
      </c>
      <c r="K403" s="17">
        <f>Tabela1[[#This Row],[VLR RECEBIDO]]-Tabela1[[#This Row],[DESPESA]]-Tabela1[[#This Row],[FGTS]]</f>
        <v>-2.399999999951774E-3</v>
      </c>
      <c r="L403" s="12">
        <v>-2.399999999951774E-3</v>
      </c>
      <c r="M403" s="12">
        <f>Tabela1[[#This Row],[A DEVOLVER]]-Tabela1[[#This Row],[DEVOLVIDO]]</f>
        <v>0</v>
      </c>
      <c r="N403" s="18" t="str">
        <f ca="1">VLOOKUP(Tabela1[[#This Row],[MAT]],$B$5:$N$1679,13,0)</f>
        <v>RAISSA SOUZA E SOUZA</v>
      </c>
    </row>
    <row r="404" spans="2:14" x14ac:dyDescent="0.3">
      <c r="B404" s="11">
        <v>677</v>
      </c>
      <c r="C404" s="11" t="str">
        <f ca="1">VLOOKUP(Tabela1[[#This Row],[MAT]],$B$5:$C$1679,2,0)</f>
        <v>02029051284</v>
      </c>
      <c r="D404" s="35">
        <v>36</v>
      </c>
      <c r="E404" s="16" t="s">
        <v>8</v>
      </c>
      <c r="F404" s="11" t="s">
        <v>588</v>
      </c>
      <c r="G404" s="17">
        <v>630.48</v>
      </c>
      <c r="H404" s="17">
        <v>630.48239999999998</v>
      </c>
      <c r="I404" s="17">
        <f>IFERROR(H404/1.08,"")</f>
        <v>583.78</v>
      </c>
      <c r="J404" s="17">
        <f>I404*8%</f>
        <v>46.702399999999997</v>
      </c>
      <c r="K404" s="17">
        <f>Tabela1[[#This Row],[VLR RECEBIDO]]-Tabela1[[#This Row],[DESPESA]]-Tabela1[[#This Row],[FGTS]]</f>
        <v>-2.399999999951774E-3</v>
      </c>
      <c r="L404" s="12">
        <v>-2.399999999951774E-3</v>
      </c>
      <c r="M404" s="12">
        <f>Tabela1[[#This Row],[A DEVOLVER]]-Tabela1[[#This Row],[DEVOLVIDO]]</f>
        <v>0</v>
      </c>
      <c r="N404" s="18" t="str">
        <f ca="1">VLOOKUP(Tabela1[[#This Row],[MAT]],$B$5:$N$1679,13,0)</f>
        <v>DANIELA MIRANDA REIS</v>
      </c>
    </row>
    <row r="405" spans="2:14" x14ac:dyDescent="0.3">
      <c r="B405" s="11">
        <v>682</v>
      </c>
      <c r="C405" s="11" t="e">
        <f ca="1">VLOOKUP(Tabela1[[#This Row],[MAT]],$B$5:$C$1679,2,0)</f>
        <v>#N/A</v>
      </c>
      <c r="D405" s="35">
        <v>36</v>
      </c>
      <c r="E405" s="16" t="s">
        <v>8</v>
      </c>
      <c r="F405" s="11" t="s">
        <v>588</v>
      </c>
      <c r="G405" s="17">
        <v>630.48</v>
      </c>
      <c r="H405" s="17">
        <v>630.48239999999998</v>
      </c>
      <c r="I405" s="17">
        <f>IFERROR(H405/1.08,"")</f>
        <v>583.78</v>
      </c>
      <c r="J405" s="17">
        <f>I405*8%</f>
        <v>46.702399999999997</v>
      </c>
      <c r="K405" s="17">
        <f>Tabela1[[#This Row],[VLR RECEBIDO]]-Tabela1[[#This Row],[DESPESA]]-Tabela1[[#This Row],[FGTS]]</f>
        <v>-2.399999999951774E-3</v>
      </c>
      <c r="L405" s="12">
        <v>-2.399999999951774E-3</v>
      </c>
      <c r="M405" s="12">
        <f>Tabela1[[#This Row],[A DEVOLVER]]-Tabela1[[#This Row],[DEVOLVIDO]]</f>
        <v>0</v>
      </c>
      <c r="N405" s="18" t="e">
        <f ca="1">VLOOKUP(Tabela1[[#This Row],[MAT]],$B$5:$N$1679,13,0)</f>
        <v>#N/A</v>
      </c>
    </row>
    <row r="406" spans="2:14" x14ac:dyDescent="0.3">
      <c r="B406" s="11">
        <v>714</v>
      </c>
      <c r="C406" s="11" t="str">
        <f ca="1">VLOOKUP(Tabela1[[#This Row],[MAT]],$B$5:$C$1679,2,0)</f>
        <v>02884225200</v>
      </c>
      <c r="D406" s="35">
        <v>36</v>
      </c>
      <c r="E406" s="16" t="s">
        <v>8</v>
      </c>
      <c r="F406" s="11" t="s">
        <v>588</v>
      </c>
      <c r="G406" s="17">
        <v>630.48</v>
      </c>
      <c r="H406" s="17">
        <v>630.48239999999998</v>
      </c>
      <c r="I406" s="17">
        <f>IFERROR(H406/1.08,"")</f>
        <v>583.78</v>
      </c>
      <c r="J406" s="17">
        <f>I406*8%</f>
        <v>46.702399999999997</v>
      </c>
      <c r="K406" s="17">
        <f>Tabela1[[#This Row],[VLR RECEBIDO]]-Tabela1[[#This Row],[DESPESA]]-Tabela1[[#This Row],[FGTS]]</f>
        <v>-2.399999999951774E-3</v>
      </c>
      <c r="L406" s="12">
        <v>-2.399999999951774E-3</v>
      </c>
      <c r="M406" s="12">
        <f>Tabela1[[#This Row],[A DEVOLVER]]-Tabela1[[#This Row],[DEVOLVIDO]]</f>
        <v>0</v>
      </c>
      <c r="N406" s="18" t="str">
        <f ca="1">VLOOKUP(Tabela1[[#This Row],[MAT]],$B$5:$N$1679,13,0)</f>
        <v>JOSUE OLIVEIRA MENESES</v>
      </c>
    </row>
    <row r="407" spans="2:14" x14ac:dyDescent="0.3">
      <c r="B407" s="11">
        <v>716</v>
      </c>
      <c r="C407" s="11" t="str">
        <f ca="1">VLOOKUP(Tabela1[[#This Row],[MAT]],$B$5:$C$1679,2,0)</f>
        <v>11576141675</v>
      </c>
      <c r="D407" s="35">
        <v>36</v>
      </c>
      <c r="E407" s="16" t="s">
        <v>8</v>
      </c>
      <c r="F407" s="11" t="s">
        <v>588</v>
      </c>
      <c r="G407" s="17">
        <v>630.48</v>
      </c>
      <c r="H407" s="17">
        <v>630.48239999999998</v>
      </c>
      <c r="I407" s="17">
        <f>IFERROR(H407/1.08,"")</f>
        <v>583.78</v>
      </c>
      <c r="J407" s="17">
        <f>I407*8%</f>
        <v>46.702399999999997</v>
      </c>
      <c r="K407" s="17">
        <f>Tabela1[[#This Row],[VLR RECEBIDO]]-Tabela1[[#This Row],[DESPESA]]-Tabela1[[#This Row],[FGTS]]</f>
        <v>-2.399999999951774E-3</v>
      </c>
      <c r="L407" s="12">
        <v>-2.399999999951774E-3</v>
      </c>
      <c r="M407" s="12">
        <f>Tabela1[[#This Row],[A DEVOLVER]]-Tabela1[[#This Row],[DEVOLVIDO]]</f>
        <v>0</v>
      </c>
      <c r="N407" s="18" t="str">
        <f ca="1">VLOOKUP(Tabela1[[#This Row],[MAT]],$B$5:$N$1679,13,0)</f>
        <v>IORRAN VAZ DE OLIVEIRA</v>
      </c>
    </row>
    <row r="408" spans="2:14" x14ac:dyDescent="0.3">
      <c r="B408" s="11">
        <v>717</v>
      </c>
      <c r="C408" s="11" t="str">
        <f ca="1">VLOOKUP(Tabela1[[#This Row],[MAT]],$B$5:$C$1679,2,0)</f>
        <v>04625535239</v>
      </c>
      <c r="D408" s="35">
        <v>36</v>
      </c>
      <c r="E408" s="16" t="s">
        <v>8</v>
      </c>
      <c r="F408" s="11" t="s">
        <v>588</v>
      </c>
      <c r="G408" s="17">
        <v>630.48</v>
      </c>
      <c r="H408" s="17">
        <v>630.48239999999998</v>
      </c>
      <c r="I408" s="17">
        <f>IFERROR(H408/1.08,"")</f>
        <v>583.78</v>
      </c>
      <c r="J408" s="17">
        <f>I408*8%</f>
        <v>46.702399999999997</v>
      </c>
      <c r="K408" s="17">
        <f>Tabela1[[#This Row],[VLR RECEBIDO]]-Tabela1[[#This Row],[DESPESA]]-Tabela1[[#This Row],[FGTS]]</f>
        <v>-2.399999999951774E-3</v>
      </c>
      <c r="L408" s="12">
        <v>-2.399999999951774E-3</v>
      </c>
      <c r="M408" s="12">
        <f>Tabela1[[#This Row],[A DEVOLVER]]-Tabela1[[#This Row],[DEVOLVIDO]]</f>
        <v>0</v>
      </c>
      <c r="N408" s="18" t="str">
        <f ca="1">VLOOKUP(Tabela1[[#This Row],[MAT]],$B$5:$N$1679,13,0)</f>
        <v>EDSON MOURA SILVA</v>
      </c>
    </row>
    <row r="409" spans="2:14" x14ac:dyDescent="0.3">
      <c r="B409" s="11">
        <v>719</v>
      </c>
      <c r="C409" s="11" t="str">
        <f ca="1">VLOOKUP(Tabela1[[#This Row],[MAT]],$B$5:$C$1679,2,0)</f>
        <v>01834811279</v>
      </c>
      <c r="D409" s="35">
        <v>36</v>
      </c>
      <c r="E409" s="16" t="s">
        <v>8</v>
      </c>
      <c r="F409" s="11" t="s">
        <v>588</v>
      </c>
      <c r="G409" s="17">
        <v>630.48</v>
      </c>
      <c r="H409" s="17">
        <v>630.48239999999998</v>
      </c>
      <c r="I409" s="17">
        <f>IFERROR(H409/1.08,"")</f>
        <v>583.78</v>
      </c>
      <c r="J409" s="17">
        <f>I409*8%</f>
        <v>46.702399999999997</v>
      </c>
      <c r="K409" s="17">
        <f>Tabela1[[#This Row],[VLR RECEBIDO]]-Tabela1[[#This Row],[DESPESA]]-Tabela1[[#This Row],[FGTS]]</f>
        <v>-2.399999999951774E-3</v>
      </c>
      <c r="L409" s="12">
        <v>-2.399999999951774E-3</v>
      </c>
      <c r="M409" s="12">
        <f>Tabela1[[#This Row],[A DEVOLVER]]-Tabela1[[#This Row],[DEVOLVIDO]]</f>
        <v>0</v>
      </c>
      <c r="N409" s="18" t="str">
        <f ca="1">VLOOKUP(Tabela1[[#This Row],[MAT]],$B$5:$N$1679,13,0)</f>
        <v>ROBSON ALMEIDA PONTES</v>
      </c>
    </row>
    <row r="410" spans="2:14" x14ac:dyDescent="0.3">
      <c r="B410" s="11">
        <v>726</v>
      </c>
      <c r="C410" s="11" t="str">
        <f ca="1">VLOOKUP(Tabela1[[#This Row],[MAT]],$B$5:$C$1679,2,0)</f>
        <v>04716356264</v>
      </c>
      <c r="D410" s="35">
        <v>36</v>
      </c>
      <c r="E410" s="16" t="s">
        <v>8</v>
      </c>
      <c r="F410" s="11" t="s">
        <v>588</v>
      </c>
      <c r="G410" s="17">
        <v>630.48</v>
      </c>
      <c r="H410" s="17">
        <v>630.48239999999998</v>
      </c>
      <c r="I410" s="17">
        <f>IFERROR(H410/1.08,"")</f>
        <v>583.78</v>
      </c>
      <c r="J410" s="17">
        <f>I410*8%</f>
        <v>46.702399999999997</v>
      </c>
      <c r="K410" s="17">
        <f>Tabela1[[#This Row],[VLR RECEBIDO]]-Tabela1[[#This Row],[DESPESA]]-Tabela1[[#This Row],[FGTS]]</f>
        <v>-2.399999999951774E-3</v>
      </c>
      <c r="L410" s="12">
        <v>-2.399999999951774E-3</v>
      </c>
      <c r="M410" s="12">
        <f>Tabela1[[#This Row],[A DEVOLVER]]-Tabela1[[#This Row],[DEVOLVIDO]]</f>
        <v>0</v>
      </c>
      <c r="N410" s="18" t="str">
        <f ca="1">VLOOKUP(Tabela1[[#This Row],[MAT]],$B$5:$N$1679,13,0)</f>
        <v>ESTHEFANI ARAUJO LOPES</v>
      </c>
    </row>
    <row r="411" spans="2:14" x14ac:dyDescent="0.3">
      <c r="B411" s="11">
        <v>740</v>
      </c>
      <c r="C411" s="11" t="str">
        <f ca="1">VLOOKUP(Tabela1[[#This Row],[MAT]],$B$5:$C$1679,2,0)</f>
        <v>02821318251</v>
      </c>
      <c r="D411" s="35">
        <v>36</v>
      </c>
      <c r="E411" s="16" t="s">
        <v>8</v>
      </c>
      <c r="F411" s="11" t="s">
        <v>588</v>
      </c>
      <c r="G411" s="17">
        <v>630.48</v>
      </c>
      <c r="H411" s="17">
        <v>630.48239999999998</v>
      </c>
      <c r="I411" s="17">
        <f>IFERROR(H411/1.08,"")</f>
        <v>583.78</v>
      </c>
      <c r="J411" s="17">
        <f>I411*8%</f>
        <v>46.702399999999997</v>
      </c>
      <c r="K411" s="17">
        <f>Tabela1[[#This Row],[VLR RECEBIDO]]-Tabela1[[#This Row],[DESPESA]]-Tabela1[[#This Row],[FGTS]]</f>
        <v>-2.399999999951774E-3</v>
      </c>
      <c r="L411" s="12">
        <v>-2.399999999951774E-3</v>
      </c>
      <c r="M411" s="12">
        <f>Tabela1[[#This Row],[A DEVOLVER]]-Tabela1[[#This Row],[DEVOLVIDO]]</f>
        <v>0</v>
      </c>
      <c r="N411" s="18" t="str">
        <f ca="1">VLOOKUP(Tabela1[[#This Row],[MAT]],$B$5:$N$1679,13,0)</f>
        <v>CAROLINA SILVA DA VEIGA</v>
      </c>
    </row>
    <row r="412" spans="2:14" x14ac:dyDescent="0.3">
      <c r="B412" s="11">
        <v>743</v>
      </c>
      <c r="C412" s="11" t="str">
        <f ca="1">VLOOKUP(Tabela1[[#This Row],[MAT]],$B$5:$C$1679,2,0)</f>
        <v>05274326285</v>
      </c>
      <c r="D412" s="35">
        <v>36</v>
      </c>
      <c r="E412" s="16" t="s">
        <v>8</v>
      </c>
      <c r="F412" s="11" t="s">
        <v>588</v>
      </c>
      <c r="G412" s="17">
        <v>630.48</v>
      </c>
      <c r="H412" s="17">
        <v>630.48239999999998</v>
      </c>
      <c r="I412" s="17">
        <f>IFERROR(H412/1.08,"")</f>
        <v>583.78</v>
      </c>
      <c r="J412" s="17">
        <f>I412*8%</f>
        <v>46.702399999999997</v>
      </c>
      <c r="K412" s="17">
        <f>Tabela1[[#This Row],[VLR RECEBIDO]]-Tabela1[[#This Row],[DESPESA]]-Tabela1[[#This Row],[FGTS]]</f>
        <v>-2.399999999951774E-3</v>
      </c>
      <c r="L412" s="12">
        <v>-2.399999999951774E-3</v>
      </c>
      <c r="M412" s="12">
        <f>Tabela1[[#This Row],[A DEVOLVER]]-Tabela1[[#This Row],[DEVOLVIDO]]</f>
        <v>0</v>
      </c>
      <c r="N412" s="18" t="str">
        <f ca="1">VLOOKUP(Tabela1[[#This Row],[MAT]],$B$5:$N$1679,13,0)</f>
        <v>JOAO VICTOR CARNEIRO DA SILVA</v>
      </c>
    </row>
    <row r="413" spans="2:14" x14ac:dyDescent="0.3">
      <c r="B413" s="11">
        <v>744</v>
      </c>
      <c r="C413" s="11" t="str">
        <f ca="1">VLOOKUP(Tabela1[[#This Row],[MAT]],$B$5:$C$1679,2,0)</f>
        <v>05036435214</v>
      </c>
      <c r="D413" s="35">
        <v>36</v>
      </c>
      <c r="E413" s="16" t="s">
        <v>8</v>
      </c>
      <c r="F413" s="11" t="s">
        <v>588</v>
      </c>
      <c r="G413" s="17">
        <v>630.48</v>
      </c>
      <c r="H413" s="17">
        <v>630.48239999999998</v>
      </c>
      <c r="I413" s="17">
        <f>IFERROR(H413/1.08,"")</f>
        <v>583.78</v>
      </c>
      <c r="J413" s="17">
        <f>I413*8%</f>
        <v>46.702399999999997</v>
      </c>
      <c r="K413" s="17">
        <f>Tabela1[[#This Row],[VLR RECEBIDO]]-Tabela1[[#This Row],[DESPESA]]-Tabela1[[#This Row],[FGTS]]</f>
        <v>-2.399999999951774E-3</v>
      </c>
      <c r="L413" s="12">
        <v>-2.399999999951774E-3</v>
      </c>
      <c r="M413" s="12">
        <f>Tabela1[[#This Row],[A DEVOLVER]]-Tabela1[[#This Row],[DEVOLVIDO]]</f>
        <v>0</v>
      </c>
      <c r="N413" s="18" t="str">
        <f ca="1">VLOOKUP(Tabela1[[#This Row],[MAT]],$B$5:$N$1679,13,0)</f>
        <v>THIAGO DO NASCIMENTO MESQUITA</v>
      </c>
    </row>
    <row r="414" spans="2:14" x14ac:dyDescent="0.3">
      <c r="B414" s="11">
        <v>756</v>
      </c>
      <c r="C414" s="11" t="str">
        <f ca="1">VLOOKUP(Tabela1[[#This Row],[MAT]],$B$5:$C$1679,2,0)</f>
        <v>02771484218</v>
      </c>
      <c r="D414" s="35">
        <v>36</v>
      </c>
      <c r="E414" s="16" t="s">
        <v>8</v>
      </c>
      <c r="F414" s="11" t="s">
        <v>588</v>
      </c>
      <c r="G414" s="17">
        <v>630.48</v>
      </c>
      <c r="H414" s="17">
        <v>630.48239999999998</v>
      </c>
      <c r="I414" s="17">
        <f>IFERROR(H414/1.08,"")</f>
        <v>583.78</v>
      </c>
      <c r="J414" s="17">
        <f>I414*8%</f>
        <v>46.702399999999997</v>
      </c>
      <c r="K414" s="17">
        <f>Tabela1[[#This Row],[VLR RECEBIDO]]-Tabela1[[#This Row],[DESPESA]]-Tabela1[[#This Row],[FGTS]]</f>
        <v>-2.399999999951774E-3</v>
      </c>
      <c r="L414" s="12">
        <v>-2.399999999951774E-3</v>
      </c>
      <c r="M414" s="12">
        <f>Tabela1[[#This Row],[A DEVOLVER]]-Tabela1[[#This Row],[DEVOLVIDO]]</f>
        <v>0</v>
      </c>
      <c r="N414" s="18" t="str">
        <f ca="1">VLOOKUP(Tabela1[[#This Row],[MAT]],$B$5:$N$1679,13,0)</f>
        <v>WATILA ALMEIDA DA COSTA</v>
      </c>
    </row>
    <row r="415" spans="2:14" x14ac:dyDescent="0.3">
      <c r="B415" s="11">
        <v>761</v>
      </c>
      <c r="C415" s="11" t="str">
        <f ca="1">VLOOKUP(Tabela1[[#This Row],[MAT]],$B$5:$C$1679,2,0)</f>
        <v>88808882268</v>
      </c>
      <c r="D415" s="35">
        <v>36</v>
      </c>
      <c r="E415" s="16" t="s">
        <v>8</v>
      </c>
      <c r="F415" s="11" t="s">
        <v>588</v>
      </c>
      <c r="G415" s="17">
        <v>630.48</v>
      </c>
      <c r="H415" s="17">
        <v>630.48239999999998</v>
      </c>
      <c r="I415" s="17">
        <f>IFERROR(H415/1.08,"")</f>
        <v>583.78</v>
      </c>
      <c r="J415" s="17">
        <f>I415*8%</f>
        <v>46.702399999999997</v>
      </c>
      <c r="K415" s="17">
        <f>Tabela1[[#This Row],[VLR RECEBIDO]]-Tabela1[[#This Row],[DESPESA]]-Tabela1[[#This Row],[FGTS]]</f>
        <v>-2.399999999951774E-3</v>
      </c>
      <c r="L415" s="12">
        <v>-2.399999999951774E-3</v>
      </c>
      <c r="M415" s="12">
        <f>Tabela1[[#This Row],[A DEVOLVER]]-Tabela1[[#This Row],[DEVOLVIDO]]</f>
        <v>0</v>
      </c>
      <c r="N415" s="18" t="str">
        <f ca="1">VLOOKUP(Tabela1[[#This Row],[MAT]],$B$5:$N$1679,13,0)</f>
        <v>GEOVANIA DE ARAUJO NASCIMENTO</v>
      </c>
    </row>
    <row r="416" spans="2:14" x14ac:dyDescent="0.3">
      <c r="B416" s="11">
        <v>783</v>
      </c>
      <c r="C416" s="11" t="str">
        <f ca="1">VLOOKUP(Tabela1[[#This Row],[MAT]],$B$5:$C$1679,2,0)</f>
        <v>02598633270</v>
      </c>
      <c r="D416" s="35">
        <v>36</v>
      </c>
      <c r="E416" s="16" t="s">
        <v>8</v>
      </c>
      <c r="F416" s="11" t="s">
        <v>588</v>
      </c>
      <c r="G416" s="17">
        <v>0</v>
      </c>
      <c r="H416" s="17">
        <v>0</v>
      </c>
      <c r="I416" s="17">
        <f>IFERROR(H416/1.08,"")</f>
        <v>0</v>
      </c>
      <c r="J416" s="17">
        <f>I416*8%</f>
        <v>0</v>
      </c>
      <c r="K416" s="17">
        <f>Tabela1[[#This Row],[VLR RECEBIDO]]-Tabela1[[#This Row],[DESPESA]]-Tabela1[[#This Row],[FGTS]]</f>
        <v>0</v>
      </c>
      <c r="L416" s="12">
        <v>0</v>
      </c>
      <c r="M416" s="12">
        <f>Tabela1[[#This Row],[A DEVOLVER]]-Tabela1[[#This Row],[DEVOLVIDO]]</f>
        <v>0</v>
      </c>
      <c r="N416" s="18" t="str">
        <f ca="1">VLOOKUP(Tabela1[[#This Row],[MAT]],$B$5:$N$1679,13,0)</f>
        <v>MATHEUS CAMPOS ALVES</v>
      </c>
    </row>
    <row r="417" spans="2:14" x14ac:dyDescent="0.3">
      <c r="B417" s="11">
        <v>801</v>
      </c>
      <c r="C417" s="11" t="str">
        <f ca="1">VLOOKUP(Tabela1[[#This Row],[MAT]],$B$5:$C$1679,2,0)</f>
        <v>03468651236</v>
      </c>
      <c r="D417" s="35">
        <v>36</v>
      </c>
      <c r="E417" s="16" t="s">
        <v>8</v>
      </c>
      <c r="F417" s="11" t="s">
        <v>588</v>
      </c>
      <c r="G417" s="17">
        <v>630.48</v>
      </c>
      <c r="H417" s="17">
        <v>630.48239999999998</v>
      </c>
      <c r="I417" s="17">
        <f>IFERROR(H417/1.08,"")</f>
        <v>583.78</v>
      </c>
      <c r="J417" s="17">
        <f>I417*8%</f>
        <v>46.702399999999997</v>
      </c>
      <c r="K417" s="17">
        <f>Tabela1[[#This Row],[VLR RECEBIDO]]-Tabela1[[#This Row],[DESPESA]]-Tabela1[[#This Row],[FGTS]]</f>
        <v>-2.399999999951774E-3</v>
      </c>
      <c r="L417" s="12">
        <v>-2.399999999951774E-3</v>
      </c>
      <c r="M417" s="12">
        <f>Tabela1[[#This Row],[A DEVOLVER]]-Tabela1[[#This Row],[DEVOLVIDO]]</f>
        <v>0</v>
      </c>
      <c r="N417" s="18" t="str">
        <f ca="1">VLOOKUP(Tabela1[[#This Row],[MAT]],$B$5:$N$1679,13,0)</f>
        <v>WANDERSON ANDRE ALVES DA COSTA</v>
      </c>
    </row>
    <row r="418" spans="2:14" x14ac:dyDescent="0.3">
      <c r="B418" s="11">
        <v>802</v>
      </c>
      <c r="C418" s="11" t="str">
        <f ca="1">VLOOKUP(Tabela1[[#This Row],[MAT]],$B$5:$C$1679,2,0)</f>
        <v>01497762251</v>
      </c>
      <c r="D418" s="35">
        <v>36</v>
      </c>
      <c r="E418" s="16" t="s">
        <v>8</v>
      </c>
      <c r="F418" s="11" t="s">
        <v>588</v>
      </c>
      <c r="G418" s="17">
        <v>630.48</v>
      </c>
      <c r="H418" s="17">
        <v>630.48239999999998</v>
      </c>
      <c r="I418" s="17">
        <f>IFERROR(H418/1.08,"")</f>
        <v>583.78</v>
      </c>
      <c r="J418" s="17">
        <f>I418*8%</f>
        <v>46.702399999999997</v>
      </c>
      <c r="K418" s="17">
        <f>Tabela1[[#This Row],[VLR RECEBIDO]]-Tabela1[[#This Row],[DESPESA]]-Tabela1[[#This Row],[FGTS]]</f>
        <v>-2.399999999951774E-3</v>
      </c>
      <c r="L418" s="12">
        <v>-2.399999999951774E-3</v>
      </c>
      <c r="M418" s="12">
        <f>Tabela1[[#This Row],[A DEVOLVER]]-Tabela1[[#This Row],[DEVOLVIDO]]</f>
        <v>0</v>
      </c>
      <c r="N418" s="18" t="str">
        <f ca="1">VLOOKUP(Tabela1[[#This Row],[MAT]],$B$5:$N$1679,13,0)</f>
        <v>MARIA LUIZA OLIVEIRA DE ALMEIDA</v>
      </c>
    </row>
    <row r="419" spans="2:14" x14ac:dyDescent="0.3">
      <c r="B419" s="11">
        <v>811</v>
      </c>
      <c r="C419" s="11" t="e">
        <f ca="1">VLOOKUP(Tabela1[[#This Row],[MAT]],$B$5:$C$1679,2,0)</f>
        <v>#N/A</v>
      </c>
      <c r="D419" s="35">
        <v>36</v>
      </c>
      <c r="E419" s="16" t="s">
        <v>8</v>
      </c>
      <c r="F419" s="11" t="s">
        <v>588</v>
      </c>
      <c r="G419" s="17">
        <v>630.48</v>
      </c>
      <c r="H419" s="17">
        <v>630.48239999999998</v>
      </c>
      <c r="I419" s="17">
        <f>IFERROR(H419/1.08,"")</f>
        <v>583.78</v>
      </c>
      <c r="J419" s="17">
        <f>I419*8%</f>
        <v>46.702399999999997</v>
      </c>
      <c r="K419" s="17">
        <f>Tabela1[[#This Row],[VLR RECEBIDO]]-Tabela1[[#This Row],[DESPESA]]-Tabela1[[#This Row],[FGTS]]</f>
        <v>-2.399999999951774E-3</v>
      </c>
      <c r="L419" s="12">
        <v>-2.399999999951774E-3</v>
      </c>
      <c r="M419" s="12">
        <f>Tabela1[[#This Row],[A DEVOLVER]]-Tabela1[[#This Row],[DEVOLVIDO]]</f>
        <v>0</v>
      </c>
      <c r="N419" s="18" t="e">
        <f ca="1">VLOOKUP(Tabela1[[#This Row],[MAT]],$B$5:$N$1679,13,0)</f>
        <v>#N/A</v>
      </c>
    </row>
    <row r="420" spans="2:14" x14ac:dyDescent="0.3">
      <c r="B420" s="11">
        <v>817</v>
      </c>
      <c r="C420" s="11" t="str">
        <f ca="1">VLOOKUP(Tabela1[[#This Row],[MAT]],$B$5:$C$1679,2,0)</f>
        <v>00564772283</v>
      </c>
      <c r="D420" s="35">
        <v>36</v>
      </c>
      <c r="E420" s="16" t="s">
        <v>8</v>
      </c>
      <c r="F420" s="11" t="s">
        <v>588</v>
      </c>
      <c r="G420" s="17">
        <v>630.48</v>
      </c>
      <c r="H420" s="17">
        <v>630.48239999999998</v>
      </c>
      <c r="I420" s="17">
        <f>IFERROR(H420/1.08,"")</f>
        <v>583.78</v>
      </c>
      <c r="J420" s="17">
        <f>I420*8%</f>
        <v>46.702399999999997</v>
      </c>
      <c r="K420" s="17">
        <f>Tabela1[[#This Row],[VLR RECEBIDO]]-Tabela1[[#This Row],[DESPESA]]-Tabela1[[#This Row],[FGTS]]</f>
        <v>-2.399999999951774E-3</v>
      </c>
      <c r="L420" s="12">
        <v>-2.399999999951774E-3</v>
      </c>
      <c r="M420" s="12">
        <f>Tabela1[[#This Row],[A DEVOLVER]]-Tabela1[[#This Row],[DEVOLVIDO]]</f>
        <v>0</v>
      </c>
      <c r="N420" s="18" t="str">
        <f ca="1">VLOOKUP(Tabela1[[#This Row],[MAT]],$B$5:$N$1679,13,0)</f>
        <v>CRISTIANE MARIA CARDOSO LOBATO</v>
      </c>
    </row>
    <row r="421" spans="2:14" x14ac:dyDescent="0.3">
      <c r="B421" s="11">
        <v>819</v>
      </c>
      <c r="C421" s="11" t="str">
        <f ca="1">VLOOKUP(Tabela1[[#This Row],[MAT]],$B$5:$C$1679,2,0)</f>
        <v>04263734211</v>
      </c>
      <c r="D421" s="35">
        <v>36</v>
      </c>
      <c r="E421" s="16" t="s">
        <v>8</v>
      </c>
      <c r="F421" s="11" t="s">
        <v>588</v>
      </c>
      <c r="G421" s="17">
        <v>630.48</v>
      </c>
      <c r="H421" s="17">
        <v>630.48239999999998</v>
      </c>
      <c r="I421" s="17">
        <f>IFERROR(H421/1.08,"")</f>
        <v>583.78</v>
      </c>
      <c r="J421" s="17">
        <f>I421*8%</f>
        <v>46.702399999999997</v>
      </c>
      <c r="K421" s="17">
        <f>Tabela1[[#This Row],[VLR RECEBIDO]]-Tabela1[[#This Row],[DESPESA]]-Tabela1[[#This Row],[FGTS]]</f>
        <v>-2.399999999951774E-3</v>
      </c>
      <c r="L421" s="12">
        <v>-2.399999999951774E-3</v>
      </c>
      <c r="M421" s="12">
        <f>Tabela1[[#This Row],[A DEVOLVER]]-Tabela1[[#This Row],[DEVOLVIDO]]</f>
        <v>0</v>
      </c>
      <c r="N421" s="18" t="str">
        <f ca="1">VLOOKUP(Tabela1[[#This Row],[MAT]],$B$5:$N$1679,13,0)</f>
        <v>NAYARA FORO FRANCO</v>
      </c>
    </row>
    <row r="422" spans="2:14" x14ac:dyDescent="0.3">
      <c r="B422" s="11">
        <v>822</v>
      </c>
      <c r="C422" s="11" t="e">
        <f ca="1">VLOOKUP(Tabela1[[#This Row],[MAT]],$B$5:$C$1679,2,0)</f>
        <v>#N/A</v>
      </c>
      <c r="D422" s="35">
        <v>36</v>
      </c>
      <c r="E422" s="16" t="s">
        <v>8</v>
      </c>
      <c r="F422" s="11" t="s">
        <v>588</v>
      </c>
      <c r="G422" s="17">
        <v>630.48</v>
      </c>
      <c r="H422" s="17">
        <v>630.48239999999998</v>
      </c>
      <c r="I422" s="17">
        <f>IFERROR(H422/1.08,"")</f>
        <v>583.78</v>
      </c>
      <c r="J422" s="17">
        <f>I422*8%</f>
        <v>46.702399999999997</v>
      </c>
      <c r="K422" s="17">
        <f>Tabela1[[#This Row],[VLR RECEBIDO]]-Tabela1[[#This Row],[DESPESA]]-Tabela1[[#This Row],[FGTS]]</f>
        <v>-2.399999999951774E-3</v>
      </c>
      <c r="L422" s="12">
        <v>-2.399999999951774E-3</v>
      </c>
      <c r="M422" s="12">
        <f>Tabela1[[#This Row],[A DEVOLVER]]-Tabela1[[#This Row],[DEVOLVIDO]]</f>
        <v>0</v>
      </c>
      <c r="N422" s="18" t="e">
        <f ca="1">VLOOKUP(Tabela1[[#This Row],[MAT]],$B$5:$N$1679,13,0)</f>
        <v>#N/A</v>
      </c>
    </row>
    <row r="423" spans="2:14" x14ac:dyDescent="0.3">
      <c r="B423" s="11">
        <v>823</v>
      </c>
      <c r="C423" s="11">
        <f ca="1">VLOOKUP(Tabela1[[#This Row],[MAT]],$B$5:$C$1679,2,0)</f>
        <v>98517040244</v>
      </c>
      <c r="D423" s="35">
        <v>36</v>
      </c>
      <c r="E423" s="16" t="s">
        <v>8</v>
      </c>
      <c r="F423" s="11" t="s">
        <v>588</v>
      </c>
      <c r="G423" s="17">
        <v>630.48</v>
      </c>
      <c r="H423" s="17">
        <v>630.48239999999998</v>
      </c>
      <c r="I423" s="17">
        <f>IFERROR(H423/1.08,"")</f>
        <v>583.78</v>
      </c>
      <c r="J423" s="17">
        <f>I423*8%</f>
        <v>46.702399999999997</v>
      </c>
      <c r="K423" s="17">
        <f>Tabela1[[#This Row],[VLR RECEBIDO]]-Tabela1[[#This Row],[DESPESA]]-Tabela1[[#This Row],[FGTS]]</f>
        <v>-2.399999999951774E-3</v>
      </c>
      <c r="L423" s="12">
        <v>-2.399999999951774E-3</v>
      </c>
      <c r="M423" s="12">
        <f>Tabela1[[#This Row],[A DEVOLVER]]-Tabela1[[#This Row],[DEVOLVIDO]]</f>
        <v>0</v>
      </c>
      <c r="N423" s="18" t="str">
        <f ca="1">VLOOKUP(Tabela1[[#This Row],[MAT]],$B$5:$N$1679,13,0)</f>
        <v>IVONE DO SOCORRO DA CUNHA SOUZA</v>
      </c>
    </row>
    <row r="424" spans="2:14" x14ac:dyDescent="0.3">
      <c r="B424" s="11">
        <v>827</v>
      </c>
      <c r="C424" s="11" t="e">
        <f ca="1">VLOOKUP(Tabela1[[#This Row],[MAT]],$B$5:$C$1679,2,0)</f>
        <v>#N/A</v>
      </c>
      <c r="D424" s="35">
        <v>36</v>
      </c>
      <c r="E424" s="16" t="s">
        <v>8</v>
      </c>
      <c r="F424" s="11" t="s">
        <v>588</v>
      </c>
      <c r="G424" s="17">
        <v>630.48</v>
      </c>
      <c r="H424" s="17">
        <v>630.48239999999998</v>
      </c>
      <c r="I424" s="17">
        <f>IFERROR(H424/1.08,"")</f>
        <v>583.78</v>
      </c>
      <c r="J424" s="17">
        <f>I424*8%</f>
        <v>46.702399999999997</v>
      </c>
      <c r="K424" s="17">
        <f>Tabela1[[#This Row],[VLR RECEBIDO]]-Tabela1[[#This Row],[DESPESA]]-Tabela1[[#This Row],[FGTS]]</f>
        <v>-2.399999999951774E-3</v>
      </c>
      <c r="L424" s="12">
        <v>-2.399999999951774E-3</v>
      </c>
      <c r="M424" s="12">
        <f>Tabela1[[#This Row],[A DEVOLVER]]-Tabela1[[#This Row],[DEVOLVIDO]]</f>
        <v>0</v>
      </c>
      <c r="N424" s="18" t="e">
        <f ca="1">VLOOKUP(Tabela1[[#This Row],[MAT]],$B$5:$N$1679,13,0)</f>
        <v>#N/A</v>
      </c>
    </row>
    <row r="425" spans="2:14" x14ac:dyDescent="0.3">
      <c r="B425" s="11">
        <v>834</v>
      </c>
      <c r="C425" s="11" t="str">
        <f ca="1">VLOOKUP(Tabela1[[#This Row],[MAT]],$B$5:$C$1679,2,0)</f>
        <v>03659449202</v>
      </c>
      <c r="D425" s="35">
        <v>36</v>
      </c>
      <c r="E425" s="16" t="s">
        <v>8</v>
      </c>
      <c r="F425" s="11" t="s">
        <v>588</v>
      </c>
      <c r="G425" s="17">
        <v>630.48</v>
      </c>
      <c r="H425" s="17">
        <v>630.48239999999998</v>
      </c>
      <c r="I425" s="17">
        <f>IFERROR(H425/1.08,"")</f>
        <v>583.78</v>
      </c>
      <c r="J425" s="17">
        <f>I425*8%</f>
        <v>46.702399999999997</v>
      </c>
      <c r="K425" s="17">
        <f>Tabela1[[#This Row],[VLR RECEBIDO]]-Tabela1[[#This Row],[DESPESA]]-Tabela1[[#This Row],[FGTS]]</f>
        <v>-2.399999999951774E-3</v>
      </c>
      <c r="L425" s="12">
        <v>-2.399999999951774E-3</v>
      </c>
      <c r="M425" s="12">
        <f>Tabela1[[#This Row],[A DEVOLVER]]-Tabela1[[#This Row],[DEVOLVIDO]]</f>
        <v>0</v>
      </c>
      <c r="N425" s="18" t="str">
        <f ca="1">VLOOKUP(Tabela1[[#This Row],[MAT]],$B$5:$N$1679,13,0)</f>
        <v>LUIS CRUZ AZEVEDO</v>
      </c>
    </row>
    <row r="426" spans="2:14" x14ac:dyDescent="0.3">
      <c r="B426" s="11">
        <v>841</v>
      </c>
      <c r="C426" s="11" t="str">
        <f ca="1">VLOOKUP(Tabela1[[#This Row],[MAT]],$B$5:$C$1679,2,0)</f>
        <v>49072145291</v>
      </c>
      <c r="D426" s="35">
        <v>36</v>
      </c>
      <c r="E426" s="16" t="s">
        <v>8</v>
      </c>
      <c r="F426" s="11" t="s">
        <v>588</v>
      </c>
      <c r="G426" s="17">
        <v>630.48</v>
      </c>
      <c r="H426" s="17">
        <v>630.48239999999998</v>
      </c>
      <c r="I426" s="17">
        <f>IFERROR(H426/1.08,"")</f>
        <v>583.78</v>
      </c>
      <c r="J426" s="17">
        <f>I426*8%</f>
        <v>46.702399999999997</v>
      </c>
      <c r="K426" s="17">
        <f>Tabela1[[#This Row],[VLR RECEBIDO]]-Tabela1[[#This Row],[DESPESA]]-Tabela1[[#This Row],[FGTS]]</f>
        <v>-2.399999999951774E-3</v>
      </c>
      <c r="L426" s="12">
        <v>-2.399999999951774E-3</v>
      </c>
      <c r="M426" s="12">
        <f>Tabela1[[#This Row],[A DEVOLVER]]-Tabela1[[#This Row],[DEVOLVIDO]]</f>
        <v>0</v>
      </c>
      <c r="N426" s="18" t="str">
        <f ca="1">VLOOKUP(Tabela1[[#This Row],[MAT]],$B$5:$N$1679,13,0)</f>
        <v>THIZ HER FILOMENA DIAS DA SILVA</v>
      </c>
    </row>
    <row r="427" spans="2:14" x14ac:dyDescent="0.3">
      <c r="B427" s="11">
        <v>843</v>
      </c>
      <c r="C427" s="11" t="e">
        <f ca="1">VLOOKUP(Tabela1[[#This Row],[MAT]],$B$5:$C$1679,2,0)</f>
        <v>#N/A</v>
      </c>
      <c r="D427" s="35">
        <v>36</v>
      </c>
      <c r="E427" s="16" t="s">
        <v>8</v>
      </c>
      <c r="F427" s="11" t="s">
        <v>588</v>
      </c>
      <c r="G427" s="17">
        <v>630.48</v>
      </c>
      <c r="H427" s="17">
        <v>630.48239999999998</v>
      </c>
      <c r="I427" s="17">
        <f>IFERROR(H427/1.08,"")</f>
        <v>583.78</v>
      </c>
      <c r="J427" s="17">
        <f>I427*8%</f>
        <v>46.702399999999997</v>
      </c>
      <c r="K427" s="17">
        <f>Tabela1[[#This Row],[VLR RECEBIDO]]-Tabela1[[#This Row],[DESPESA]]-Tabela1[[#This Row],[FGTS]]</f>
        <v>-2.399999999951774E-3</v>
      </c>
      <c r="L427" s="12">
        <v>-2.399999999951774E-3</v>
      </c>
      <c r="M427" s="12">
        <f>Tabela1[[#This Row],[A DEVOLVER]]-Tabela1[[#This Row],[DEVOLVIDO]]</f>
        <v>0</v>
      </c>
      <c r="N427" s="18" t="e">
        <f ca="1">VLOOKUP(Tabela1[[#This Row],[MAT]],$B$5:$N$1679,13,0)</f>
        <v>#N/A</v>
      </c>
    </row>
    <row r="428" spans="2:14" x14ac:dyDescent="0.3">
      <c r="B428" s="11">
        <v>852</v>
      </c>
      <c r="C428" s="11" t="e">
        <f ca="1">VLOOKUP(Tabela1[[#This Row],[MAT]],$B$5:$C$1679,2,0)</f>
        <v>#N/A</v>
      </c>
      <c r="D428" s="35">
        <v>36</v>
      </c>
      <c r="E428" s="16" t="s">
        <v>8</v>
      </c>
      <c r="F428" s="11" t="s">
        <v>588</v>
      </c>
      <c r="G428" s="17">
        <v>630.48</v>
      </c>
      <c r="H428" s="17">
        <v>630.48239999999998</v>
      </c>
      <c r="I428" s="17">
        <f>IFERROR(H428/1.08,"")</f>
        <v>583.78</v>
      </c>
      <c r="J428" s="17">
        <f>I428*8%</f>
        <v>46.702399999999997</v>
      </c>
      <c r="K428" s="17">
        <f>Tabela1[[#This Row],[VLR RECEBIDO]]-Tabela1[[#This Row],[DESPESA]]-Tabela1[[#This Row],[FGTS]]</f>
        <v>-2.399999999951774E-3</v>
      </c>
      <c r="L428" s="12">
        <v>-2.399999999951774E-3</v>
      </c>
      <c r="M428" s="12">
        <f>Tabela1[[#This Row],[A DEVOLVER]]-Tabela1[[#This Row],[DEVOLVIDO]]</f>
        <v>0</v>
      </c>
      <c r="N428" s="18" t="e">
        <f ca="1">VLOOKUP(Tabela1[[#This Row],[MAT]],$B$5:$N$1679,13,0)</f>
        <v>#N/A</v>
      </c>
    </row>
    <row r="429" spans="2:14" x14ac:dyDescent="0.3">
      <c r="B429" s="11">
        <v>856</v>
      </c>
      <c r="C429" s="11" t="str">
        <f ca="1">VLOOKUP(Tabela1[[#This Row],[MAT]],$B$5:$C$1679,2,0)</f>
        <v>03284143289</v>
      </c>
      <c r="D429" s="35">
        <v>36</v>
      </c>
      <c r="E429" s="16" t="s">
        <v>8</v>
      </c>
      <c r="F429" s="11" t="s">
        <v>588</v>
      </c>
      <c r="G429" s="17">
        <v>630.48</v>
      </c>
      <c r="H429" s="17">
        <v>630.48239999999998</v>
      </c>
      <c r="I429" s="17">
        <f>IFERROR(H429/1.08,"")</f>
        <v>583.78</v>
      </c>
      <c r="J429" s="17">
        <f>I429*8%</f>
        <v>46.702399999999997</v>
      </c>
      <c r="K429" s="17">
        <f>Tabela1[[#This Row],[VLR RECEBIDO]]-Tabela1[[#This Row],[DESPESA]]-Tabela1[[#This Row],[FGTS]]</f>
        <v>-2.399999999951774E-3</v>
      </c>
      <c r="L429" s="12">
        <v>-2.399999999951774E-3</v>
      </c>
      <c r="M429" s="12">
        <f>Tabela1[[#This Row],[A DEVOLVER]]-Tabela1[[#This Row],[DEVOLVIDO]]</f>
        <v>0</v>
      </c>
      <c r="N429" s="18" t="str">
        <f ca="1">VLOOKUP(Tabela1[[#This Row],[MAT]],$B$5:$N$1679,13,0)</f>
        <v>EUNICE GAMA DE SOUZA</v>
      </c>
    </row>
    <row r="430" spans="2:14" x14ac:dyDescent="0.3">
      <c r="B430" s="11">
        <v>858</v>
      </c>
      <c r="C430" s="11" t="str">
        <f ca="1">VLOOKUP(Tabela1[[#This Row],[MAT]],$B$5:$C$1679,2,0)</f>
        <v>01531119255</v>
      </c>
      <c r="D430" s="35">
        <v>36</v>
      </c>
      <c r="E430" s="16" t="s">
        <v>8</v>
      </c>
      <c r="F430" s="11" t="s">
        <v>588</v>
      </c>
      <c r="G430" s="17">
        <v>0</v>
      </c>
      <c r="H430" s="17">
        <v>0</v>
      </c>
      <c r="I430" s="17">
        <f>IFERROR(H430/1.08,"")</f>
        <v>0</v>
      </c>
      <c r="J430" s="17">
        <f>I430*8%</f>
        <v>0</v>
      </c>
      <c r="K430" s="17">
        <f>Tabela1[[#This Row],[VLR RECEBIDO]]-Tabela1[[#This Row],[DESPESA]]-Tabela1[[#This Row],[FGTS]]</f>
        <v>0</v>
      </c>
      <c r="L430" s="12">
        <v>0</v>
      </c>
      <c r="M430" s="12">
        <f>Tabela1[[#This Row],[A DEVOLVER]]-Tabela1[[#This Row],[DEVOLVIDO]]</f>
        <v>0</v>
      </c>
      <c r="N430" s="18" t="str">
        <f ca="1">VLOOKUP(Tabela1[[#This Row],[MAT]],$B$5:$N$1679,13,0)</f>
        <v>KATIA REGINA SANTOS DA SILVA</v>
      </c>
    </row>
    <row r="431" spans="2:14" x14ac:dyDescent="0.3">
      <c r="B431" s="11">
        <v>869</v>
      </c>
      <c r="C431" s="11" t="e">
        <f ca="1">VLOOKUP(Tabela1[[#This Row],[MAT]],$B$5:$C$1679,2,0)</f>
        <v>#N/A</v>
      </c>
      <c r="D431" s="35">
        <v>36</v>
      </c>
      <c r="E431" s="16" t="s">
        <v>8</v>
      </c>
      <c r="F431" s="11" t="s">
        <v>588</v>
      </c>
      <c r="G431" s="17">
        <v>0</v>
      </c>
      <c r="H431" s="17">
        <v>0</v>
      </c>
      <c r="I431" s="17">
        <f>IFERROR(H431/1.08,"")</f>
        <v>0</v>
      </c>
      <c r="J431" s="17">
        <f>I431*8%</f>
        <v>0</v>
      </c>
      <c r="K431" s="17">
        <f>Tabela1[[#This Row],[VLR RECEBIDO]]-Tabela1[[#This Row],[DESPESA]]-Tabela1[[#This Row],[FGTS]]</f>
        <v>0</v>
      </c>
      <c r="L431" s="12">
        <v>0</v>
      </c>
      <c r="M431" s="12">
        <f>Tabela1[[#This Row],[A DEVOLVER]]-Tabela1[[#This Row],[DEVOLVIDO]]</f>
        <v>0</v>
      </c>
      <c r="N431" s="18" t="e">
        <f ca="1">VLOOKUP(Tabela1[[#This Row],[MAT]],$B$5:$N$1679,13,0)</f>
        <v>#N/A</v>
      </c>
    </row>
    <row r="432" spans="2:14" x14ac:dyDescent="0.3">
      <c r="B432" s="11">
        <v>870</v>
      </c>
      <c r="C432" s="11" t="str">
        <f ca="1">VLOOKUP(Tabela1[[#This Row],[MAT]],$B$5:$C$1679,2,0)</f>
        <v>02726631231</v>
      </c>
      <c r="D432" s="35">
        <v>36</v>
      </c>
      <c r="E432" s="16" t="s">
        <v>8</v>
      </c>
      <c r="F432" s="11" t="s">
        <v>588</v>
      </c>
      <c r="G432" s="17">
        <v>0</v>
      </c>
      <c r="H432" s="17">
        <v>0</v>
      </c>
      <c r="I432" s="17">
        <f>IFERROR(H432/1.08,"")</f>
        <v>0</v>
      </c>
      <c r="J432" s="17">
        <f>I432*8%</f>
        <v>0</v>
      </c>
      <c r="K432" s="17">
        <f>Tabela1[[#This Row],[VLR RECEBIDO]]-Tabela1[[#This Row],[DESPESA]]-Tabela1[[#This Row],[FGTS]]</f>
        <v>0</v>
      </c>
      <c r="L432" s="12">
        <v>0</v>
      </c>
      <c r="M432" s="12">
        <f>Tabela1[[#This Row],[A DEVOLVER]]-Tabela1[[#This Row],[DEVOLVIDO]]</f>
        <v>0</v>
      </c>
      <c r="N432" s="18" t="str">
        <f ca="1">VLOOKUP(Tabela1[[#This Row],[MAT]],$B$5:$N$1679,13,0)</f>
        <v>EDILZA SOUZA DE AVIZ</v>
      </c>
    </row>
    <row r="433" spans="2:14" x14ac:dyDescent="0.3">
      <c r="B433" s="11">
        <v>875</v>
      </c>
      <c r="C433" s="11" t="str">
        <f ca="1">VLOOKUP(Tabela1[[#This Row],[MAT]],$B$5:$C$1679,2,0)</f>
        <v>02957511347</v>
      </c>
      <c r="D433" s="35">
        <v>36</v>
      </c>
      <c r="E433" s="16" t="s">
        <v>8</v>
      </c>
      <c r="F433" s="11" t="s">
        <v>588</v>
      </c>
      <c r="G433" s="17">
        <v>0</v>
      </c>
      <c r="H433" s="17">
        <v>0</v>
      </c>
      <c r="I433" s="17">
        <f>IFERROR(H433/1.08,"")</f>
        <v>0</v>
      </c>
      <c r="J433" s="17">
        <f>I433*8%</f>
        <v>0</v>
      </c>
      <c r="K433" s="17">
        <f>Tabela1[[#This Row],[VLR RECEBIDO]]-Tabela1[[#This Row],[DESPESA]]-Tabela1[[#This Row],[FGTS]]</f>
        <v>0</v>
      </c>
      <c r="L433" s="12">
        <v>0</v>
      </c>
      <c r="M433" s="12">
        <f>Tabela1[[#This Row],[A DEVOLVER]]-Tabela1[[#This Row],[DEVOLVIDO]]</f>
        <v>0</v>
      </c>
      <c r="N433" s="18" t="str">
        <f ca="1">VLOOKUP(Tabela1[[#This Row],[MAT]],$B$5:$N$1679,13,0)</f>
        <v>IRACEMA SOARES LIMA</v>
      </c>
    </row>
    <row r="434" spans="2:14" x14ac:dyDescent="0.3">
      <c r="B434" s="11">
        <v>8</v>
      </c>
      <c r="C434" s="11" t="e">
        <f ca="1">VLOOKUP(Tabela1[[#This Row],[MAT]],$B$5:$C$1679,2,0)</f>
        <v>#N/A</v>
      </c>
      <c r="D434" s="35">
        <v>36</v>
      </c>
      <c r="E434" s="16" t="s">
        <v>8</v>
      </c>
      <c r="F434" s="11" t="s">
        <v>589</v>
      </c>
      <c r="G434" s="17">
        <v>630.48</v>
      </c>
      <c r="H434" s="17">
        <v>374.3064</v>
      </c>
      <c r="I434" s="17">
        <f>IFERROR(H434/1.08,"")</f>
        <v>346.58</v>
      </c>
      <c r="J434" s="17">
        <f>I434*8%</f>
        <v>27.726399999999998</v>
      </c>
      <c r="K434" s="17">
        <f>Tabela1[[#This Row],[VLR RECEBIDO]]-Tabela1[[#This Row],[DESPESA]]-Tabela1[[#This Row],[FGTS]]</f>
        <v>256.17360000000002</v>
      </c>
      <c r="L434" s="12">
        <v>256.17360000000002</v>
      </c>
      <c r="M434" s="12">
        <f>Tabela1[[#This Row],[A DEVOLVER]]-Tabela1[[#This Row],[DEVOLVIDO]]</f>
        <v>0</v>
      </c>
      <c r="N434" s="18" t="e">
        <f ca="1">VLOOKUP(Tabela1[[#This Row],[MAT]],$B$5:$N$1679,13,0)</f>
        <v>#N/A</v>
      </c>
    </row>
    <row r="435" spans="2:14" x14ac:dyDescent="0.3">
      <c r="B435" s="11">
        <v>9</v>
      </c>
      <c r="C435" s="11" t="str">
        <f ca="1">VLOOKUP(Tabela1[[#This Row],[MAT]],$B$5:$C$1679,2,0)</f>
        <v>95885773572</v>
      </c>
      <c r="D435" s="35">
        <v>36</v>
      </c>
      <c r="E435" s="16" t="s">
        <v>8</v>
      </c>
      <c r="F435" s="11" t="s">
        <v>589</v>
      </c>
      <c r="G435" s="17">
        <v>738.87</v>
      </c>
      <c r="H435" s="17">
        <v>518.83199999999999</v>
      </c>
      <c r="I435" s="17">
        <f>IFERROR(H435/1.08,"")</f>
        <v>480.4</v>
      </c>
      <c r="J435" s="17">
        <f>I435*8%</f>
        <v>38.432000000000002</v>
      </c>
      <c r="K435" s="17">
        <f>Tabela1[[#This Row],[VLR RECEBIDO]]-Tabela1[[#This Row],[DESPESA]]-Tabela1[[#This Row],[FGTS]]</f>
        <v>220.03800000000001</v>
      </c>
      <c r="L435" s="12">
        <v>220.03800000000001</v>
      </c>
      <c r="M435" s="12">
        <f>Tabela1[[#This Row],[A DEVOLVER]]-Tabela1[[#This Row],[DEVOLVIDO]]</f>
        <v>0</v>
      </c>
      <c r="N435" s="18" t="str">
        <f ca="1">VLOOKUP(Tabela1[[#This Row],[MAT]],$B$5:$N$1679,13,0)</f>
        <v>ANA MIRELLA FERREIRA BARBOSA OLIVEIRA</v>
      </c>
    </row>
    <row r="436" spans="2:14" x14ac:dyDescent="0.3">
      <c r="B436" s="11">
        <v>23</v>
      </c>
      <c r="C436" s="11" t="str">
        <f ca="1">VLOOKUP(Tabela1[[#This Row],[MAT]],$B$5:$C$1679,2,0)</f>
        <v>26008939204</v>
      </c>
      <c r="D436" s="35">
        <v>36</v>
      </c>
      <c r="E436" s="16" t="s">
        <v>8</v>
      </c>
      <c r="F436" s="11" t="s">
        <v>589</v>
      </c>
      <c r="G436" s="17">
        <v>630.48</v>
      </c>
      <c r="H436" s="17">
        <v>374.3064</v>
      </c>
      <c r="I436" s="17">
        <f>IFERROR(H436/1.08,"")</f>
        <v>346.58</v>
      </c>
      <c r="J436" s="17">
        <f>I436*8%</f>
        <v>27.726399999999998</v>
      </c>
      <c r="K436" s="17">
        <f>Tabela1[[#This Row],[VLR RECEBIDO]]-Tabela1[[#This Row],[DESPESA]]-Tabela1[[#This Row],[FGTS]]</f>
        <v>256.17360000000002</v>
      </c>
      <c r="L436" s="12">
        <v>256.17360000000002</v>
      </c>
      <c r="M436" s="12">
        <f>Tabela1[[#This Row],[A DEVOLVER]]-Tabela1[[#This Row],[DEVOLVIDO]]</f>
        <v>0</v>
      </c>
      <c r="N436" s="18" t="str">
        <f ca="1">VLOOKUP(Tabela1[[#This Row],[MAT]],$B$5:$N$1679,13,0)</f>
        <v>ANA DE SOUZA VIANA</v>
      </c>
    </row>
    <row r="437" spans="2:14" x14ac:dyDescent="0.3">
      <c r="B437" s="11">
        <v>26</v>
      </c>
      <c r="C437" s="11" t="str">
        <f ca="1">VLOOKUP(Tabela1[[#This Row],[MAT]],$B$5:$C$1679,2,0)</f>
        <v>01087094267</v>
      </c>
      <c r="D437" s="35">
        <v>36</v>
      </c>
      <c r="E437" s="16" t="s">
        <v>8</v>
      </c>
      <c r="F437" s="11" t="s">
        <v>589</v>
      </c>
      <c r="G437" s="17">
        <v>630.48</v>
      </c>
      <c r="H437" s="17">
        <v>374.3064</v>
      </c>
      <c r="I437" s="17">
        <f>IFERROR(H437/1.08,"")</f>
        <v>346.58</v>
      </c>
      <c r="J437" s="17">
        <f>I437*8%</f>
        <v>27.726399999999998</v>
      </c>
      <c r="K437" s="17">
        <f>Tabela1[[#This Row],[VLR RECEBIDO]]-Tabela1[[#This Row],[DESPESA]]-Tabela1[[#This Row],[FGTS]]</f>
        <v>256.17360000000002</v>
      </c>
      <c r="L437" s="12">
        <v>256.17360000000002</v>
      </c>
      <c r="M437" s="12">
        <f>Tabela1[[#This Row],[A DEVOLVER]]-Tabela1[[#This Row],[DEVOLVIDO]]</f>
        <v>0</v>
      </c>
      <c r="N437" s="18" t="str">
        <f ca="1">VLOOKUP(Tabela1[[#This Row],[MAT]],$B$5:$N$1679,13,0)</f>
        <v>DANIELE DA SILVA E SILVA</v>
      </c>
    </row>
    <row r="438" spans="2:14" x14ac:dyDescent="0.3">
      <c r="B438" s="11">
        <v>30</v>
      </c>
      <c r="C438" s="11" t="str">
        <f ca="1">VLOOKUP(Tabela1[[#This Row],[MAT]],$B$5:$C$1679,2,0)</f>
        <v>63727129204</v>
      </c>
      <c r="D438" s="35">
        <v>36</v>
      </c>
      <c r="E438" s="16" t="s">
        <v>8</v>
      </c>
      <c r="F438" s="11" t="s">
        <v>589</v>
      </c>
      <c r="G438" s="17">
        <v>310.77999999999997</v>
      </c>
      <c r="H438" s="17">
        <v>154.14839999999998</v>
      </c>
      <c r="I438" s="17">
        <f>IFERROR(H438/1.08,"")</f>
        <v>142.72999999999996</v>
      </c>
      <c r="J438" s="17">
        <f>I438*8%</f>
        <v>11.418399999999997</v>
      </c>
      <c r="K438" s="17">
        <f>Tabela1[[#This Row],[VLR RECEBIDO]]-Tabela1[[#This Row],[DESPESA]]-Tabela1[[#This Row],[FGTS]]</f>
        <v>156.63160000000002</v>
      </c>
      <c r="L438" s="12">
        <v>156.63160000000002</v>
      </c>
      <c r="M438" s="12">
        <f>Tabela1[[#This Row],[A DEVOLVER]]-Tabela1[[#This Row],[DEVOLVIDO]]</f>
        <v>0</v>
      </c>
      <c r="N438" s="18" t="str">
        <f ca="1">VLOOKUP(Tabela1[[#This Row],[MAT]],$B$5:$N$1679,13,0)</f>
        <v>ELCIONE DE OLIVEIRA SILVA</v>
      </c>
    </row>
    <row r="439" spans="2:14" x14ac:dyDescent="0.3">
      <c r="B439" s="11">
        <v>32</v>
      </c>
      <c r="C439" s="11" t="str">
        <f ca="1">VLOOKUP(Tabela1[[#This Row],[MAT]],$B$5:$C$1679,2,0)</f>
        <v>86045636287</v>
      </c>
      <c r="D439" s="35">
        <v>36</v>
      </c>
      <c r="E439" s="16" t="s">
        <v>8</v>
      </c>
      <c r="F439" s="11" t="s">
        <v>589</v>
      </c>
      <c r="G439" s="17">
        <v>630.48</v>
      </c>
      <c r="H439" s="17">
        <v>374.3064</v>
      </c>
      <c r="I439" s="17">
        <f>IFERROR(H439/1.08,"")</f>
        <v>346.58</v>
      </c>
      <c r="J439" s="17">
        <f>I439*8%</f>
        <v>27.726399999999998</v>
      </c>
      <c r="K439" s="17">
        <f>Tabela1[[#This Row],[VLR RECEBIDO]]-Tabela1[[#This Row],[DESPESA]]-Tabela1[[#This Row],[FGTS]]</f>
        <v>256.17360000000002</v>
      </c>
      <c r="L439" s="12">
        <v>256.17360000000002</v>
      </c>
      <c r="M439" s="12">
        <f>Tabela1[[#This Row],[A DEVOLVER]]-Tabela1[[#This Row],[DEVOLVIDO]]</f>
        <v>0</v>
      </c>
      <c r="N439" s="18" t="str">
        <f ca="1">VLOOKUP(Tabela1[[#This Row],[MAT]],$B$5:$N$1679,13,0)</f>
        <v>ELINOAN DA LUZ DE JESUS</v>
      </c>
    </row>
    <row r="440" spans="2:14" x14ac:dyDescent="0.3">
      <c r="B440" s="11">
        <v>60</v>
      </c>
      <c r="C440" s="11" t="str">
        <f ca="1">VLOOKUP(Tabela1[[#This Row],[MAT]],$B$5:$C$1679,2,0)</f>
        <v>73779768291</v>
      </c>
      <c r="D440" s="35">
        <v>36</v>
      </c>
      <c r="E440" s="16" t="s">
        <v>8</v>
      </c>
      <c r="F440" s="11" t="s">
        <v>589</v>
      </c>
      <c r="G440" s="17">
        <v>630.48</v>
      </c>
      <c r="H440" s="17">
        <v>374.3064</v>
      </c>
      <c r="I440" s="17">
        <f>IFERROR(H440/1.08,"")</f>
        <v>346.58</v>
      </c>
      <c r="J440" s="17">
        <f>I440*8%</f>
        <v>27.726399999999998</v>
      </c>
      <c r="K440" s="17">
        <f>Tabela1[[#This Row],[VLR RECEBIDO]]-Tabela1[[#This Row],[DESPESA]]-Tabela1[[#This Row],[FGTS]]</f>
        <v>256.17360000000002</v>
      </c>
      <c r="L440" s="12">
        <v>256.17360000000002</v>
      </c>
      <c r="M440" s="12">
        <f>Tabela1[[#This Row],[A DEVOLVER]]-Tabela1[[#This Row],[DEVOLVIDO]]</f>
        <v>0</v>
      </c>
      <c r="N440" s="18" t="str">
        <f ca="1">VLOOKUP(Tabela1[[#This Row],[MAT]],$B$5:$N$1679,13,0)</f>
        <v>GEANE DOS SANTOS RODRIGUES</v>
      </c>
    </row>
    <row r="441" spans="2:14" x14ac:dyDescent="0.3">
      <c r="B441" s="11">
        <v>67</v>
      </c>
      <c r="C441" s="11" t="str">
        <f ca="1">VLOOKUP(Tabela1[[#This Row],[MAT]],$B$5:$C$1679,2,0)</f>
        <v>63594404234</v>
      </c>
      <c r="D441" s="35">
        <v>36</v>
      </c>
      <c r="E441" s="16" t="s">
        <v>8</v>
      </c>
      <c r="F441" s="11" t="s">
        <v>589</v>
      </c>
      <c r="G441" s="17">
        <v>630.48</v>
      </c>
      <c r="H441" s="17">
        <v>374.3064</v>
      </c>
      <c r="I441" s="17">
        <f>IFERROR(H441/1.08,"")</f>
        <v>346.58</v>
      </c>
      <c r="J441" s="17">
        <f>I441*8%</f>
        <v>27.726399999999998</v>
      </c>
      <c r="K441" s="17">
        <f>Tabela1[[#This Row],[VLR RECEBIDO]]-Tabela1[[#This Row],[DESPESA]]-Tabela1[[#This Row],[FGTS]]</f>
        <v>256.17360000000002</v>
      </c>
      <c r="L441" s="12">
        <v>256.17360000000002</v>
      </c>
      <c r="M441" s="12">
        <f>Tabela1[[#This Row],[A DEVOLVER]]-Tabela1[[#This Row],[DEVOLVIDO]]</f>
        <v>0</v>
      </c>
      <c r="N441" s="18" t="str">
        <f ca="1">VLOOKUP(Tabela1[[#This Row],[MAT]],$B$5:$N$1679,13,0)</f>
        <v>JOELMA GONCALVES ALVES</v>
      </c>
    </row>
    <row r="442" spans="2:14" x14ac:dyDescent="0.3">
      <c r="B442" s="11">
        <v>74</v>
      </c>
      <c r="C442" s="11" t="str">
        <f ca="1">VLOOKUP(Tabela1[[#This Row],[MAT]],$B$5:$C$1679,2,0)</f>
        <v>85748960206</v>
      </c>
      <c r="D442" s="35">
        <v>36</v>
      </c>
      <c r="E442" s="16" t="s">
        <v>8</v>
      </c>
      <c r="F442" s="11" t="s">
        <v>589</v>
      </c>
      <c r="G442" s="17">
        <v>630.48</v>
      </c>
      <c r="H442" s="17">
        <v>374.3064</v>
      </c>
      <c r="I442" s="17">
        <f>IFERROR(H442/1.08,"")</f>
        <v>346.58</v>
      </c>
      <c r="J442" s="17">
        <f>I442*8%</f>
        <v>27.726399999999998</v>
      </c>
      <c r="K442" s="17">
        <f>Tabela1[[#This Row],[VLR RECEBIDO]]-Tabela1[[#This Row],[DESPESA]]-Tabela1[[#This Row],[FGTS]]</f>
        <v>256.17360000000002</v>
      </c>
      <c r="L442" s="12">
        <v>256.17360000000002</v>
      </c>
      <c r="M442" s="12">
        <f>Tabela1[[#This Row],[A DEVOLVER]]-Tabela1[[#This Row],[DEVOLVIDO]]</f>
        <v>0</v>
      </c>
      <c r="N442" s="18" t="str">
        <f ca="1">VLOOKUP(Tabela1[[#This Row],[MAT]],$B$5:$N$1679,13,0)</f>
        <v>LAIZA SOUSA SANTOS</v>
      </c>
    </row>
    <row r="443" spans="2:14" x14ac:dyDescent="0.3">
      <c r="B443" s="11">
        <v>76</v>
      </c>
      <c r="C443" s="11" t="str">
        <f ca="1">VLOOKUP(Tabela1[[#This Row],[MAT]],$B$5:$C$1679,2,0)</f>
        <v>00607059222</v>
      </c>
      <c r="D443" s="35">
        <v>36</v>
      </c>
      <c r="E443" s="16" t="s">
        <v>8</v>
      </c>
      <c r="F443" s="11" t="s">
        <v>589</v>
      </c>
      <c r="G443" s="17">
        <v>630.48</v>
      </c>
      <c r="H443" s="17">
        <v>374.3064</v>
      </c>
      <c r="I443" s="17">
        <f>IFERROR(H443/1.08,"")</f>
        <v>346.58</v>
      </c>
      <c r="J443" s="17">
        <f>I443*8%</f>
        <v>27.726399999999998</v>
      </c>
      <c r="K443" s="17">
        <f>Tabela1[[#This Row],[VLR RECEBIDO]]-Tabela1[[#This Row],[DESPESA]]-Tabela1[[#This Row],[FGTS]]</f>
        <v>256.17360000000002</v>
      </c>
      <c r="L443" s="12">
        <v>256.17360000000002</v>
      </c>
      <c r="M443" s="12">
        <f>Tabela1[[#This Row],[A DEVOLVER]]-Tabela1[[#This Row],[DEVOLVIDO]]</f>
        <v>0</v>
      </c>
      <c r="N443" s="18" t="str">
        <f ca="1">VLOOKUP(Tabela1[[#This Row],[MAT]],$B$5:$N$1679,13,0)</f>
        <v>LUANA LEANDRO SARMENTO</v>
      </c>
    </row>
    <row r="444" spans="2:14" x14ac:dyDescent="0.3">
      <c r="B444" s="11">
        <v>81</v>
      </c>
      <c r="C444" s="11" t="str">
        <f ca="1">VLOOKUP(Tabela1[[#This Row],[MAT]],$B$5:$C$1679,2,0)</f>
        <v>74370936268</v>
      </c>
      <c r="D444" s="35">
        <v>36</v>
      </c>
      <c r="E444" s="16" t="s">
        <v>8</v>
      </c>
      <c r="F444" s="11" t="s">
        <v>589</v>
      </c>
      <c r="G444" s="17">
        <v>630.48</v>
      </c>
      <c r="H444" s="17">
        <v>374.3064</v>
      </c>
      <c r="I444" s="17">
        <f>IFERROR(H444/1.08,"")</f>
        <v>346.58</v>
      </c>
      <c r="J444" s="17">
        <f>I444*8%</f>
        <v>27.726399999999998</v>
      </c>
      <c r="K444" s="17">
        <f>Tabela1[[#This Row],[VLR RECEBIDO]]-Tabela1[[#This Row],[DESPESA]]-Tabela1[[#This Row],[FGTS]]</f>
        <v>256.17360000000002</v>
      </c>
      <c r="L444" s="12">
        <v>256.17360000000002</v>
      </c>
      <c r="M444" s="12">
        <f>Tabela1[[#This Row],[A DEVOLVER]]-Tabela1[[#This Row],[DEVOLVIDO]]</f>
        <v>0</v>
      </c>
      <c r="N444" s="18" t="str">
        <f ca="1">VLOOKUP(Tabela1[[#This Row],[MAT]],$B$5:$N$1679,13,0)</f>
        <v>MARIA APARECIDA DO VALE SILVA</v>
      </c>
    </row>
    <row r="445" spans="2:14" x14ac:dyDescent="0.3">
      <c r="B445" s="11">
        <v>92</v>
      </c>
      <c r="C445" s="11" t="str">
        <f ca="1">VLOOKUP(Tabela1[[#This Row],[MAT]],$B$5:$C$1679,2,0)</f>
        <v>88716961234</v>
      </c>
      <c r="D445" s="35">
        <v>36</v>
      </c>
      <c r="E445" s="16" t="s">
        <v>8</v>
      </c>
      <c r="F445" s="11" t="s">
        <v>589</v>
      </c>
      <c r="G445" s="17">
        <v>630.48</v>
      </c>
      <c r="H445" s="17">
        <v>374.3064</v>
      </c>
      <c r="I445" s="17">
        <f>IFERROR(H445/1.08,"")</f>
        <v>346.58</v>
      </c>
      <c r="J445" s="17">
        <f>I445*8%</f>
        <v>27.726399999999998</v>
      </c>
      <c r="K445" s="17">
        <f>Tabela1[[#This Row],[VLR RECEBIDO]]-Tabela1[[#This Row],[DESPESA]]-Tabela1[[#This Row],[FGTS]]</f>
        <v>256.17360000000002</v>
      </c>
      <c r="L445" s="12">
        <v>256.17360000000002</v>
      </c>
      <c r="M445" s="12">
        <f>Tabela1[[#This Row],[A DEVOLVER]]-Tabela1[[#This Row],[DEVOLVIDO]]</f>
        <v>0</v>
      </c>
      <c r="N445" s="18" t="str">
        <f ca="1">VLOOKUP(Tabela1[[#This Row],[MAT]],$B$5:$N$1679,13,0)</f>
        <v>ROSELI DE ARAUJO SANTOS</v>
      </c>
    </row>
    <row r="446" spans="2:14" x14ac:dyDescent="0.3">
      <c r="B446" s="11">
        <v>94</v>
      </c>
      <c r="C446" s="11" t="e">
        <f ca="1">VLOOKUP(Tabela1[[#This Row],[MAT]],$B$5:$C$1679,2,0)</f>
        <v>#N/A</v>
      </c>
      <c r="D446" s="35">
        <v>36</v>
      </c>
      <c r="E446" s="16" t="s">
        <v>8</v>
      </c>
      <c r="F446" s="11" t="s">
        <v>589</v>
      </c>
      <c r="G446" s="17">
        <v>630.48</v>
      </c>
      <c r="H446" s="17">
        <v>374.3064</v>
      </c>
      <c r="I446" s="17">
        <f>IFERROR(H446/1.08,"")</f>
        <v>346.58</v>
      </c>
      <c r="J446" s="17">
        <f>I446*8%</f>
        <v>27.726399999999998</v>
      </c>
      <c r="K446" s="17">
        <f>Tabela1[[#This Row],[VLR RECEBIDO]]-Tabela1[[#This Row],[DESPESA]]-Tabela1[[#This Row],[FGTS]]</f>
        <v>256.17360000000002</v>
      </c>
      <c r="L446" s="12">
        <v>256.17360000000002</v>
      </c>
      <c r="M446" s="12">
        <f>Tabela1[[#This Row],[A DEVOLVER]]-Tabela1[[#This Row],[DEVOLVIDO]]</f>
        <v>0</v>
      </c>
      <c r="N446" s="18" t="e">
        <f ca="1">VLOOKUP(Tabela1[[#This Row],[MAT]],$B$5:$N$1679,13,0)</f>
        <v>#N/A</v>
      </c>
    </row>
    <row r="447" spans="2:14" x14ac:dyDescent="0.3">
      <c r="B447" s="11">
        <v>126</v>
      </c>
      <c r="C447" s="11" t="str">
        <f ca="1">VLOOKUP(Tabela1[[#This Row],[MAT]],$B$5:$C$1679,2,0)</f>
        <v>83721541200</v>
      </c>
      <c r="D447" s="35">
        <v>36</v>
      </c>
      <c r="E447" s="16" t="s">
        <v>8</v>
      </c>
      <c r="F447" s="11" t="s">
        <v>589</v>
      </c>
      <c r="G447" s="17">
        <v>630.48</v>
      </c>
      <c r="H447" s="17">
        <v>374.3064</v>
      </c>
      <c r="I447" s="17">
        <f>IFERROR(H447/1.08,"")</f>
        <v>346.58</v>
      </c>
      <c r="J447" s="17">
        <f>I447*8%</f>
        <v>27.726399999999998</v>
      </c>
      <c r="K447" s="17">
        <f>Tabela1[[#This Row],[VLR RECEBIDO]]-Tabela1[[#This Row],[DESPESA]]-Tabela1[[#This Row],[FGTS]]</f>
        <v>256.17360000000002</v>
      </c>
      <c r="L447" s="12">
        <v>256.17360000000002</v>
      </c>
      <c r="M447" s="12">
        <f>Tabela1[[#This Row],[A DEVOLVER]]-Tabela1[[#This Row],[DEVOLVIDO]]</f>
        <v>0</v>
      </c>
      <c r="N447" s="18" t="str">
        <f ca="1">VLOOKUP(Tabela1[[#This Row],[MAT]],$B$5:$N$1679,13,0)</f>
        <v>SANDRA NERY DA ROCHA</v>
      </c>
    </row>
    <row r="448" spans="2:14" x14ac:dyDescent="0.3">
      <c r="B448" s="11">
        <v>149</v>
      </c>
      <c r="C448" s="11" t="str">
        <f ca="1">VLOOKUP(Tabela1[[#This Row],[MAT]],$B$5:$C$1679,2,0)</f>
        <v>01332625371</v>
      </c>
      <c r="D448" s="35">
        <v>36</v>
      </c>
      <c r="E448" s="16" t="s">
        <v>8</v>
      </c>
      <c r="F448" s="11" t="s">
        <v>589</v>
      </c>
      <c r="G448" s="17">
        <v>630.48</v>
      </c>
      <c r="H448" s="17">
        <v>374.3064</v>
      </c>
      <c r="I448" s="17">
        <f>IFERROR(H448/1.08,"")</f>
        <v>346.58</v>
      </c>
      <c r="J448" s="17">
        <f>I448*8%</f>
        <v>27.726399999999998</v>
      </c>
      <c r="K448" s="17">
        <f>Tabela1[[#This Row],[VLR RECEBIDO]]-Tabela1[[#This Row],[DESPESA]]-Tabela1[[#This Row],[FGTS]]</f>
        <v>256.17360000000002</v>
      </c>
      <c r="L448" s="12">
        <v>256.17360000000002</v>
      </c>
      <c r="M448" s="12">
        <f>Tabela1[[#This Row],[A DEVOLVER]]-Tabela1[[#This Row],[DEVOLVIDO]]</f>
        <v>0</v>
      </c>
      <c r="N448" s="18" t="str">
        <f ca="1">VLOOKUP(Tabela1[[#This Row],[MAT]],$B$5:$N$1679,13,0)</f>
        <v>MARIA TERESA VIEIRA DA HORA</v>
      </c>
    </row>
    <row r="449" spans="2:14" x14ac:dyDescent="0.3">
      <c r="B449" s="11">
        <v>152</v>
      </c>
      <c r="C449" s="11" t="str">
        <f ca="1">VLOOKUP(Tabela1[[#This Row],[MAT]],$B$5:$C$1679,2,0)</f>
        <v>76034925215</v>
      </c>
      <c r="D449" s="35">
        <v>36</v>
      </c>
      <c r="E449" s="16" t="s">
        <v>8</v>
      </c>
      <c r="F449" s="11" t="s">
        <v>589</v>
      </c>
      <c r="G449" s="17">
        <v>630.48</v>
      </c>
      <c r="H449" s="17">
        <v>374.3064</v>
      </c>
      <c r="I449" s="17">
        <f>IFERROR(H449/1.08,"")</f>
        <v>346.58</v>
      </c>
      <c r="J449" s="17">
        <f>I449*8%</f>
        <v>27.726399999999998</v>
      </c>
      <c r="K449" s="17">
        <f>Tabela1[[#This Row],[VLR RECEBIDO]]-Tabela1[[#This Row],[DESPESA]]-Tabela1[[#This Row],[FGTS]]</f>
        <v>256.17360000000002</v>
      </c>
      <c r="L449" s="12">
        <v>256.17360000000002</v>
      </c>
      <c r="M449" s="12">
        <f>Tabela1[[#This Row],[A DEVOLVER]]-Tabela1[[#This Row],[DEVOLVIDO]]</f>
        <v>0</v>
      </c>
      <c r="N449" s="18" t="str">
        <f ca="1">VLOOKUP(Tabela1[[#This Row],[MAT]],$B$5:$N$1679,13,0)</f>
        <v>EDILENE BRAGA SOUZA</v>
      </c>
    </row>
    <row r="450" spans="2:14" x14ac:dyDescent="0.3">
      <c r="B450" s="11">
        <v>156</v>
      </c>
      <c r="C450" s="11" t="str">
        <f ca="1">VLOOKUP(Tabela1[[#This Row],[MAT]],$B$5:$C$1679,2,0)</f>
        <v>26632187234</v>
      </c>
      <c r="D450" s="35">
        <v>36</v>
      </c>
      <c r="E450" s="16" t="s">
        <v>8</v>
      </c>
      <c r="F450" s="11" t="s">
        <v>589</v>
      </c>
      <c r="G450" s="17">
        <v>630.48</v>
      </c>
      <c r="H450" s="17">
        <v>374.3064</v>
      </c>
      <c r="I450" s="17">
        <f>IFERROR(H450/1.08,"")</f>
        <v>346.58</v>
      </c>
      <c r="J450" s="17">
        <f>I450*8%</f>
        <v>27.726399999999998</v>
      </c>
      <c r="K450" s="17">
        <f>Tabela1[[#This Row],[VLR RECEBIDO]]-Tabela1[[#This Row],[DESPESA]]-Tabela1[[#This Row],[FGTS]]</f>
        <v>256.17360000000002</v>
      </c>
      <c r="L450" s="12">
        <v>256.17360000000002</v>
      </c>
      <c r="M450" s="12">
        <f>Tabela1[[#This Row],[A DEVOLVER]]-Tabela1[[#This Row],[DEVOLVIDO]]</f>
        <v>0</v>
      </c>
      <c r="N450" s="18" t="str">
        <f ca="1">VLOOKUP(Tabela1[[#This Row],[MAT]],$B$5:$N$1679,13,0)</f>
        <v>EULINA SOUSA LEITE</v>
      </c>
    </row>
    <row r="451" spans="2:14" x14ac:dyDescent="0.3">
      <c r="B451" s="11">
        <v>184</v>
      </c>
      <c r="C451" s="11" t="str">
        <f ca="1">VLOOKUP(Tabela1[[#This Row],[MAT]],$B$5:$C$1679,2,0)</f>
        <v>82834334234</v>
      </c>
      <c r="D451" s="35">
        <v>36</v>
      </c>
      <c r="E451" s="16" t="s">
        <v>8</v>
      </c>
      <c r="F451" s="11" t="s">
        <v>589</v>
      </c>
      <c r="G451" s="17">
        <v>630.48</v>
      </c>
      <c r="H451" s="17">
        <v>420.3252</v>
      </c>
      <c r="I451" s="17">
        <f>IFERROR(H451/1.08,"")</f>
        <v>389.19</v>
      </c>
      <c r="J451" s="17">
        <f>I451*8%</f>
        <v>31.135200000000001</v>
      </c>
      <c r="K451" s="17">
        <f>Tabela1[[#This Row],[VLR RECEBIDO]]-Tabela1[[#This Row],[DESPESA]]-Tabela1[[#This Row],[FGTS]]</f>
        <v>210.15480000000002</v>
      </c>
      <c r="L451" s="12">
        <v>210.15480000000002</v>
      </c>
      <c r="M451" s="12">
        <f>Tabela1[[#This Row],[A DEVOLVER]]-Tabela1[[#This Row],[DEVOLVIDO]]</f>
        <v>0</v>
      </c>
      <c r="N451" s="18" t="str">
        <f ca="1">VLOOKUP(Tabela1[[#This Row],[MAT]],$B$5:$N$1679,13,0)</f>
        <v>ROSIANE DOS SANTOS LIMA</v>
      </c>
    </row>
    <row r="452" spans="2:14" x14ac:dyDescent="0.3">
      <c r="B452" s="11">
        <v>223</v>
      </c>
      <c r="C452" s="11" t="str">
        <f ca="1">VLOOKUP(Tabela1[[#This Row],[MAT]],$B$5:$C$1679,2,0)</f>
        <v>00330309285</v>
      </c>
      <c r="D452" s="35">
        <v>36</v>
      </c>
      <c r="E452" s="16" t="s">
        <v>8</v>
      </c>
      <c r="F452" s="11" t="s">
        <v>589</v>
      </c>
      <c r="G452" s="17">
        <v>738.87</v>
      </c>
      <c r="H452" s="17">
        <v>0</v>
      </c>
      <c r="I452" s="17">
        <f>IFERROR(H452/1.08,"")</f>
        <v>0</v>
      </c>
      <c r="J452" s="17">
        <f>I452*8%</f>
        <v>0</v>
      </c>
      <c r="K452" s="17">
        <f>Tabela1[[#This Row],[VLR RECEBIDO]]-Tabela1[[#This Row],[DESPESA]]-Tabela1[[#This Row],[FGTS]]</f>
        <v>738.87</v>
      </c>
      <c r="L452" s="12">
        <v>738.87</v>
      </c>
      <c r="M452" s="12">
        <f>Tabela1[[#This Row],[A DEVOLVER]]-Tabela1[[#This Row],[DEVOLVIDO]]</f>
        <v>0</v>
      </c>
      <c r="N452" s="18" t="str">
        <f ca="1">VLOOKUP(Tabela1[[#This Row],[MAT]],$B$5:$N$1679,13,0)</f>
        <v>CLAUDILENE DA SILVA</v>
      </c>
    </row>
    <row r="453" spans="2:14" x14ac:dyDescent="0.3">
      <c r="B453" s="11">
        <v>230</v>
      </c>
      <c r="C453" s="11" t="str">
        <f ca="1">VLOOKUP(Tabela1[[#This Row],[MAT]],$B$5:$C$1679,2,0)</f>
        <v>66864771253</v>
      </c>
      <c r="D453" s="35">
        <v>36</v>
      </c>
      <c r="E453" s="16" t="s">
        <v>8</v>
      </c>
      <c r="F453" s="11" t="s">
        <v>589</v>
      </c>
      <c r="G453" s="17">
        <v>738.87</v>
      </c>
      <c r="H453" s="17">
        <v>0</v>
      </c>
      <c r="I453" s="17">
        <f>IFERROR(H453/1.08,"")</f>
        <v>0</v>
      </c>
      <c r="J453" s="17">
        <f>I453*8%</f>
        <v>0</v>
      </c>
      <c r="K453" s="17">
        <f>Tabela1[[#This Row],[VLR RECEBIDO]]-Tabela1[[#This Row],[DESPESA]]-Tabela1[[#This Row],[FGTS]]</f>
        <v>738.87</v>
      </c>
      <c r="L453" s="12">
        <v>738.87</v>
      </c>
      <c r="M453" s="12">
        <f>Tabela1[[#This Row],[A DEVOLVER]]-Tabela1[[#This Row],[DEVOLVIDO]]</f>
        <v>0</v>
      </c>
      <c r="N453" s="18" t="str">
        <f ca="1">VLOOKUP(Tabela1[[#This Row],[MAT]],$B$5:$N$1679,13,0)</f>
        <v>CIRLENE SILVERIO DE MORAIS</v>
      </c>
    </row>
    <row r="454" spans="2:14" x14ac:dyDescent="0.3">
      <c r="B454" s="11">
        <v>231</v>
      </c>
      <c r="C454" s="11" t="str">
        <f ca="1">VLOOKUP(Tabela1[[#This Row],[MAT]],$B$5:$C$1679,2,0)</f>
        <v>95570810234</v>
      </c>
      <c r="D454" s="35">
        <v>36</v>
      </c>
      <c r="E454" s="16" t="s">
        <v>8</v>
      </c>
      <c r="F454" s="11" t="s">
        <v>589</v>
      </c>
      <c r="G454" s="17">
        <v>630.48</v>
      </c>
      <c r="H454" s="17">
        <v>369.28440000000001</v>
      </c>
      <c r="I454" s="17">
        <f>IFERROR(H454/1.08,"")</f>
        <v>341.93</v>
      </c>
      <c r="J454" s="17">
        <f>I454*8%</f>
        <v>27.354400000000002</v>
      </c>
      <c r="K454" s="17">
        <f>Tabela1[[#This Row],[VLR RECEBIDO]]-Tabela1[[#This Row],[DESPESA]]-Tabela1[[#This Row],[FGTS]]</f>
        <v>261.19560000000001</v>
      </c>
      <c r="L454" s="12">
        <v>261.19560000000001</v>
      </c>
      <c r="M454" s="12">
        <f>Tabela1[[#This Row],[A DEVOLVER]]-Tabela1[[#This Row],[DEVOLVIDO]]</f>
        <v>0</v>
      </c>
      <c r="N454" s="18" t="str">
        <f ca="1">VLOOKUP(Tabela1[[#This Row],[MAT]],$B$5:$N$1679,13,0)</f>
        <v>GESIEL SILVA DA SILVA</v>
      </c>
    </row>
    <row r="455" spans="2:14" x14ac:dyDescent="0.3">
      <c r="B455" s="11">
        <v>235</v>
      </c>
      <c r="C455" s="11" t="str">
        <f ca="1">VLOOKUP(Tabela1[[#This Row],[MAT]],$B$5:$C$1679,2,0)</f>
        <v>74239082234</v>
      </c>
      <c r="D455" s="35">
        <v>36</v>
      </c>
      <c r="E455" s="16" t="s">
        <v>8</v>
      </c>
      <c r="F455" s="11" t="s">
        <v>589</v>
      </c>
      <c r="G455" s="17">
        <v>630.48</v>
      </c>
      <c r="H455" s="17">
        <v>369.28440000000001</v>
      </c>
      <c r="I455" s="17">
        <f>IFERROR(H455/1.08,"")</f>
        <v>341.93</v>
      </c>
      <c r="J455" s="17">
        <f>I455*8%</f>
        <v>27.354400000000002</v>
      </c>
      <c r="K455" s="17">
        <f>Tabela1[[#This Row],[VLR RECEBIDO]]-Tabela1[[#This Row],[DESPESA]]-Tabela1[[#This Row],[FGTS]]</f>
        <v>261.19560000000001</v>
      </c>
      <c r="L455" s="12">
        <v>261.19560000000001</v>
      </c>
      <c r="M455" s="12">
        <f>Tabela1[[#This Row],[A DEVOLVER]]-Tabela1[[#This Row],[DEVOLVIDO]]</f>
        <v>0</v>
      </c>
      <c r="N455" s="18" t="str">
        <f ca="1">VLOOKUP(Tabela1[[#This Row],[MAT]],$B$5:$N$1679,13,0)</f>
        <v>DARLENE DAS NEVES SANTOS</v>
      </c>
    </row>
    <row r="456" spans="2:14" x14ac:dyDescent="0.3">
      <c r="B456" s="11">
        <v>239</v>
      </c>
      <c r="C456" s="11" t="str">
        <f ca="1">VLOOKUP(Tabela1[[#This Row],[MAT]],$B$5:$C$1679,2,0)</f>
        <v>85752649234</v>
      </c>
      <c r="D456" s="35">
        <v>36</v>
      </c>
      <c r="E456" s="16" t="s">
        <v>8</v>
      </c>
      <c r="F456" s="11" t="s">
        <v>589</v>
      </c>
      <c r="G456" s="17">
        <v>630.48</v>
      </c>
      <c r="H456" s="17">
        <v>369.28440000000001</v>
      </c>
      <c r="I456" s="17">
        <f>IFERROR(H456/1.08,"")</f>
        <v>341.93</v>
      </c>
      <c r="J456" s="17">
        <f>I456*8%</f>
        <v>27.354400000000002</v>
      </c>
      <c r="K456" s="17">
        <f>Tabela1[[#This Row],[VLR RECEBIDO]]-Tabela1[[#This Row],[DESPESA]]-Tabela1[[#This Row],[FGTS]]</f>
        <v>261.19560000000001</v>
      </c>
      <c r="L456" s="12">
        <v>261.19560000000001</v>
      </c>
      <c r="M456" s="12">
        <f>Tabela1[[#This Row],[A DEVOLVER]]-Tabela1[[#This Row],[DEVOLVIDO]]</f>
        <v>0</v>
      </c>
      <c r="N456" s="18" t="str">
        <f ca="1">VLOOKUP(Tabela1[[#This Row],[MAT]],$B$5:$N$1679,13,0)</f>
        <v>SANDRA ALMEIDA COUTINHO</v>
      </c>
    </row>
    <row r="457" spans="2:14" x14ac:dyDescent="0.3">
      <c r="B457" s="11">
        <v>245</v>
      </c>
      <c r="C457" s="11" t="str">
        <f ca="1">VLOOKUP(Tabela1[[#This Row],[MAT]],$B$5:$C$1679,2,0)</f>
        <v>87004712249</v>
      </c>
      <c r="D457" s="35">
        <v>36</v>
      </c>
      <c r="E457" s="16" t="s">
        <v>8</v>
      </c>
      <c r="F457" s="11" t="s">
        <v>589</v>
      </c>
      <c r="G457" s="17">
        <v>630.48</v>
      </c>
      <c r="H457" s="17">
        <v>369.28440000000001</v>
      </c>
      <c r="I457" s="17">
        <f>IFERROR(H457/1.08,"")</f>
        <v>341.93</v>
      </c>
      <c r="J457" s="17">
        <f>I457*8%</f>
        <v>27.354400000000002</v>
      </c>
      <c r="K457" s="17">
        <f>Tabela1[[#This Row],[VLR RECEBIDO]]-Tabela1[[#This Row],[DESPESA]]-Tabela1[[#This Row],[FGTS]]</f>
        <v>261.19560000000001</v>
      </c>
      <c r="L457" s="12">
        <v>261.19560000000001</v>
      </c>
      <c r="M457" s="12">
        <f>Tabela1[[#This Row],[A DEVOLVER]]-Tabela1[[#This Row],[DEVOLVIDO]]</f>
        <v>0</v>
      </c>
      <c r="N457" s="18" t="str">
        <f ca="1">VLOOKUP(Tabela1[[#This Row],[MAT]],$B$5:$N$1679,13,0)</f>
        <v>SIMONE ARAUJO DE PAIVA AGOSTINHO</v>
      </c>
    </row>
    <row r="458" spans="2:14" x14ac:dyDescent="0.3">
      <c r="B458" s="11">
        <v>268</v>
      </c>
      <c r="C458" s="11" t="str">
        <f ca="1">VLOOKUP(Tabela1[[#This Row],[MAT]],$B$5:$C$1679,2,0)</f>
        <v>70520623304</v>
      </c>
      <c r="D458" s="35">
        <v>36</v>
      </c>
      <c r="E458" s="16" t="s">
        <v>8</v>
      </c>
      <c r="F458" s="11" t="s">
        <v>589</v>
      </c>
      <c r="G458" s="17">
        <v>630.48</v>
      </c>
      <c r="H458" s="17">
        <v>369.28440000000001</v>
      </c>
      <c r="I458" s="17">
        <f>IFERROR(H458/1.08,"")</f>
        <v>341.93</v>
      </c>
      <c r="J458" s="17">
        <f>I458*8%</f>
        <v>27.354400000000002</v>
      </c>
      <c r="K458" s="17">
        <f>Tabela1[[#This Row],[VLR RECEBIDO]]-Tabela1[[#This Row],[DESPESA]]-Tabela1[[#This Row],[FGTS]]</f>
        <v>261.19560000000001</v>
      </c>
      <c r="L458" s="12">
        <v>261.19560000000001</v>
      </c>
      <c r="M458" s="12">
        <f>Tabela1[[#This Row],[A DEVOLVER]]-Tabela1[[#This Row],[DEVOLVIDO]]</f>
        <v>0</v>
      </c>
      <c r="N458" s="18" t="str">
        <f ca="1">VLOOKUP(Tabela1[[#This Row],[MAT]],$B$5:$N$1679,13,0)</f>
        <v>JOSE DA CONCEICAO PEREIRA DE SOUSA</v>
      </c>
    </row>
    <row r="459" spans="2:14" x14ac:dyDescent="0.3">
      <c r="B459" s="11">
        <v>282</v>
      </c>
      <c r="C459" s="11" t="str">
        <f ca="1">VLOOKUP(Tabela1[[#This Row],[MAT]],$B$5:$C$1679,2,0)</f>
        <v>80823173291</v>
      </c>
      <c r="D459" s="35">
        <v>36</v>
      </c>
      <c r="E459" s="16" t="s">
        <v>8</v>
      </c>
      <c r="F459" s="11" t="s">
        <v>589</v>
      </c>
      <c r="G459" s="17">
        <v>630.48</v>
      </c>
      <c r="H459" s="17">
        <v>420.3252</v>
      </c>
      <c r="I459" s="17">
        <f>IFERROR(H459/1.08,"")</f>
        <v>389.19</v>
      </c>
      <c r="J459" s="17">
        <f>I459*8%</f>
        <v>31.135200000000001</v>
      </c>
      <c r="K459" s="17">
        <f>Tabela1[[#This Row],[VLR RECEBIDO]]-Tabela1[[#This Row],[DESPESA]]-Tabela1[[#This Row],[FGTS]]</f>
        <v>210.15480000000002</v>
      </c>
      <c r="L459" s="12">
        <v>210.15480000000002</v>
      </c>
      <c r="M459" s="12">
        <f>Tabela1[[#This Row],[A DEVOLVER]]-Tabela1[[#This Row],[DEVOLVIDO]]</f>
        <v>0</v>
      </c>
      <c r="N459" s="18" t="str">
        <f ca="1">VLOOKUP(Tabela1[[#This Row],[MAT]],$B$5:$N$1679,13,0)</f>
        <v>MARIA DE LOURDES HEIENEN</v>
      </c>
    </row>
    <row r="460" spans="2:14" x14ac:dyDescent="0.3">
      <c r="B460" s="11">
        <v>289</v>
      </c>
      <c r="C460" s="11" t="str">
        <f ca="1">VLOOKUP(Tabela1[[#This Row],[MAT]],$B$5:$C$1679,2,0)</f>
        <v>88069672234</v>
      </c>
      <c r="D460" s="35">
        <v>36</v>
      </c>
      <c r="E460" s="16" t="s">
        <v>8</v>
      </c>
      <c r="F460" s="11" t="s">
        <v>589</v>
      </c>
      <c r="G460" s="17">
        <v>630.48</v>
      </c>
      <c r="H460" s="17">
        <v>369.28440000000001</v>
      </c>
      <c r="I460" s="17">
        <f>IFERROR(H460/1.08,"")</f>
        <v>341.93</v>
      </c>
      <c r="J460" s="17">
        <f>I460*8%</f>
        <v>27.354400000000002</v>
      </c>
      <c r="K460" s="17">
        <f>Tabela1[[#This Row],[VLR RECEBIDO]]-Tabela1[[#This Row],[DESPESA]]-Tabela1[[#This Row],[FGTS]]</f>
        <v>261.19560000000001</v>
      </c>
      <c r="L460" s="12">
        <v>261.19560000000001</v>
      </c>
      <c r="M460" s="12">
        <f>Tabela1[[#This Row],[A DEVOLVER]]-Tabela1[[#This Row],[DEVOLVIDO]]</f>
        <v>0</v>
      </c>
      <c r="N460" s="18" t="str">
        <f ca="1">VLOOKUP(Tabela1[[#This Row],[MAT]],$B$5:$N$1679,13,0)</f>
        <v>ROMULO ALVES MATOS</v>
      </c>
    </row>
    <row r="461" spans="2:14" x14ac:dyDescent="0.3">
      <c r="B461" s="11">
        <v>296</v>
      </c>
      <c r="C461" s="11" t="str">
        <f ca="1">VLOOKUP(Tabela1[[#This Row],[MAT]],$B$5:$C$1679,2,0)</f>
        <v>01715937236</v>
      </c>
      <c r="D461" s="35">
        <v>36</v>
      </c>
      <c r="E461" s="16" t="s">
        <v>8</v>
      </c>
      <c r="F461" s="11" t="s">
        <v>589</v>
      </c>
      <c r="G461" s="17">
        <v>630.48</v>
      </c>
      <c r="H461" s="17">
        <v>369.28440000000001</v>
      </c>
      <c r="I461" s="17">
        <f>IFERROR(H461/1.08,"")</f>
        <v>341.93</v>
      </c>
      <c r="J461" s="17">
        <f>I461*8%</f>
        <v>27.354400000000002</v>
      </c>
      <c r="K461" s="17">
        <f>Tabela1[[#This Row],[VLR RECEBIDO]]-Tabela1[[#This Row],[DESPESA]]-Tabela1[[#This Row],[FGTS]]</f>
        <v>261.19560000000001</v>
      </c>
      <c r="L461" s="12">
        <v>261.19560000000001</v>
      </c>
      <c r="M461" s="12">
        <f>Tabela1[[#This Row],[A DEVOLVER]]-Tabela1[[#This Row],[DEVOLVIDO]]</f>
        <v>0</v>
      </c>
      <c r="N461" s="18" t="str">
        <f ca="1">VLOOKUP(Tabela1[[#This Row],[MAT]],$B$5:$N$1679,13,0)</f>
        <v>LUANNY KETREN SARAIVA RODRIGUES</v>
      </c>
    </row>
    <row r="462" spans="2:14" x14ac:dyDescent="0.3">
      <c r="B462" s="11">
        <v>297</v>
      </c>
      <c r="C462" s="11" t="str">
        <f ca="1">VLOOKUP(Tabela1[[#This Row],[MAT]],$B$5:$C$1679,2,0)</f>
        <v>72282835204</v>
      </c>
      <c r="D462" s="35">
        <v>36</v>
      </c>
      <c r="E462" s="16" t="s">
        <v>8</v>
      </c>
      <c r="F462" s="11" t="s">
        <v>589</v>
      </c>
      <c r="G462" s="17">
        <v>630.48</v>
      </c>
      <c r="H462" s="17">
        <v>369.28440000000001</v>
      </c>
      <c r="I462" s="17">
        <f>IFERROR(H462/1.08,"")</f>
        <v>341.93</v>
      </c>
      <c r="J462" s="17">
        <f>I462*8%</f>
        <v>27.354400000000002</v>
      </c>
      <c r="K462" s="17">
        <f>Tabela1[[#This Row],[VLR RECEBIDO]]-Tabela1[[#This Row],[DESPESA]]-Tabela1[[#This Row],[FGTS]]</f>
        <v>261.19560000000001</v>
      </c>
      <c r="L462" s="12">
        <v>261.19560000000001</v>
      </c>
      <c r="M462" s="12">
        <f>Tabela1[[#This Row],[A DEVOLVER]]-Tabela1[[#This Row],[DEVOLVIDO]]</f>
        <v>0</v>
      </c>
      <c r="N462" s="18" t="str">
        <f ca="1">VLOOKUP(Tabela1[[#This Row],[MAT]],$B$5:$N$1679,13,0)</f>
        <v>MARIA DO ROSARIO PEREIRA DE SOUSA</v>
      </c>
    </row>
    <row r="463" spans="2:14" x14ac:dyDescent="0.3">
      <c r="B463" s="11">
        <v>313</v>
      </c>
      <c r="C463" s="11" t="str">
        <f ca="1">VLOOKUP(Tabela1[[#This Row],[MAT]],$B$5:$C$1679,2,0)</f>
        <v>01197420207</v>
      </c>
      <c r="D463" s="35">
        <v>36</v>
      </c>
      <c r="E463" s="16" t="s">
        <v>8</v>
      </c>
      <c r="F463" s="11" t="s">
        <v>589</v>
      </c>
      <c r="G463" s="17">
        <v>630.48</v>
      </c>
      <c r="H463" s="17">
        <v>369.28440000000001</v>
      </c>
      <c r="I463" s="17">
        <f>IFERROR(H463/1.08,"")</f>
        <v>341.93</v>
      </c>
      <c r="J463" s="17">
        <f>I463*8%</f>
        <v>27.354400000000002</v>
      </c>
      <c r="K463" s="17">
        <f>Tabela1[[#This Row],[VLR RECEBIDO]]-Tabela1[[#This Row],[DESPESA]]-Tabela1[[#This Row],[FGTS]]</f>
        <v>261.19560000000001</v>
      </c>
      <c r="L463" s="12">
        <v>261.19560000000001</v>
      </c>
      <c r="M463" s="12">
        <f>Tabela1[[#This Row],[A DEVOLVER]]-Tabela1[[#This Row],[DEVOLVIDO]]</f>
        <v>0</v>
      </c>
      <c r="N463" s="18" t="str">
        <f ca="1">VLOOKUP(Tabela1[[#This Row],[MAT]],$B$5:$N$1679,13,0)</f>
        <v>ROSEANE POLVI DE MATOS</v>
      </c>
    </row>
    <row r="464" spans="2:14" x14ac:dyDescent="0.3">
      <c r="B464" s="11">
        <v>315</v>
      </c>
      <c r="C464" s="11" t="str">
        <f ca="1">VLOOKUP(Tabela1[[#This Row],[MAT]],$B$5:$C$1679,2,0)</f>
        <v>03097941452</v>
      </c>
      <c r="D464" s="35">
        <v>36</v>
      </c>
      <c r="E464" s="16" t="s">
        <v>8</v>
      </c>
      <c r="F464" s="11" t="s">
        <v>589</v>
      </c>
      <c r="G464" s="17">
        <v>630.48</v>
      </c>
      <c r="H464" s="17">
        <v>369.28440000000001</v>
      </c>
      <c r="I464" s="17">
        <f>IFERROR(H464/1.08,"")</f>
        <v>341.93</v>
      </c>
      <c r="J464" s="17">
        <f>I464*8%</f>
        <v>27.354400000000002</v>
      </c>
      <c r="K464" s="17">
        <f>Tabela1[[#This Row],[VLR RECEBIDO]]-Tabela1[[#This Row],[DESPESA]]-Tabela1[[#This Row],[FGTS]]</f>
        <v>261.19560000000001</v>
      </c>
      <c r="L464" s="12">
        <v>261.19560000000001</v>
      </c>
      <c r="M464" s="12">
        <f>Tabela1[[#This Row],[A DEVOLVER]]-Tabela1[[#This Row],[DEVOLVIDO]]</f>
        <v>0</v>
      </c>
      <c r="N464" s="18" t="str">
        <f ca="1">VLOOKUP(Tabela1[[#This Row],[MAT]],$B$5:$N$1679,13,0)</f>
        <v>NIVEATAM DE SOUSA ALVES</v>
      </c>
    </row>
    <row r="465" spans="2:14" x14ac:dyDescent="0.3">
      <c r="B465" s="11">
        <v>337</v>
      </c>
      <c r="C465" s="11" t="str">
        <f ca="1">VLOOKUP(Tabela1[[#This Row],[MAT]],$B$5:$C$1679,2,0)</f>
        <v>01074481224</v>
      </c>
      <c r="D465" s="35">
        <v>36</v>
      </c>
      <c r="E465" s="16" t="s">
        <v>8</v>
      </c>
      <c r="F465" s="11" t="s">
        <v>589</v>
      </c>
      <c r="G465" s="17">
        <v>630.48</v>
      </c>
      <c r="H465" s="17">
        <v>364.24079999999998</v>
      </c>
      <c r="I465" s="17">
        <f>IFERROR(H465/1.08,"")</f>
        <v>337.25999999999993</v>
      </c>
      <c r="J465" s="17">
        <f>I465*8%</f>
        <v>26.980799999999995</v>
      </c>
      <c r="K465" s="17">
        <f>Tabela1[[#This Row],[VLR RECEBIDO]]-Tabela1[[#This Row],[DESPESA]]-Tabela1[[#This Row],[FGTS]]</f>
        <v>266.2392000000001</v>
      </c>
      <c r="L465" s="12">
        <v>266.2392000000001</v>
      </c>
      <c r="M465" s="12">
        <f>Tabela1[[#This Row],[A DEVOLVER]]-Tabela1[[#This Row],[DEVOLVIDO]]</f>
        <v>0</v>
      </c>
      <c r="N465" s="18" t="str">
        <f ca="1">VLOOKUP(Tabela1[[#This Row],[MAT]],$B$5:$N$1679,13,0)</f>
        <v>SERGIO COSTA NEVES</v>
      </c>
    </row>
    <row r="466" spans="2:14" x14ac:dyDescent="0.3">
      <c r="B466" s="11">
        <v>340</v>
      </c>
      <c r="C466" s="11" t="e">
        <f ca="1">VLOOKUP(Tabela1[[#This Row],[MAT]],$B$5:$C$1679,2,0)</f>
        <v>#N/A</v>
      </c>
      <c r="D466" s="35">
        <v>36</v>
      </c>
      <c r="E466" s="16" t="s">
        <v>8</v>
      </c>
      <c r="F466" s="11" t="s">
        <v>589</v>
      </c>
      <c r="G466" s="17">
        <v>738.87</v>
      </c>
      <c r="H466" s="17">
        <v>0</v>
      </c>
      <c r="I466" s="17">
        <f>IFERROR(H466/1.08,"")</f>
        <v>0</v>
      </c>
      <c r="J466" s="17">
        <f>I466*8%</f>
        <v>0</v>
      </c>
      <c r="K466" s="17">
        <f>Tabela1[[#This Row],[VLR RECEBIDO]]-Tabela1[[#This Row],[DESPESA]]-Tabela1[[#This Row],[FGTS]]</f>
        <v>738.87</v>
      </c>
      <c r="L466" s="12">
        <v>738.87</v>
      </c>
      <c r="M466" s="12">
        <f>Tabela1[[#This Row],[A DEVOLVER]]-Tabela1[[#This Row],[DEVOLVIDO]]</f>
        <v>0</v>
      </c>
      <c r="N466" s="18" t="e">
        <f ca="1">VLOOKUP(Tabela1[[#This Row],[MAT]],$B$5:$N$1679,13,0)</f>
        <v>#N/A</v>
      </c>
    </row>
    <row r="467" spans="2:14" x14ac:dyDescent="0.3">
      <c r="B467" s="11">
        <v>344</v>
      </c>
      <c r="C467" s="11" t="str">
        <f ca="1">VLOOKUP(Tabela1[[#This Row],[MAT]],$B$5:$C$1679,2,0)</f>
        <v>85022381249</v>
      </c>
      <c r="D467" s="35">
        <v>36</v>
      </c>
      <c r="E467" s="16" t="s">
        <v>8</v>
      </c>
      <c r="F467" s="11" t="s">
        <v>589</v>
      </c>
      <c r="G467" s="17">
        <v>630.48</v>
      </c>
      <c r="H467" s="17">
        <v>364.24079999999998</v>
      </c>
      <c r="I467" s="17">
        <f>IFERROR(H467/1.08,"")</f>
        <v>337.25999999999993</v>
      </c>
      <c r="J467" s="17">
        <f>I467*8%</f>
        <v>26.980799999999995</v>
      </c>
      <c r="K467" s="17">
        <f>Tabela1[[#This Row],[VLR RECEBIDO]]-Tabela1[[#This Row],[DESPESA]]-Tabela1[[#This Row],[FGTS]]</f>
        <v>266.2392000000001</v>
      </c>
      <c r="L467" s="12">
        <v>266.2392000000001</v>
      </c>
      <c r="M467" s="12">
        <f>Tabela1[[#This Row],[A DEVOLVER]]-Tabela1[[#This Row],[DEVOLVIDO]]</f>
        <v>0</v>
      </c>
      <c r="N467" s="18" t="str">
        <f ca="1">VLOOKUP(Tabela1[[#This Row],[MAT]],$B$5:$N$1679,13,0)</f>
        <v>HELIANA LIMA DE OLIVEIRA</v>
      </c>
    </row>
    <row r="468" spans="2:14" x14ac:dyDescent="0.3">
      <c r="B468" s="11">
        <v>354</v>
      </c>
      <c r="C468" s="11" t="str">
        <f ca="1">VLOOKUP(Tabela1[[#This Row],[MAT]],$B$5:$C$1679,2,0)</f>
        <v>00975131214</v>
      </c>
      <c r="D468" s="35">
        <v>36</v>
      </c>
      <c r="E468" s="16" t="s">
        <v>8</v>
      </c>
      <c r="F468" s="11" t="s">
        <v>589</v>
      </c>
      <c r="G468" s="17">
        <v>630.48</v>
      </c>
      <c r="H468" s="17">
        <v>364.24079999999998</v>
      </c>
      <c r="I468" s="17">
        <f>IFERROR(H468/1.08,"")</f>
        <v>337.25999999999993</v>
      </c>
      <c r="J468" s="17">
        <f>I468*8%</f>
        <v>26.980799999999995</v>
      </c>
      <c r="K468" s="17">
        <f>Tabela1[[#This Row],[VLR RECEBIDO]]-Tabela1[[#This Row],[DESPESA]]-Tabela1[[#This Row],[FGTS]]</f>
        <v>266.2392000000001</v>
      </c>
      <c r="L468" s="12">
        <v>266.2392000000001</v>
      </c>
      <c r="M468" s="12">
        <f>Tabela1[[#This Row],[A DEVOLVER]]-Tabela1[[#This Row],[DEVOLVIDO]]</f>
        <v>0</v>
      </c>
      <c r="N468" s="18" t="str">
        <f ca="1">VLOOKUP(Tabela1[[#This Row],[MAT]],$B$5:$N$1679,13,0)</f>
        <v>DEYWID CHAVES FERREIRA</v>
      </c>
    </row>
    <row r="469" spans="2:14" x14ac:dyDescent="0.3">
      <c r="B469" s="11">
        <v>355</v>
      </c>
      <c r="C469" s="11" t="str">
        <f ca="1">VLOOKUP(Tabela1[[#This Row],[MAT]],$B$5:$C$1679,2,0)</f>
        <v>69478260200</v>
      </c>
      <c r="D469" s="35">
        <v>36</v>
      </c>
      <c r="E469" s="16" t="s">
        <v>8</v>
      </c>
      <c r="F469" s="11" t="s">
        <v>589</v>
      </c>
      <c r="G469" s="17">
        <v>630.48</v>
      </c>
      <c r="H469" s="17">
        <v>420.3252</v>
      </c>
      <c r="I469" s="17">
        <f>IFERROR(H469/1.08,"")</f>
        <v>389.19</v>
      </c>
      <c r="J469" s="17">
        <f>I469*8%</f>
        <v>31.135200000000001</v>
      </c>
      <c r="K469" s="17">
        <f>Tabela1[[#This Row],[VLR RECEBIDO]]-Tabela1[[#This Row],[DESPESA]]-Tabela1[[#This Row],[FGTS]]</f>
        <v>210.15480000000002</v>
      </c>
      <c r="L469" s="12">
        <v>210.15480000000002</v>
      </c>
      <c r="M469" s="12">
        <f>Tabela1[[#This Row],[A DEVOLVER]]-Tabela1[[#This Row],[DEVOLVIDO]]</f>
        <v>0</v>
      </c>
      <c r="N469" s="18" t="str">
        <f ca="1">VLOOKUP(Tabela1[[#This Row],[MAT]],$B$5:$N$1679,13,0)</f>
        <v>DILMA MARIA DE SOUSA MOURA</v>
      </c>
    </row>
    <row r="470" spans="2:14" x14ac:dyDescent="0.3">
      <c r="B470" s="11">
        <v>369</v>
      </c>
      <c r="C470" s="11" t="str">
        <f ca="1">VLOOKUP(Tabela1[[#This Row],[MAT]],$B$5:$C$1679,2,0)</f>
        <v>00586033289</v>
      </c>
      <c r="D470" s="35">
        <v>36</v>
      </c>
      <c r="E470" s="16" t="s">
        <v>8</v>
      </c>
      <c r="F470" s="11" t="s">
        <v>589</v>
      </c>
      <c r="G470" s="17">
        <v>630.48</v>
      </c>
      <c r="H470" s="17">
        <v>364.24079999999998</v>
      </c>
      <c r="I470" s="17">
        <f>IFERROR(H470/1.08,"")</f>
        <v>337.25999999999993</v>
      </c>
      <c r="J470" s="17">
        <f>I470*8%</f>
        <v>26.980799999999995</v>
      </c>
      <c r="K470" s="17">
        <f>Tabela1[[#This Row],[VLR RECEBIDO]]-Tabela1[[#This Row],[DESPESA]]-Tabela1[[#This Row],[FGTS]]</f>
        <v>266.2392000000001</v>
      </c>
      <c r="L470" s="12">
        <v>266.2392000000001</v>
      </c>
      <c r="M470" s="12">
        <f>Tabela1[[#This Row],[A DEVOLVER]]-Tabela1[[#This Row],[DEVOLVIDO]]</f>
        <v>0</v>
      </c>
      <c r="N470" s="18" t="str">
        <f ca="1">VLOOKUP(Tabela1[[#This Row],[MAT]],$B$5:$N$1679,13,0)</f>
        <v>LUCIENE DIAS DOS SANTOS</v>
      </c>
    </row>
    <row r="471" spans="2:14" x14ac:dyDescent="0.3">
      <c r="B471" s="11">
        <v>380</v>
      </c>
      <c r="C471" s="11" t="str">
        <f ca="1">VLOOKUP(Tabela1[[#This Row],[MAT]],$B$5:$C$1679,2,0)</f>
        <v>68990405220</v>
      </c>
      <c r="D471" s="35">
        <v>36</v>
      </c>
      <c r="E471" s="16" t="s">
        <v>8</v>
      </c>
      <c r="F471" s="11" t="s">
        <v>589</v>
      </c>
      <c r="G471" s="17">
        <v>630.48</v>
      </c>
      <c r="H471" s="17">
        <v>420.3252</v>
      </c>
      <c r="I471" s="17">
        <f>IFERROR(H471/1.08,"")</f>
        <v>389.19</v>
      </c>
      <c r="J471" s="17">
        <f>I471*8%</f>
        <v>31.135200000000001</v>
      </c>
      <c r="K471" s="17">
        <f>Tabela1[[#This Row],[VLR RECEBIDO]]-Tabela1[[#This Row],[DESPESA]]-Tabela1[[#This Row],[FGTS]]</f>
        <v>210.15480000000002</v>
      </c>
      <c r="L471" s="12">
        <v>210.15480000000002</v>
      </c>
      <c r="M471" s="12">
        <f>Tabela1[[#This Row],[A DEVOLVER]]-Tabela1[[#This Row],[DEVOLVIDO]]</f>
        <v>0</v>
      </c>
      <c r="N471" s="18" t="str">
        <f ca="1">VLOOKUP(Tabela1[[#This Row],[MAT]],$B$5:$N$1679,13,0)</f>
        <v>ROGERIO REIS DE MOURA</v>
      </c>
    </row>
    <row r="472" spans="2:14" x14ac:dyDescent="0.3">
      <c r="B472" s="11">
        <v>381</v>
      </c>
      <c r="C472" s="11" t="str">
        <f ca="1">VLOOKUP(Tabela1[[#This Row],[MAT]],$B$5:$C$1679,2,0)</f>
        <v>90114035253</v>
      </c>
      <c r="D472" s="35">
        <v>36</v>
      </c>
      <c r="E472" s="16" t="s">
        <v>8</v>
      </c>
      <c r="F472" s="11" t="s">
        <v>589</v>
      </c>
      <c r="G472" s="17">
        <v>630.48</v>
      </c>
      <c r="H472" s="17">
        <v>364.24079999999998</v>
      </c>
      <c r="I472" s="17">
        <f>IFERROR(H472/1.08,"")</f>
        <v>337.25999999999993</v>
      </c>
      <c r="J472" s="17">
        <f>I472*8%</f>
        <v>26.980799999999995</v>
      </c>
      <c r="K472" s="17">
        <f>Tabela1[[#This Row],[VLR RECEBIDO]]-Tabela1[[#This Row],[DESPESA]]-Tabela1[[#This Row],[FGTS]]</f>
        <v>266.2392000000001</v>
      </c>
      <c r="L472" s="12">
        <v>266.2392000000001</v>
      </c>
      <c r="M472" s="12">
        <f>Tabela1[[#This Row],[A DEVOLVER]]-Tabela1[[#This Row],[DEVOLVIDO]]</f>
        <v>0</v>
      </c>
      <c r="N472" s="18" t="str">
        <f ca="1">VLOOKUP(Tabela1[[#This Row],[MAT]],$B$5:$N$1679,13,0)</f>
        <v>LEONILDO ALVES LIMA</v>
      </c>
    </row>
    <row r="473" spans="2:14" x14ac:dyDescent="0.3">
      <c r="B473" s="11">
        <v>391</v>
      </c>
      <c r="C473" s="11" t="e">
        <f ca="1">VLOOKUP(Tabela1[[#This Row],[MAT]],$B$5:$C$1679,2,0)</f>
        <v>#N/A</v>
      </c>
      <c r="D473" s="35">
        <v>36</v>
      </c>
      <c r="E473" s="16" t="s">
        <v>8</v>
      </c>
      <c r="F473" s="11" t="s">
        <v>589</v>
      </c>
      <c r="G473" s="17">
        <v>630.48</v>
      </c>
      <c r="H473" s="17">
        <v>359.20800000000003</v>
      </c>
      <c r="I473" s="17">
        <f>IFERROR(H473/1.08,"")</f>
        <v>332.6</v>
      </c>
      <c r="J473" s="17">
        <f>I473*8%</f>
        <v>26.608000000000004</v>
      </c>
      <c r="K473" s="17">
        <f>Tabela1[[#This Row],[VLR RECEBIDO]]-Tabela1[[#This Row],[DESPESA]]-Tabela1[[#This Row],[FGTS]]</f>
        <v>271.27199999999999</v>
      </c>
      <c r="L473" s="12">
        <v>271.27199999999999</v>
      </c>
      <c r="M473" s="12">
        <f>Tabela1[[#This Row],[A DEVOLVER]]-Tabela1[[#This Row],[DEVOLVIDO]]</f>
        <v>0</v>
      </c>
      <c r="N473" s="18" t="e">
        <f ca="1">VLOOKUP(Tabela1[[#This Row],[MAT]],$B$5:$N$1679,13,0)</f>
        <v>#N/A</v>
      </c>
    </row>
    <row r="474" spans="2:14" x14ac:dyDescent="0.3">
      <c r="B474" s="11">
        <v>393</v>
      </c>
      <c r="C474" s="11" t="str">
        <f ca="1">VLOOKUP(Tabela1[[#This Row],[MAT]],$B$5:$C$1679,2,0)</f>
        <v>78679362204</v>
      </c>
      <c r="D474" s="35">
        <v>36</v>
      </c>
      <c r="E474" s="16" t="s">
        <v>8</v>
      </c>
      <c r="F474" s="11" t="s">
        <v>589</v>
      </c>
      <c r="G474" s="17">
        <v>630.48</v>
      </c>
      <c r="H474" s="17">
        <v>359.20800000000003</v>
      </c>
      <c r="I474" s="17">
        <f>IFERROR(H474/1.08,"")</f>
        <v>332.6</v>
      </c>
      <c r="J474" s="17">
        <f>I474*8%</f>
        <v>26.608000000000004</v>
      </c>
      <c r="K474" s="17">
        <f>Tabela1[[#This Row],[VLR RECEBIDO]]-Tabela1[[#This Row],[DESPESA]]-Tabela1[[#This Row],[FGTS]]</f>
        <v>271.27199999999999</v>
      </c>
      <c r="L474" s="12">
        <v>271.27199999999999</v>
      </c>
      <c r="M474" s="12">
        <f>Tabela1[[#This Row],[A DEVOLVER]]-Tabela1[[#This Row],[DEVOLVIDO]]</f>
        <v>0</v>
      </c>
      <c r="N474" s="18" t="str">
        <f ca="1">VLOOKUP(Tabela1[[#This Row],[MAT]],$B$5:$N$1679,13,0)</f>
        <v>IRANETE LIMA BARBOSA NASCIMENTO</v>
      </c>
    </row>
    <row r="475" spans="2:14" x14ac:dyDescent="0.3">
      <c r="B475" s="11">
        <v>395</v>
      </c>
      <c r="C475" s="11">
        <f ca="1">VLOOKUP(Tabela1[[#This Row],[MAT]],$B$5:$C$1679,2,0)</f>
        <v>82492182215</v>
      </c>
      <c r="D475" s="35">
        <v>36</v>
      </c>
      <c r="E475" s="16" t="s">
        <v>8</v>
      </c>
      <c r="F475" s="11" t="s">
        <v>589</v>
      </c>
      <c r="G475" s="17">
        <v>630.48</v>
      </c>
      <c r="H475" s="17">
        <v>359.20800000000003</v>
      </c>
      <c r="I475" s="17">
        <f>IFERROR(H475/1.08,"")</f>
        <v>332.6</v>
      </c>
      <c r="J475" s="17">
        <f>I475*8%</f>
        <v>26.608000000000004</v>
      </c>
      <c r="K475" s="17">
        <f>Tabela1[[#This Row],[VLR RECEBIDO]]-Tabela1[[#This Row],[DESPESA]]-Tabela1[[#This Row],[FGTS]]</f>
        <v>271.27199999999999</v>
      </c>
      <c r="L475" s="12">
        <v>271.27199999999999</v>
      </c>
      <c r="M475" s="12">
        <f>Tabela1[[#This Row],[A DEVOLVER]]-Tabela1[[#This Row],[DEVOLVIDO]]</f>
        <v>0</v>
      </c>
      <c r="N475" s="18" t="str">
        <f ca="1">VLOOKUP(Tabela1[[#This Row],[MAT]],$B$5:$N$1679,13,0)</f>
        <v>JEANI SILVA PEREIRA</v>
      </c>
    </row>
    <row r="476" spans="2:14" x14ac:dyDescent="0.3">
      <c r="B476" s="11">
        <v>403</v>
      </c>
      <c r="C476" s="11" t="str">
        <f ca="1">VLOOKUP(Tabela1[[#This Row],[MAT]],$B$5:$C$1679,2,0)</f>
        <v>85744824200</v>
      </c>
      <c r="D476" s="35">
        <v>36</v>
      </c>
      <c r="E476" s="16" t="s">
        <v>8</v>
      </c>
      <c r="F476" s="11" t="s">
        <v>589</v>
      </c>
      <c r="G476" s="17">
        <v>630.48</v>
      </c>
      <c r="H476" s="17">
        <v>359.20800000000003</v>
      </c>
      <c r="I476" s="17">
        <f>IFERROR(H476/1.08,"")</f>
        <v>332.6</v>
      </c>
      <c r="J476" s="17">
        <f>I476*8%</f>
        <v>26.608000000000004</v>
      </c>
      <c r="K476" s="17">
        <f>Tabela1[[#This Row],[VLR RECEBIDO]]-Tabela1[[#This Row],[DESPESA]]-Tabela1[[#This Row],[FGTS]]</f>
        <v>271.27199999999999</v>
      </c>
      <c r="L476" s="12">
        <v>271.27199999999999</v>
      </c>
      <c r="M476" s="12">
        <f>Tabela1[[#This Row],[A DEVOLVER]]-Tabela1[[#This Row],[DEVOLVIDO]]</f>
        <v>0</v>
      </c>
      <c r="N476" s="18" t="str">
        <f ca="1">VLOOKUP(Tabela1[[#This Row],[MAT]],$B$5:$N$1679,13,0)</f>
        <v>ROSILENE SOUSA SILVA</v>
      </c>
    </row>
    <row r="477" spans="2:14" x14ac:dyDescent="0.3">
      <c r="B477" s="11">
        <v>421</v>
      </c>
      <c r="C477" s="11" t="str">
        <f ca="1">VLOOKUP(Tabela1[[#This Row],[MAT]],$B$5:$C$1679,2,0)</f>
        <v>01064235255</v>
      </c>
      <c r="D477" s="35">
        <v>36</v>
      </c>
      <c r="E477" s="16" t="s">
        <v>8</v>
      </c>
      <c r="F477" s="11" t="s">
        <v>589</v>
      </c>
      <c r="G477" s="17">
        <v>630.48</v>
      </c>
      <c r="H477" s="17">
        <v>359.20800000000003</v>
      </c>
      <c r="I477" s="17">
        <f>IFERROR(H477/1.08,"")</f>
        <v>332.6</v>
      </c>
      <c r="J477" s="17">
        <f>I477*8%</f>
        <v>26.608000000000004</v>
      </c>
      <c r="K477" s="17">
        <f>Tabela1[[#This Row],[VLR RECEBIDO]]-Tabela1[[#This Row],[DESPESA]]-Tabela1[[#This Row],[FGTS]]</f>
        <v>271.27199999999999</v>
      </c>
      <c r="L477" s="12">
        <v>271.27199999999999</v>
      </c>
      <c r="M477" s="12">
        <f>Tabela1[[#This Row],[A DEVOLVER]]-Tabela1[[#This Row],[DEVOLVIDO]]</f>
        <v>0</v>
      </c>
      <c r="N477" s="18" t="str">
        <f ca="1">VLOOKUP(Tabela1[[#This Row],[MAT]],$B$5:$N$1679,13,0)</f>
        <v>ROSIVAN DA SILVA PINTO</v>
      </c>
    </row>
    <row r="478" spans="2:14" x14ac:dyDescent="0.3">
      <c r="B478" s="11">
        <v>425</v>
      </c>
      <c r="C478" s="11" t="str">
        <f ca="1">VLOOKUP(Tabela1[[#This Row],[MAT]],$B$5:$C$1679,2,0)</f>
        <v>01715936264</v>
      </c>
      <c r="D478" s="35">
        <v>36</v>
      </c>
      <c r="E478" s="16" t="s">
        <v>8</v>
      </c>
      <c r="F478" s="11" t="s">
        <v>589</v>
      </c>
      <c r="G478" s="17">
        <v>630.48</v>
      </c>
      <c r="H478" s="17">
        <v>359.20800000000003</v>
      </c>
      <c r="I478" s="17">
        <f>IFERROR(H478/1.08,"")</f>
        <v>332.6</v>
      </c>
      <c r="J478" s="17">
        <f>I478*8%</f>
        <v>26.608000000000004</v>
      </c>
      <c r="K478" s="17">
        <f>Tabela1[[#This Row],[VLR RECEBIDO]]-Tabela1[[#This Row],[DESPESA]]-Tabela1[[#This Row],[FGTS]]</f>
        <v>271.27199999999999</v>
      </c>
      <c r="L478" s="12">
        <v>271.27199999999999</v>
      </c>
      <c r="M478" s="12">
        <f>Tabela1[[#This Row],[A DEVOLVER]]-Tabela1[[#This Row],[DEVOLVIDO]]</f>
        <v>0</v>
      </c>
      <c r="N478" s="18" t="str">
        <f ca="1">VLOOKUP(Tabela1[[#This Row],[MAT]],$B$5:$N$1679,13,0)</f>
        <v>VANESSA RODRIGUES RABELO</v>
      </c>
    </row>
    <row r="479" spans="2:14" x14ac:dyDescent="0.3">
      <c r="B479" s="11">
        <v>431</v>
      </c>
      <c r="C479" s="11" t="e">
        <f ca="1">VLOOKUP(Tabela1[[#This Row],[MAT]],$B$5:$C$1679,2,0)</f>
        <v>#N/A</v>
      </c>
      <c r="D479" s="35">
        <v>36</v>
      </c>
      <c r="E479" s="16" t="s">
        <v>8</v>
      </c>
      <c r="F479" s="11" t="s">
        <v>589</v>
      </c>
      <c r="G479" s="17">
        <v>738.87</v>
      </c>
      <c r="H479" s="17">
        <v>0</v>
      </c>
      <c r="I479" s="17">
        <f>IFERROR(H479/1.08,"")</f>
        <v>0</v>
      </c>
      <c r="J479" s="17">
        <f>I479*8%</f>
        <v>0</v>
      </c>
      <c r="K479" s="17">
        <f>Tabela1[[#This Row],[VLR RECEBIDO]]-Tabela1[[#This Row],[DESPESA]]-Tabela1[[#This Row],[FGTS]]</f>
        <v>738.87</v>
      </c>
      <c r="L479" s="12">
        <v>738.87</v>
      </c>
      <c r="M479" s="12">
        <f>Tabela1[[#This Row],[A DEVOLVER]]-Tabela1[[#This Row],[DEVOLVIDO]]</f>
        <v>0</v>
      </c>
      <c r="N479" s="18" t="e">
        <f ca="1">VLOOKUP(Tabela1[[#This Row],[MAT]],$B$5:$N$1679,13,0)</f>
        <v>#N/A</v>
      </c>
    </row>
    <row r="480" spans="2:14" x14ac:dyDescent="0.3">
      <c r="B480" s="11">
        <v>444</v>
      </c>
      <c r="C480" s="11" t="str">
        <f ca="1">VLOOKUP(Tabela1[[#This Row],[MAT]],$B$5:$C$1679,2,0)</f>
        <v>70134089219</v>
      </c>
      <c r="D480" s="35">
        <v>36</v>
      </c>
      <c r="E480" s="16" t="s">
        <v>8</v>
      </c>
      <c r="F480" s="11" t="s">
        <v>589</v>
      </c>
      <c r="G480" s="17">
        <v>630.48</v>
      </c>
      <c r="H480" s="17">
        <v>354.17520000000002</v>
      </c>
      <c r="I480" s="17">
        <f>IFERROR(H480/1.08,"")</f>
        <v>327.94</v>
      </c>
      <c r="J480" s="17">
        <f>I480*8%</f>
        <v>26.235199999999999</v>
      </c>
      <c r="K480" s="17">
        <f>Tabela1[[#This Row],[VLR RECEBIDO]]-Tabela1[[#This Row],[DESPESA]]-Tabela1[[#This Row],[FGTS]]</f>
        <v>276.3048</v>
      </c>
      <c r="L480" s="12">
        <v>276.3048</v>
      </c>
      <c r="M480" s="12">
        <f>Tabela1[[#This Row],[A DEVOLVER]]-Tabela1[[#This Row],[DEVOLVIDO]]</f>
        <v>0</v>
      </c>
      <c r="N480" s="18" t="str">
        <f ca="1">VLOOKUP(Tabela1[[#This Row],[MAT]],$B$5:$N$1679,13,0)</f>
        <v>JONISMA ARAUJO RODRIGUES</v>
      </c>
    </row>
    <row r="481" spans="2:14" x14ac:dyDescent="0.3">
      <c r="B481" s="11">
        <v>445</v>
      </c>
      <c r="C481" s="11" t="str">
        <f ca="1">VLOOKUP(Tabela1[[#This Row],[MAT]],$B$5:$C$1679,2,0)</f>
        <v>82941238204</v>
      </c>
      <c r="D481" s="35">
        <v>36</v>
      </c>
      <c r="E481" s="16" t="s">
        <v>8</v>
      </c>
      <c r="F481" s="11" t="s">
        <v>589</v>
      </c>
      <c r="G481" s="17">
        <v>738.87</v>
      </c>
      <c r="H481" s="17">
        <v>522.78480000000002</v>
      </c>
      <c r="I481" s="17">
        <f>IFERROR(H481/1.08,"")</f>
        <v>484.06</v>
      </c>
      <c r="J481" s="17">
        <f>I481*8%</f>
        <v>38.724800000000002</v>
      </c>
      <c r="K481" s="17">
        <f>Tabela1[[#This Row],[VLR RECEBIDO]]-Tabela1[[#This Row],[DESPESA]]-Tabela1[[#This Row],[FGTS]]</f>
        <v>216.08519999999999</v>
      </c>
      <c r="L481" s="12">
        <v>216.08519999999999</v>
      </c>
      <c r="M481" s="12">
        <f>Tabela1[[#This Row],[A DEVOLVER]]-Tabela1[[#This Row],[DEVOLVIDO]]</f>
        <v>0</v>
      </c>
      <c r="N481" s="18" t="str">
        <f ca="1">VLOOKUP(Tabela1[[#This Row],[MAT]],$B$5:$N$1679,13,0)</f>
        <v>MARIA ELIZABETH DA SILVA</v>
      </c>
    </row>
    <row r="482" spans="2:14" x14ac:dyDescent="0.3">
      <c r="B482" s="11">
        <v>449</v>
      </c>
      <c r="C482" s="11" t="str">
        <f ca="1">VLOOKUP(Tabela1[[#This Row],[MAT]],$B$5:$C$1679,2,0)</f>
        <v>02278662236</v>
      </c>
      <c r="D482" s="35">
        <v>36</v>
      </c>
      <c r="E482" s="16" t="s">
        <v>8</v>
      </c>
      <c r="F482" s="11" t="s">
        <v>589</v>
      </c>
      <c r="G482" s="17">
        <v>630.48</v>
      </c>
      <c r="H482" s="17">
        <v>354.17520000000002</v>
      </c>
      <c r="I482" s="17">
        <f>IFERROR(H482/1.08,"")</f>
        <v>327.94</v>
      </c>
      <c r="J482" s="17">
        <f>I482*8%</f>
        <v>26.235199999999999</v>
      </c>
      <c r="K482" s="17">
        <f>Tabela1[[#This Row],[VLR RECEBIDO]]-Tabela1[[#This Row],[DESPESA]]-Tabela1[[#This Row],[FGTS]]</f>
        <v>276.3048</v>
      </c>
      <c r="L482" s="12">
        <v>276.3048</v>
      </c>
      <c r="M482" s="12">
        <f>Tabela1[[#This Row],[A DEVOLVER]]-Tabela1[[#This Row],[DEVOLVIDO]]</f>
        <v>0</v>
      </c>
      <c r="N482" s="18" t="str">
        <f ca="1">VLOOKUP(Tabela1[[#This Row],[MAT]],$B$5:$N$1679,13,0)</f>
        <v>RAYANE BARRETO LIMA</v>
      </c>
    </row>
    <row r="483" spans="2:14" x14ac:dyDescent="0.3">
      <c r="B483" s="11">
        <v>450</v>
      </c>
      <c r="C483" s="11" t="str">
        <f ca="1">VLOOKUP(Tabela1[[#This Row],[MAT]],$B$5:$C$1679,2,0)</f>
        <v>73733148215</v>
      </c>
      <c r="D483" s="35">
        <v>36</v>
      </c>
      <c r="E483" s="16" t="s">
        <v>8</v>
      </c>
      <c r="F483" s="11" t="s">
        <v>589</v>
      </c>
      <c r="G483" s="17">
        <v>630.48</v>
      </c>
      <c r="H483" s="17">
        <v>354.17520000000002</v>
      </c>
      <c r="I483" s="17">
        <f>IFERROR(H483/1.08,"")</f>
        <v>327.94</v>
      </c>
      <c r="J483" s="17">
        <f>I483*8%</f>
        <v>26.235199999999999</v>
      </c>
      <c r="K483" s="17">
        <f>Tabela1[[#This Row],[VLR RECEBIDO]]-Tabela1[[#This Row],[DESPESA]]-Tabela1[[#This Row],[FGTS]]</f>
        <v>276.3048</v>
      </c>
      <c r="L483" s="12">
        <v>276.3048</v>
      </c>
      <c r="M483" s="12">
        <f>Tabela1[[#This Row],[A DEVOLVER]]-Tabela1[[#This Row],[DEVOLVIDO]]</f>
        <v>0</v>
      </c>
      <c r="N483" s="18" t="str">
        <f ca="1">VLOOKUP(Tabela1[[#This Row],[MAT]],$B$5:$N$1679,13,0)</f>
        <v>ANDREZA ALVES FERREIRA</v>
      </c>
    </row>
    <row r="484" spans="2:14" x14ac:dyDescent="0.3">
      <c r="B484" s="11">
        <v>462</v>
      </c>
      <c r="C484" s="11" t="str">
        <f ca="1">VLOOKUP(Tabela1[[#This Row],[MAT]],$B$5:$C$1679,2,0)</f>
        <v>03402699362</v>
      </c>
      <c r="D484" s="35">
        <v>36</v>
      </c>
      <c r="E484" s="16" t="s">
        <v>8</v>
      </c>
      <c r="F484" s="11" t="s">
        <v>589</v>
      </c>
      <c r="G484" s="17">
        <v>630.48</v>
      </c>
      <c r="H484" s="17">
        <v>354.17520000000002</v>
      </c>
      <c r="I484" s="17">
        <f>IFERROR(H484/1.08,"")</f>
        <v>327.94</v>
      </c>
      <c r="J484" s="17">
        <f>I484*8%</f>
        <v>26.235199999999999</v>
      </c>
      <c r="K484" s="17">
        <f>Tabela1[[#This Row],[VLR RECEBIDO]]-Tabela1[[#This Row],[DESPESA]]-Tabela1[[#This Row],[FGTS]]</f>
        <v>276.3048</v>
      </c>
      <c r="L484" s="12">
        <v>276.3048</v>
      </c>
      <c r="M484" s="12">
        <f>Tabela1[[#This Row],[A DEVOLVER]]-Tabela1[[#This Row],[DEVOLVIDO]]</f>
        <v>0</v>
      </c>
      <c r="N484" s="18" t="str">
        <f ca="1">VLOOKUP(Tabela1[[#This Row],[MAT]],$B$5:$N$1679,13,0)</f>
        <v>DYONES ALVES DA ROCHA SERRA</v>
      </c>
    </row>
    <row r="485" spans="2:14" x14ac:dyDescent="0.3">
      <c r="B485" s="11">
        <v>465</v>
      </c>
      <c r="C485" s="11" t="str">
        <f ca="1">VLOOKUP(Tabela1[[#This Row],[MAT]],$B$5:$C$1679,2,0)</f>
        <v>01616891246</v>
      </c>
      <c r="D485" s="35">
        <v>36</v>
      </c>
      <c r="E485" s="16" t="s">
        <v>8</v>
      </c>
      <c r="F485" s="11" t="s">
        <v>589</v>
      </c>
      <c r="G485" s="17">
        <v>630.48</v>
      </c>
      <c r="H485" s="17">
        <v>354.17520000000002</v>
      </c>
      <c r="I485" s="17">
        <f>IFERROR(H485/1.08,"")</f>
        <v>327.94</v>
      </c>
      <c r="J485" s="17">
        <f>I485*8%</f>
        <v>26.235199999999999</v>
      </c>
      <c r="K485" s="17">
        <f>Tabela1[[#This Row],[VLR RECEBIDO]]-Tabela1[[#This Row],[DESPESA]]-Tabela1[[#This Row],[FGTS]]</f>
        <v>276.3048</v>
      </c>
      <c r="L485" s="12">
        <v>276.3048</v>
      </c>
      <c r="M485" s="12">
        <f>Tabela1[[#This Row],[A DEVOLVER]]-Tabela1[[#This Row],[DEVOLVIDO]]</f>
        <v>0</v>
      </c>
      <c r="N485" s="18" t="str">
        <f ca="1">VLOOKUP(Tabela1[[#This Row],[MAT]],$B$5:$N$1679,13,0)</f>
        <v>KEILA SANTOS BRITO</v>
      </c>
    </row>
    <row r="486" spans="2:14" x14ac:dyDescent="0.3">
      <c r="B486" s="11">
        <v>466</v>
      </c>
      <c r="C486" s="11" t="str">
        <f ca="1">VLOOKUP(Tabela1[[#This Row],[MAT]],$B$5:$C$1679,2,0)</f>
        <v>30137284268</v>
      </c>
      <c r="D486" s="35">
        <v>36</v>
      </c>
      <c r="E486" s="16" t="s">
        <v>8</v>
      </c>
      <c r="F486" s="11" t="s">
        <v>589</v>
      </c>
      <c r="G486" s="17">
        <v>630.48</v>
      </c>
      <c r="H486" s="17">
        <v>354.17520000000002</v>
      </c>
      <c r="I486" s="17">
        <f>IFERROR(H486/1.08,"")</f>
        <v>327.94</v>
      </c>
      <c r="J486" s="17">
        <f>I486*8%</f>
        <v>26.235199999999999</v>
      </c>
      <c r="K486" s="17">
        <f>Tabela1[[#This Row],[VLR RECEBIDO]]-Tabela1[[#This Row],[DESPESA]]-Tabela1[[#This Row],[FGTS]]</f>
        <v>276.3048</v>
      </c>
      <c r="L486" s="12">
        <v>276.3048</v>
      </c>
      <c r="M486" s="12">
        <f>Tabela1[[#This Row],[A DEVOLVER]]-Tabela1[[#This Row],[DEVOLVIDO]]</f>
        <v>0</v>
      </c>
      <c r="N486" s="18" t="str">
        <f ca="1">VLOOKUP(Tabela1[[#This Row],[MAT]],$B$5:$N$1679,13,0)</f>
        <v>MARIA JOSE PAULINO DE SANTANA DAS CHAGAS</v>
      </c>
    </row>
    <row r="487" spans="2:14" x14ac:dyDescent="0.3">
      <c r="B487" s="11">
        <v>471</v>
      </c>
      <c r="C487" s="11" t="str">
        <f ca="1">VLOOKUP(Tabela1[[#This Row],[MAT]],$B$5:$C$1679,2,0)</f>
        <v>02137140276</v>
      </c>
      <c r="D487" s="35">
        <v>36</v>
      </c>
      <c r="E487" s="16" t="s">
        <v>8</v>
      </c>
      <c r="F487" s="11" t="s">
        <v>589</v>
      </c>
      <c r="G487" s="17">
        <v>630.48</v>
      </c>
      <c r="H487" s="17">
        <v>349.14239999999995</v>
      </c>
      <c r="I487" s="17">
        <f>IFERROR(H487/1.08,"")</f>
        <v>323.27999999999992</v>
      </c>
      <c r="J487" s="17">
        <f>I487*8%</f>
        <v>25.862399999999994</v>
      </c>
      <c r="K487" s="17">
        <f>Tabela1[[#This Row],[VLR RECEBIDO]]-Tabela1[[#This Row],[DESPESA]]-Tabela1[[#This Row],[FGTS]]</f>
        <v>281.33760000000012</v>
      </c>
      <c r="L487" s="12">
        <v>281.33760000000012</v>
      </c>
      <c r="M487" s="12">
        <f>Tabela1[[#This Row],[A DEVOLVER]]-Tabela1[[#This Row],[DEVOLVIDO]]</f>
        <v>0</v>
      </c>
      <c r="N487" s="18" t="str">
        <f ca="1">VLOOKUP(Tabela1[[#This Row],[MAT]],$B$5:$N$1679,13,0)</f>
        <v>RAILSON HUMBERTO DA SILVA MENDONCA</v>
      </c>
    </row>
    <row r="488" spans="2:14" x14ac:dyDescent="0.3">
      <c r="B488" s="11">
        <v>488</v>
      </c>
      <c r="C488" s="11" t="e">
        <f ca="1">VLOOKUP(Tabela1[[#This Row],[MAT]],$B$5:$C$1679,2,0)</f>
        <v>#N/A</v>
      </c>
      <c r="D488" s="35">
        <v>36</v>
      </c>
      <c r="E488" s="16" t="s">
        <v>8</v>
      </c>
      <c r="F488" s="11" t="s">
        <v>589</v>
      </c>
      <c r="G488" s="17">
        <v>770.6</v>
      </c>
      <c r="H488" s="17">
        <v>0</v>
      </c>
      <c r="I488" s="17">
        <f>IFERROR(H488/1.08,"")</f>
        <v>0</v>
      </c>
      <c r="J488" s="17">
        <f>I488*8%</f>
        <v>0</v>
      </c>
      <c r="K488" s="17">
        <f>Tabela1[[#This Row],[VLR RECEBIDO]]-Tabela1[[#This Row],[DESPESA]]-Tabela1[[#This Row],[FGTS]]</f>
        <v>770.6</v>
      </c>
      <c r="L488" s="12">
        <v>770.6</v>
      </c>
      <c r="M488" s="12">
        <f>Tabela1[[#This Row],[A DEVOLVER]]-Tabela1[[#This Row],[DEVOLVIDO]]</f>
        <v>0</v>
      </c>
      <c r="N488" s="18" t="e">
        <f ca="1">VLOOKUP(Tabela1[[#This Row],[MAT]],$B$5:$N$1679,13,0)</f>
        <v>#N/A</v>
      </c>
    </row>
    <row r="489" spans="2:14" x14ac:dyDescent="0.3">
      <c r="B489" s="11">
        <v>497</v>
      </c>
      <c r="C489" s="11" t="str">
        <f ca="1">VLOOKUP(Tabela1[[#This Row],[MAT]],$B$5:$C$1679,2,0)</f>
        <v>02879742277</v>
      </c>
      <c r="D489" s="35">
        <v>36</v>
      </c>
      <c r="E489" s="16" t="s">
        <v>8</v>
      </c>
      <c r="F489" s="11" t="s">
        <v>589</v>
      </c>
      <c r="G489" s="17">
        <v>630.48</v>
      </c>
      <c r="H489" s="17">
        <v>349.14239999999995</v>
      </c>
      <c r="I489" s="17">
        <f>IFERROR(H489/1.08,"")</f>
        <v>323.27999999999992</v>
      </c>
      <c r="J489" s="17">
        <f>I489*8%</f>
        <v>25.862399999999994</v>
      </c>
      <c r="K489" s="17">
        <f>Tabela1[[#This Row],[VLR RECEBIDO]]-Tabela1[[#This Row],[DESPESA]]-Tabela1[[#This Row],[FGTS]]</f>
        <v>281.33760000000012</v>
      </c>
      <c r="L489" s="12">
        <v>281.33760000000012</v>
      </c>
      <c r="M489" s="12">
        <f>Tabela1[[#This Row],[A DEVOLVER]]-Tabela1[[#This Row],[DEVOLVIDO]]</f>
        <v>0</v>
      </c>
      <c r="N489" s="18" t="str">
        <f ca="1">VLOOKUP(Tabela1[[#This Row],[MAT]],$B$5:$N$1679,13,0)</f>
        <v>ELISANDRA SOARES DA COSTA PINHEIRO</v>
      </c>
    </row>
    <row r="490" spans="2:14" x14ac:dyDescent="0.3">
      <c r="B490" s="11">
        <v>521</v>
      </c>
      <c r="C490" s="11" t="str">
        <f ca="1">VLOOKUP(Tabela1[[#This Row],[MAT]],$B$5:$C$1679,2,0)</f>
        <v>01221844245</v>
      </c>
      <c r="D490" s="35">
        <v>36</v>
      </c>
      <c r="E490" s="16" t="s">
        <v>8</v>
      </c>
      <c r="F490" s="11" t="s">
        <v>589</v>
      </c>
      <c r="G490" s="17">
        <v>630.48</v>
      </c>
      <c r="H490" s="17">
        <v>349.14239999999995</v>
      </c>
      <c r="I490" s="17">
        <f>IFERROR(H490/1.08,"")</f>
        <v>323.27999999999992</v>
      </c>
      <c r="J490" s="17">
        <f>I490*8%</f>
        <v>25.862399999999994</v>
      </c>
      <c r="K490" s="17">
        <f>Tabela1[[#This Row],[VLR RECEBIDO]]-Tabela1[[#This Row],[DESPESA]]-Tabela1[[#This Row],[FGTS]]</f>
        <v>281.33760000000012</v>
      </c>
      <c r="L490" s="12">
        <v>281.33760000000012</v>
      </c>
      <c r="M490" s="12">
        <f>Tabela1[[#This Row],[A DEVOLVER]]-Tabela1[[#This Row],[DEVOLVIDO]]</f>
        <v>0</v>
      </c>
      <c r="N490" s="18" t="str">
        <f ca="1">VLOOKUP(Tabela1[[#This Row],[MAT]],$B$5:$N$1679,13,0)</f>
        <v>ANA MARIA LIRA TEIXEIRA</v>
      </c>
    </row>
    <row r="491" spans="2:14" x14ac:dyDescent="0.3">
      <c r="B491" s="11">
        <v>525</v>
      </c>
      <c r="C491" s="11" t="str">
        <f ca="1">VLOOKUP(Tabela1[[#This Row],[MAT]],$B$5:$C$1679,2,0)</f>
        <v>01724194259</v>
      </c>
      <c r="D491" s="35">
        <v>36</v>
      </c>
      <c r="E491" s="16" t="s">
        <v>8</v>
      </c>
      <c r="F491" s="11" t="s">
        <v>589</v>
      </c>
      <c r="G491" s="17">
        <v>630.48</v>
      </c>
      <c r="H491" s="17">
        <v>349.14239999999995</v>
      </c>
      <c r="I491" s="17">
        <f>IFERROR(H491/1.08,"")</f>
        <v>323.27999999999992</v>
      </c>
      <c r="J491" s="17">
        <f>I491*8%</f>
        <v>25.862399999999994</v>
      </c>
      <c r="K491" s="17">
        <f>Tabela1[[#This Row],[VLR RECEBIDO]]-Tabela1[[#This Row],[DESPESA]]-Tabela1[[#This Row],[FGTS]]</f>
        <v>281.33760000000012</v>
      </c>
      <c r="L491" s="12">
        <v>281.33760000000012</v>
      </c>
      <c r="M491" s="12">
        <f>Tabela1[[#This Row],[A DEVOLVER]]-Tabela1[[#This Row],[DEVOLVIDO]]</f>
        <v>0</v>
      </c>
      <c r="N491" s="18" t="str">
        <f ca="1">VLOOKUP(Tabela1[[#This Row],[MAT]],$B$5:$N$1679,13,0)</f>
        <v>JHEMISON CARLOS VIEIRA FELIPE</v>
      </c>
    </row>
    <row r="492" spans="2:14" x14ac:dyDescent="0.3">
      <c r="B492" s="11">
        <v>527</v>
      </c>
      <c r="C492" s="11" t="str">
        <f ca="1">VLOOKUP(Tabela1[[#This Row],[MAT]],$B$5:$C$1679,2,0)</f>
        <v>70143241281</v>
      </c>
      <c r="D492" s="35">
        <v>36</v>
      </c>
      <c r="E492" s="16" t="s">
        <v>8</v>
      </c>
      <c r="F492" s="11" t="s">
        <v>589</v>
      </c>
      <c r="G492" s="17">
        <v>630.48</v>
      </c>
      <c r="H492" s="17">
        <v>349.14239999999995</v>
      </c>
      <c r="I492" s="17">
        <f>IFERROR(H492/1.08,"")</f>
        <v>323.27999999999992</v>
      </c>
      <c r="J492" s="17">
        <f>I492*8%</f>
        <v>25.862399999999994</v>
      </c>
      <c r="K492" s="17">
        <f>Tabela1[[#This Row],[VLR RECEBIDO]]-Tabela1[[#This Row],[DESPESA]]-Tabela1[[#This Row],[FGTS]]</f>
        <v>281.33760000000012</v>
      </c>
      <c r="L492" s="12">
        <v>281.33760000000012</v>
      </c>
      <c r="M492" s="12">
        <f>Tabela1[[#This Row],[A DEVOLVER]]-Tabela1[[#This Row],[DEVOLVIDO]]</f>
        <v>0</v>
      </c>
      <c r="N492" s="18" t="str">
        <f ca="1">VLOOKUP(Tabela1[[#This Row],[MAT]],$B$5:$N$1679,13,0)</f>
        <v>FABRICIO HUGO SOUSA FARIAS</v>
      </c>
    </row>
    <row r="493" spans="2:14" x14ac:dyDescent="0.3">
      <c r="B493" s="11">
        <v>541</v>
      </c>
      <c r="C493" s="11" t="str">
        <f ca="1">VLOOKUP(Tabela1[[#This Row],[MAT]],$B$5:$C$1679,2,0)</f>
        <v>02563935245</v>
      </c>
      <c r="D493" s="35">
        <v>36</v>
      </c>
      <c r="E493" s="16" t="s">
        <v>8</v>
      </c>
      <c r="F493" s="11" t="s">
        <v>589</v>
      </c>
      <c r="G493" s="17">
        <v>630.48</v>
      </c>
      <c r="H493" s="17">
        <v>344.1096</v>
      </c>
      <c r="I493" s="17">
        <f>IFERROR(H493/1.08,"")</f>
        <v>318.62</v>
      </c>
      <c r="J493" s="17">
        <f>I493*8%</f>
        <v>25.489599999999999</v>
      </c>
      <c r="K493" s="17">
        <f>Tabela1[[#This Row],[VLR RECEBIDO]]-Tabela1[[#This Row],[DESPESA]]-Tabela1[[#This Row],[FGTS]]</f>
        <v>286.37040000000002</v>
      </c>
      <c r="L493" s="12">
        <v>286.37040000000002</v>
      </c>
      <c r="M493" s="12">
        <f>Tabela1[[#This Row],[A DEVOLVER]]-Tabela1[[#This Row],[DEVOLVIDO]]</f>
        <v>0</v>
      </c>
      <c r="N493" s="18" t="str">
        <f ca="1">VLOOKUP(Tabela1[[#This Row],[MAT]],$B$5:$N$1679,13,0)</f>
        <v>RAQUEL DOS SANTOS SOUZA</v>
      </c>
    </row>
    <row r="494" spans="2:14" x14ac:dyDescent="0.3">
      <c r="B494" s="11">
        <v>542</v>
      </c>
      <c r="C494" s="11" t="e">
        <f ca="1">VLOOKUP(Tabela1[[#This Row],[MAT]],$B$5:$C$1679,2,0)</f>
        <v>#N/A</v>
      </c>
      <c r="D494" s="35">
        <v>36</v>
      </c>
      <c r="E494" s="16" t="s">
        <v>8</v>
      </c>
      <c r="F494" s="11" t="s">
        <v>589</v>
      </c>
      <c r="G494" s="17">
        <v>630.48</v>
      </c>
      <c r="H494" s="17">
        <v>0</v>
      </c>
      <c r="I494" s="17">
        <f>IFERROR(H494/1.08,"")</f>
        <v>0</v>
      </c>
      <c r="J494" s="17">
        <f>I494*8%</f>
        <v>0</v>
      </c>
      <c r="K494" s="17">
        <f>Tabela1[[#This Row],[VLR RECEBIDO]]-Tabela1[[#This Row],[DESPESA]]-Tabela1[[#This Row],[FGTS]]</f>
        <v>630.48</v>
      </c>
      <c r="L494" s="12">
        <v>630.48</v>
      </c>
      <c r="M494" s="12">
        <f>Tabela1[[#This Row],[A DEVOLVER]]-Tabela1[[#This Row],[DEVOLVIDO]]</f>
        <v>0</v>
      </c>
      <c r="N494" s="18" t="e">
        <f ca="1">VLOOKUP(Tabela1[[#This Row],[MAT]],$B$5:$N$1679,13,0)</f>
        <v>#N/A</v>
      </c>
    </row>
    <row r="495" spans="2:14" x14ac:dyDescent="0.3">
      <c r="B495" s="11">
        <v>543</v>
      </c>
      <c r="C495" s="11" t="str">
        <f ca="1">VLOOKUP(Tabela1[[#This Row],[MAT]],$B$5:$C$1679,2,0)</f>
        <v>01797916211</v>
      </c>
      <c r="D495" s="35">
        <v>36</v>
      </c>
      <c r="E495" s="16" t="s">
        <v>8</v>
      </c>
      <c r="F495" s="11" t="s">
        <v>589</v>
      </c>
      <c r="G495" s="17">
        <v>630.48</v>
      </c>
      <c r="H495" s="17">
        <v>344.1096</v>
      </c>
      <c r="I495" s="17">
        <f>IFERROR(H495/1.08,"")</f>
        <v>318.62</v>
      </c>
      <c r="J495" s="17">
        <f>I495*8%</f>
        <v>25.489599999999999</v>
      </c>
      <c r="K495" s="17">
        <f>Tabela1[[#This Row],[VLR RECEBIDO]]-Tabela1[[#This Row],[DESPESA]]-Tabela1[[#This Row],[FGTS]]</f>
        <v>286.37040000000002</v>
      </c>
      <c r="L495" s="12">
        <v>286.37040000000002</v>
      </c>
      <c r="M495" s="12">
        <f>Tabela1[[#This Row],[A DEVOLVER]]-Tabela1[[#This Row],[DEVOLVIDO]]</f>
        <v>0</v>
      </c>
      <c r="N495" s="18" t="str">
        <f ca="1">VLOOKUP(Tabela1[[#This Row],[MAT]],$B$5:$N$1679,13,0)</f>
        <v>BRUNA GRAZIELA NOGUEIRA DE LIMA</v>
      </c>
    </row>
    <row r="496" spans="2:14" x14ac:dyDescent="0.3">
      <c r="B496" s="11">
        <v>547</v>
      </c>
      <c r="C496" s="11" t="str">
        <f ca="1">VLOOKUP(Tabela1[[#This Row],[MAT]],$B$5:$C$1679,2,0)</f>
        <v>85754110200</v>
      </c>
      <c r="D496" s="35">
        <v>36</v>
      </c>
      <c r="E496" s="16" t="s">
        <v>8</v>
      </c>
      <c r="F496" s="11" t="s">
        <v>589</v>
      </c>
      <c r="G496" s="17">
        <v>630.48</v>
      </c>
      <c r="H496" s="17">
        <v>344.1096</v>
      </c>
      <c r="I496" s="17">
        <f>IFERROR(H496/1.08,"")</f>
        <v>318.62</v>
      </c>
      <c r="J496" s="17">
        <f>I496*8%</f>
        <v>25.489599999999999</v>
      </c>
      <c r="K496" s="17">
        <f>Tabela1[[#This Row],[VLR RECEBIDO]]-Tabela1[[#This Row],[DESPESA]]-Tabela1[[#This Row],[FGTS]]</f>
        <v>286.37040000000002</v>
      </c>
      <c r="L496" s="12">
        <v>286.37040000000002</v>
      </c>
      <c r="M496" s="12">
        <f>Tabela1[[#This Row],[A DEVOLVER]]-Tabela1[[#This Row],[DEVOLVIDO]]</f>
        <v>0</v>
      </c>
      <c r="N496" s="18" t="str">
        <f ca="1">VLOOKUP(Tabela1[[#This Row],[MAT]],$B$5:$N$1679,13,0)</f>
        <v>FLAVIA CRISTINA AMORIM RAIOL</v>
      </c>
    </row>
    <row r="497" spans="2:14" x14ac:dyDescent="0.3">
      <c r="B497" s="11">
        <v>550</v>
      </c>
      <c r="C497" s="11" t="str">
        <f ca="1">VLOOKUP(Tabela1[[#This Row],[MAT]],$B$5:$C$1679,2,0)</f>
        <v>94273626268</v>
      </c>
      <c r="D497" s="35">
        <v>36</v>
      </c>
      <c r="E497" s="16" t="s">
        <v>8</v>
      </c>
      <c r="F497" s="11" t="s">
        <v>589</v>
      </c>
      <c r="G497" s="17">
        <v>630.48</v>
      </c>
      <c r="H497" s="17">
        <v>344.1096</v>
      </c>
      <c r="I497" s="17">
        <f>IFERROR(H497/1.08,"")</f>
        <v>318.62</v>
      </c>
      <c r="J497" s="17">
        <f>I497*8%</f>
        <v>25.489599999999999</v>
      </c>
      <c r="K497" s="17">
        <f>Tabela1[[#This Row],[VLR RECEBIDO]]-Tabela1[[#This Row],[DESPESA]]-Tabela1[[#This Row],[FGTS]]</f>
        <v>286.37040000000002</v>
      </c>
      <c r="L497" s="12">
        <v>286.37040000000002</v>
      </c>
      <c r="M497" s="12">
        <f>Tabela1[[#This Row],[A DEVOLVER]]-Tabela1[[#This Row],[DEVOLVIDO]]</f>
        <v>0</v>
      </c>
      <c r="N497" s="18" t="str">
        <f ca="1">VLOOKUP(Tabela1[[#This Row],[MAT]],$B$5:$N$1679,13,0)</f>
        <v>ANGELA MARIA COSTA ROSARIO</v>
      </c>
    </row>
    <row r="498" spans="2:14" x14ac:dyDescent="0.3">
      <c r="B498" s="11">
        <v>552</v>
      </c>
      <c r="C498" s="11" t="str">
        <f ca="1">VLOOKUP(Tabela1[[#This Row],[MAT]],$B$5:$C$1679,2,0)</f>
        <v>03351903243</v>
      </c>
      <c r="D498" s="35">
        <v>36</v>
      </c>
      <c r="E498" s="16" t="s">
        <v>8</v>
      </c>
      <c r="F498" s="11" t="s">
        <v>589</v>
      </c>
      <c r="G498" s="17">
        <v>630.48</v>
      </c>
      <c r="H498" s="17">
        <v>344.1096</v>
      </c>
      <c r="I498" s="17">
        <f>IFERROR(H498/1.08,"")</f>
        <v>318.62</v>
      </c>
      <c r="J498" s="17">
        <f>I498*8%</f>
        <v>25.489599999999999</v>
      </c>
      <c r="K498" s="17">
        <f>Tabela1[[#This Row],[VLR RECEBIDO]]-Tabela1[[#This Row],[DESPESA]]-Tabela1[[#This Row],[FGTS]]</f>
        <v>286.37040000000002</v>
      </c>
      <c r="L498" s="12">
        <v>286.37040000000002</v>
      </c>
      <c r="M498" s="12">
        <f>Tabela1[[#This Row],[A DEVOLVER]]-Tabela1[[#This Row],[DEVOLVIDO]]</f>
        <v>0</v>
      </c>
      <c r="N498" s="18" t="str">
        <f ca="1">VLOOKUP(Tabela1[[#This Row],[MAT]],$B$5:$N$1679,13,0)</f>
        <v>ANTONIA FRANCILEIA SANTOS FAUSTINO</v>
      </c>
    </row>
    <row r="499" spans="2:14" x14ac:dyDescent="0.3">
      <c r="B499" s="11">
        <v>586</v>
      </c>
      <c r="C499" s="11" t="str">
        <f ca="1">VLOOKUP(Tabela1[[#This Row],[MAT]],$B$5:$C$1679,2,0)</f>
        <v>02025421222</v>
      </c>
      <c r="D499" s="35">
        <v>36</v>
      </c>
      <c r="E499" s="16" t="s">
        <v>8</v>
      </c>
      <c r="F499" s="11" t="s">
        <v>589</v>
      </c>
      <c r="G499" s="17">
        <v>630.48</v>
      </c>
      <c r="H499" s="17">
        <v>344.1096</v>
      </c>
      <c r="I499" s="17">
        <f>IFERROR(H499/1.08,"")</f>
        <v>318.62</v>
      </c>
      <c r="J499" s="17">
        <f>I499*8%</f>
        <v>25.489599999999999</v>
      </c>
      <c r="K499" s="17">
        <f>Tabela1[[#This Row],[VLR RECEBIDO]]-Tabela1[[#This Row],[DESPESA]]-Tabela1[[#This Row],[FGTS]]</f>
        <v>286.37040000000002</v>
      </c>
      <c r="L499" s="12">
        <v>286.37040000000002</v>
      </c>
      <c r="M499" s="12">
        <f>Tabela1[[#This Row],[A DEVOLVER]]-Tabela1[[#This Row],[DEVOLVIDO]]</f>
        <v>0</v>
      </c>
      <c r="N499" s="18" t="str">
        <f ca="1">VLOOKUP(Tabela1[[#This Row],[MAT]],$B$5:$N$1679,13,0)</f>
        <v>ADRIANA DA CONCEICAO VIANA</v>
      </c>
    </row>
    <row r="500" spans="2:14" x14ac:dyDescent="0.3">
      <c r="B500" s="11">
        <v>600</v>
      </c>
      <c r="C500" s="11" t="str">
        <f ca="1">VLOOKUP(Tabela1[[#This Row],[MAT]],$B$5:$C$1679,2,0)</f>
        <v>01068691247</v>
      </c>
      <c r="D500" s="35">
        <v>36</v>
      </c>
      <c r="E500" s="16" t="s">
        <v>8</v>
      </c>
      <c r="F500" s="11" t="s">
        <v>589</v>
      </c>
      <c r="G500" s="17">
        <v>630.48</v>
      </c>
      <c r="H500" s="17">
        <v>339.06599999999997</v>
      </c>
      <c r="I500" s="17">
        <f>IFERROR(H500/1.08,"")</f>
        <v>313.94999999999993</v>
      </c>
      <c r="J500" s="17">
        <f>I500*8%</f>
        <v>25.115999999999996</v>
      </c>
      <c r="K500" s="17">
        <f>Tabela1[[#This Row],[VLR RECEBIDO]]-Tabela1[[#This Row],[DESPESA]]-Tabela1[[#This Row],[FGTS]]</f>
        <v>291.4140000000001</v>
      </c>
      <c r="L500" s="12">
        <v>291.4140000000001</v>
      </c>
      <c r="M500" s="12">
        <f>Tabela1[[#This Row],[A DEVOLVER]]-Tabela1[[#This Row],[DEVOLVIDO]]</f>
        <v>0</v>
      </c>
      <c r="N500" s="18" t="str">
        <f ca="1">VLOOKUP(Tabela1[[#This Row],[MAT]],$B$5:$N$1679,13,0)</f>
        <v>ROSINETE SANTOS DA SILVA DE SOUZA</v>
      </c>
    </row>
    <row r="501" spans="2:14" x14ac:dyDescent="0.3">
      <c r="B501" s="11">
        <v>601</v>
      </c>
      <c r="C501" s="11" t="str">
        <f ca="1">VLOOKUP(Tabela1[[#This Row],[MAT]],$B$5:$C$1679,2,0)</f>
        <v>03419017251</v>
      </c>
      <c r="D501" s="35">
        <v>36</v>
      </c>
      <c r="E501" s="16" t="s">
        <v>8</v>
      </c>
      <c r="F501" s="11" t="s">
        <v>589</v>
      </c>
      <c r="G501" s="17">
        <v>630.48</v>
      </c>
      <c r="H501" s="17">
        <v>473.41800000000001</v>
      </c>
      <c r="I501" s="17">
        <f>IFERROR(H501/1.08,"")</f>
        <v>438.34999999999997</v>
      </c>
      <c r="J501" s="17">
        <f>I501*8%</f>
        <v>35.067999999999998</v>
      </c>
      <c r="K501" s="17">
        <f>Tabela1[[#This Row],[VLR RECEBIDO]]-Tabela1[[#This Row],[DESPESA]]-Tabela1[[#This Row],[FGTS]]</f>
        <v>157.06200000000007</v>
      </c>
      <c r="L501" s="12">
        <v>157.06200000000007</v>
      </c>
      <c r="M501" s="12">
        <f>Tabela1[[#This Row],[A DEVOLVER]]-Tabela1[[#This Row],[DEVOLVIDO]]</f>
        <v>0</v>
      </c>
      <c r="N501" s="18" t="str">
        <f ca="1">VLOOKUP(Tabela1[[#This Row],[MAT]],$B$5:$N$1679,13,0)</f>
        <v>MAYCON REIS DOS ANJOS</v>
      </c>
    </row>
    <row r="502" spans="2:14" x14ac:dyDescent="0.3">
      <c r="B502" s="11">
        <v>626</v>
      </c>
      <c r="C502" s="11" t="str">
        <f ca="1">VLOOKUP(Tabela1[[#This Row],[MAT]],$B$5:$C$1679,2,0)</f>
        <v>30087767287</v>
      </c>
      <c r="D502" s="35">
        <v>36</v>
      </c>
      <c r="E502" s="16" t="s">
        <v>8</v>
      </c>
      <c r="F502" s="11" t="s">
        <v>589</v>
      </c>
      <c r="G502" s="17">
        <v>630.48</v>
      </c>
      <c r="H502" s="17">
        <v>339.06599999999997</v>
      </c>
      <c r="I502" s="17">
        <f>IFERROR(H502/1.08,"")</f>
        <v>313.94999999999993</v>
      </c>
      <c r="J502" s="17">
        <f>I502*8%</f>
        <v>25.115999999999996</v>
      </c>
      <c r="K502" s="17">
        <f>Tabela1[[#This Row],[VLR RECEBIDO]]-Tabela1[[#This Row],[DESPESA]]-Tabela1[[#This Row],[FGTS]]</f>
        <v>291.4140000000001</v>
      </c>
      <c r="L502" s="12">
        <v>291.4140000000001</v>
      </c>
      <c r="M502" s="12">
        <f>Tabela1[[#This Row],[A DEVOLVER]]-Tabela1[[#This Row],[DEVOLVIDO]]</f>
        <v>0</v>
      </c>
      <c r="N502" s="18" t="str">
        <f ca="1">VLOOKUP(Tabela1[[#This Row],[MAT]],$B$5:$N$1679,13,0)</f>
        <v>OSMARINA LIMA MARQUES</v>
      </c>
    </row>
    <row r="503" spans="2:14" x14ac:dyDescent="0.3">
      <c r="B503" s="11">
        <v>633</v>
      </c>
      <c r="C503" s="11" t="str">
        <f ca="1">VLOOKUP(Tabela1[[#This Row],[MAT]],$B$5:$C$1679,2,0)</f>
        <v>00954727207</v>
      </c>
      <c r="D503" s="35">
        <v>36</v>
      </c>
      <c r="E503" s="16" t="s">
        <v>8</v>
      </c>
      <c r="F503" s="11" t="s">
        <v>589</v>
      </c>
      <c r="G503" s="17">
        <v>630.48</v>
      </c>
      <c r="H503" s="17">
        <v>339.06599999999997</v>
      </c>
      <c r="I503" s="17">
        <f>IFERROR(H503/1.08,"")</f>
        <v>313.94999999999993</v>
      </c>
      <c r="J503" s="17">
        <f>I503*8%</f>
        <v>25.115999999999996</v>
      </c>
      <c r="K503" s="17">
        <f>Tabela1[[#This Row],[VLR RECEBIDO]]-Tabela1[[#This Row],[DESPESA]]-Tabela1[[#This Row],[FGTS]]</f>
        <v>291.4140000000001</v>
      </c>
      <c r="L503" s="12">
        <v>291.4140000000001</v>
      </c>
      <c r="M503" s="12">
        <f>Tabela1[[#This Row],[A DEVOLVER]]-Tabela1[[#This Row],[DEVOLVIDO]]</f>
        <v>0</v>
      </c>
      <c r="N503" s="18" t="str">
        <f ca="1">VLOOKUP(Tabela1[[#This Row],[MAT]],$B$5:$N$1679,13,0)</f>
        <v>FABRICIA MARINHO MORAES</v>
      </c>
    </row>
    <row r="504" spans="2:14" x14ac:dyDescent="0.3">
      <c r="B504" s="11">
        <v>635</v>
      </c>
      <c r="C504" s="11" t="str">
        <f ca="1">VLOOKUP(Tabela1[[#This Row],[MAT]],$B$5:$C$1679,2,0)</f>
        <v>02827501260</v>
      </c>
      <c r="D504" s="35">
        <v>36</v>
      </c>
      <c r="E504" s="16" t="s">
        <v>8</v>
      </c>
      <c r="F504" s="11" t="s">
        <v>589</v>
      </c>
      <c r="G504" s="17">
        <v>630.48</v>
      </c>
      <c r="H504" s="17">
        <v>339.06599999999997</v>
      </c>
      <c r="I504" s="17">
        <f>IFERROR(H504/1.08,"")</f>
        <v>313.94999999999993</v>
      </c>
      <c r="J504" s="17">
        <f>I504*8%</f>
        <v>25.115999999999996</v>
      </c>
      <c r="K504" s="17">
        <f>Tabela1[[#This Row],[VLR RECEBIDO]]-Tabela1[[#This Row],[DESPESA]]-Tabela1[[#This Row],[FGTS]]</f>
        <v>291.4140000000001</v>
      </c>
      <c r="L504" s="12">
        <v>291.4140000000001</v>
      </c>
      <c r="M504" s="12">
        <f>Tabela1[[#This Row],[A DEVOLVER]]-Tabela1[[#This Row],[DEVOLVIDO]]</f>
        <v>0</v>
      </c>
      <c r="N504" s="18" t="str">
        <f ca="1">VLOOKUP(Tabela1[[#This Row],[MAT]],$B$5:$N$1679,13,0)</f>
        <v>REGINA CARLA CARNEIRO DA SILVA</v>
      </c>
    </row>
    <row r="505" spans="2:14" x14ac:dyDescent="0.3">
      <c r="B505" s="11">
        <v>644</v>
      </c>
      <c r="C505" s="11" t="str">
        <f ca="1">VLOOKUP(Tabela1[[#This Row],[MAT]],$B$5:$C$1679,2,0)</f>
        <v>02760353214</v>
      </c>
      <c r="D505" s="35">
        <v>36</v>
      </c>
      <c r="E505" s="16" t="s">
        <v>8</v>
      </c>
      <c r="F505" s="11" t="s">
        <v>589</v>
      </c>
      <c r="G505" s="17">
        <v>630.48</v>
      </c>
      <c r="H505" s="17">
        <v>339.06599999999997</v>
      </c>
      <c r="I505" s="17">
        <f>IFERROR(H505/1.08,"")</f>
        <v>313.94999999999993</v>
      </c>
      <c r="J505" s="17">
        <f>I505*8%</f>
        <v>25.115999999999996</v>
      </c>
      <c r="K505" s="17">
        <f>Tabela1[[#This Row],[VLR RECEBIDO]]-Tabela1[[#This Row],[DESPESA]]-Tabela1[[#This Row],[FGTS]]</f>
        <v>291.4140000000001</v>
      </c>
      <c r="L505" s="12">
        <v>291.4140000000001</v>
      </c>
      <c r="M505" s="12">
        <f>Tabela1[[#This Row],[A DEVOLVER]]-Tabela1[[#This Row],[DEVOLVIDO]]</f>
        <v>0</v>
      </c>
      <c r="N505" s="18" t="str">
        <f ca="1">VLOOKUP(Tabela1[[#This Row],[MAT]],$B$5:$N$1679,13,0)</f>
        <v>CARLA BATISTA DA COSTA</v>
      </c>
    </row>
    <row r="506" spans="2:14" x14ac:dyDescent="0.3">
      <c r="B506" s="11">
        <v>653</v>
      </c>
      <c r="C506" s="11" t="str">
        <f ca="1">VLOOKUP(Tabela1[[#This Row],[MAT]],$B$5:$C$1679,2,0)</f>
        <v>04490243260</v>
      </c>
      <c r="D506" s="35">
        <v>36</v>
      </c>
      <c r="E506" s="16" t="s">
        <v>8</v>
      </c>
      <c r="F506" s="11" t="s">
        <v>589</v>
      </c>
      <c r="G506" s="17">
        <v>630.48</v>
      </c>
      <c r="H506" s="17">
        <v>334.03320000000002</v>
      </c>
      <c r="I506" s="17">
        <f>IFERROR(H506/1.08,"")</f>
        <v>309.29000000000002</v>
      </c>
      <c r="J506" s="17">
        <f>I506*8%</f>
        <v>24.743200000000002</v>
      </c>
      <c r="K506" s="17">
        <f>Tabela1[[#This Row],[VLR RECEBIDO]]-Tabela1[[#This Row],[DESPESA]]-Tabela1[[#This Row],[FGTS]]</f>
        <v>296.4468</v>
      </c>
      <c r="L506" s="12">
        <v>296.4468</v>
      </c>
      <c r="M506" s="12">
        <f>Tabela1[[#This Row],[A DEVOLVER]]-Tabela1[[#This Row],[DEVOLVIDO]]</f>
        <v>0</v>
      </c>
      <c r="N506" s="18" t="str">
        <f ca="1">VLOOKUP(Tabela1[[#This Row],[MAT]],$B$5:$N$1679,13,0)</f>
        <v>RAIANE TENORIO DOS SANTOS</v>
      </c>
    </row>
    <row r="507" spans="2:14" x14ac:dyDescent="0.3">
      <c r="B507" s="11">
        <v>663</v>
      </c>
      <c r="C507" s="11" t="str">
        <f ca="1">VLOOKUP(Tabela1[[#This Row],[MAT]],$B$5:$C$1679,2,0)</f>
        <v>03974195203</v>
      </c>
      <c r="D507" s="35">
        <v>36</v>
      </c>
      <c r="E507" s="16" t="s">
        <v>8</v>
      </c>
      <c r="F507" s="11" t="s">
        <v>589</v>
      </c>
      <c r="G507" s="17">
        <v>630.48</v>
      </c>
      <c r="H507" s="17">
        <v>334.03320000000002</v>
      </c>
      <c r="I507" s="17">
        <f>IFERROR(H507/1.08,"")</f>
        <v>309.29000000000002</v>
      </c>
      <c r="J507" s="17">
        <f>I507*8%</f>
        <v>24.743200000000002</v>
      </c>
      <c r="K507" s="17">
        <f>Tabela1[[#This Row],[VLR RECEBIDO]]-Tabela1[[#This Row],[DESPESA]]-Tabela1[[#This Row],[FGTS]]</f>
        <v>296.4468</v>
      </c>
      <c r="L507" s="12">
        <v>296.4468</v>
      </c>
      <c r="M507" s="12">
        <f>Tabela1[[#This Row],[A DEVOLVER]]-Tabela1[[#This Row],[DEVOLVIDO]]</f>
        <v>0</v>
      </c>
      <c r="N507" s="18" t="str">
        <f ca="1">VLOOKUP(Tabela1[[#This Row],[MAT]],$B$5:$N$1679,13,0)</f>
        <v>KRISLANE NASCIMENTO DIAS</v>
      </c>
    </row>
    <row r="508" spans="2:14" x14ac:dyDescent="0.3">
      <c r="B508" s="11">
        <v>670</v>
      </c>
      <c r="C508" s="11">
        <f ca="1">VLOOKUP(Tabela1[[#This Row],[MAT]],$B$5:$C$1679,2,0)</f>
        <v>84245603291</v>
      </c>
      <c r="D508" s="35">
        <v>36</v>
      </c>
      <c r="E508" s="16" t="s">
        <v>8</v>
      </c>
      <c r="F508" s="11" t="s">
        <v>589</v>
      </c>
      <c r="G508" s="17">
        <v>630.48</v>
      </c>
      <c r="H508" s="17">
        <v>334.03320000000002</v>
      </c>
      <c r="I508" s="17">
        <f>IFERROR(H508/1.08,"")</f>
        <v>309.29000000000002</v>
      </c>
      <c r="J508" s="17">
        <f>I508*8%</f>
        <v>24.743200000000002</v>
      </c>
      <c r="K508" s="17">
        <f>Tabela1[[#This Row],[VLR RECEBIDO]]-Tabela1[[#This Row],[DESPESA]]-Tabela1[[#This Row],[FGTS]]</f>
        <v>296.4468</v>
      </c>
      <c r="L508" s="12">
        <v>296.4468</v>
      </c>
      <c r="M508" s="12">
        <f>Tabela1[[#This Row],[A DEVOLVER]]-Tabela1[[#This Row],[DEVOLVIDO]]</f>
        <v>0</v>
      </c>
      <c r="N508" s="18" t="str">
        <f ca="1">VLOOKUP(Tabela1[[#This Row],[MAT]],$B$5:$N$1679,13,0)</f>
        <v>LUCINEIA COSTA ALENCAR</v>
      </c>
    </row>
    <row r="509" spans="2:14" x14ac:dyDescent="0.3">
      <c r="B509" s="11">
        <v>675</v>
      </c>
      <c r="C509" s="11" t="str">
        <f ca="1">VLOOKUP(Tabela1[[#This Row],[MAT]],$B$5:$C$1679,2,0)</f>
        <v>03439131270</v>
      </c>
      <c r="D509" s="35">
        <v>36</v>
      </c>
      <c r="E509" s="16" t="s">
        <v>8</v>
      </c>
      <c r="F509" s="11" t="s">
        <v>589</v>
      </c>
      <c r="G509" s="17">
        <v>630.48</v>
      </c>
      <c r="H509" s="17">
        <v>334.03320000000002</v>
      </c>
      <c r="I509" s="17">
        <f>IFERROR(H509/1.08,"")</f>
        <v>309.29000000000002</v>
      </c>
      <c r="J509" s="17">
        <f>I509*8%</f>
        <v>24.743200000000002</v>
      </c>
      <c r="K509" s="17">
        <f>Tabela1[[#This Row],[VLR RECEBIDO]]-Tabela1[[#This Row],[DESPESA]]-Tabela1[[#This Row],[FGTS]]</f>
        <v>296.4468</v>
      </c>
      <c r="L509" s="12">
        <v>296.4468</v>
      </c>
      <c r="M509" s="12">
        <f>Tabela1[[#This Row],[A DEVOLVER]]-Tabela1[[#This Row],[DEVOLVIDO]]</f>
        <v>0</v>
      </c>
      <c r="N509" s="18" t="str">
        <f ca="1">VLOOKUP(Tabela1[[#This Row],[MAT]],$B$5:$N$1679,13,0)</f>
        <v>KELLEM MARIA SANTOS COSTA</v>
      </c>
    </row>
    <row r="510" spans="2:14" x14ac:dyDescent="0.3">
      <c r="B510" s="11">
        <v>676</v>
      </c>
      <c r="C510" s="11" t="str">
        <f ca="1">VLOOKUP(Tabela1[[#This Row],[MAT]],$B$5:$C$1679,2,0)</f>
        <v>70143238221</v>
      </c>
      <c r="D510" s="35">
        <v>36</v>
      </c>
      <c r="E510" s="16" t="s">
        <v>8</v>
      </c>
      <c r="F510" s="11" t="s">
        <v>589</v>
      </c>
      <c r="G510" s="17">
        <v>630.48</v>
      </c>
      <c r="H510" s="17">
        <v>334.03320000000002</v>
      </c>
      <c r="I510" s="17">
        <f>IFERROR(H510/1.08,"")</f>
        <v>309.29000000000002</v>
      </c>
      <c r="J510" s="17">
        <f>I510*8%</f>
        <v>24.743200000000002</v>
      </c>
      <c r="K510" s="17">
        <f>Tabela1[[#This Row],[VLR RECEBIDO]]-Tabela1[[#This Row],[DESPESA]]-Tabela1[[#This Row],[FGTS]]</f>
        <v>296.4468</v>
      </c>
      <c r="L510" s="12">
        <v>296.4468</v>
      </c>
      <c r="M510" s="12">
        <f>Tabela1[[#This Row],[A DEVOLVER]]-Tabela1[[#This Row],[DEVOLVIDO]]</f>
        <v>0</v>
      </c>
      <c r="N510" s="18" t="str">
        <f ca="1">VLOOKUP(Tabela1[[#This Row],[MAT]],$B$5:$N$1679,13,0)</f>
        <v>RAISSA SOUZA E SOUZA</v>
      </c>
    </row>
    <row r="511" spans="2:14" x14ac:dyDescent="0.3">
      <c r="B511" s="11">
        <v>677</v>
      </c>
      <c r="C511" s="11" t="str">
        <f ca="1">VLOOKUP(Tabela1[[#This Row],[MAT]],$B$5:$C$1679,2,0)</f>
        <v>02029051284</v>
      </c>
      <c r="D511" s="35">
        <v>36</v>
      </c>
      <c r="E511" s="16" t="s">
        <v>8</v>
      </c>
      <c r="F511" s="11" t="s">
        <v>589</v>
      </c>
      <c r="G511" s="17">
        <v>630.48</v>
      </c>
      <c r="H511" s="17">
        <v>334.03320000000002</v>
      </c>
      <c r="I511" s="17">
        <f>IFERROR(H511/1.08,"")</f>
        <v>309.29000000000002</v>
      </c>
      <c r="J511" s="17">
        <f>I511*8%</f>
        <v>24.743200000000002</v>
      </c>
      <c r="K511" s="17">
        <f>Tabela1[[#This Row],[VLR RECEBIDO]]-Tabela1[[#This Row],[DESPESA]]-Tabela1[[#This Row],[FGTS]]</f>
        <v>296.4468</v>
      </c>
      <c r="L511" s="12">
        <v>296.4468</v>
      </c>
      <c r="M511" s="12">
        <f>Tabela1[[#This Row],[A DEVOLVER]]-Tabela1[[#This Row],[DEVOLVIDO]]</f>
        <v>0</v>
      </c>
      <c r="N511" s="18" t="str">
        <f ca="1">VLOOKUP(Tabela1[[#This Row],[MAT]],$B$5:$N$1679,13,0)</f>
        <v>DANIELA MIRANDA REIS</v>
      </c>
    </row>
    <row r="512" spans="2:14" x14ac:dyDescent="0.3">
      <c r="B512" s="11">
        <v>682</v>
      </c>
      <c r="C512" s="11" t="e">
        <f ca="1">VLOOKUP(Tabela1[[#This Row],[MAT]],$B$5:$C$1679,2,0)</f>
        <v>#N/A</v>
      </c>
      <c r="D512" s="35">
        <v>36</v>
      </c>
      <c r="E512" s="16" t="s">
        <v>8</v>
      </c>
      <c r="F512" s="11" t="s">
        <v>589</v>
      </c>
      <c r="G512" s="17">
        <v>630.48</v>
      </c>
      <c r="H512" s="17">
        <v>334.03320000000002</v>
      </c>
      <c r="I512" s="17">
        <f>IFERROR(H512/1.08,"")</f>
        <v>309.29000000000002</v>
      </c>
      <c r="J512" s="17">
        <f>I512*8%</f>
        <v>24.743200000000002</v>
      </c>
      <c r="K512" s="17">
        <f>Tabela1[[#This Row],[VLR RECEBIDO]]-Tabela1[[#This Row],[DESPESA]]-Tabela1[[#This Row],[FGTS]]</f>
        <v>296.4468</v>
      </c>
      <c r="L512" s="12">
        <v>296.4468</v>
      </c>
      <c r="M512" s="12">
        <f>Tabela1[[#This Row],[A DEVOLVER]]-Tabela1[[#This Row],[DEVOLVIDO]]</f>
        <v>0</v>
      </c>
      <c r="N512" s="18" t="e">
        <f ca="1">VLOOKUP(Tabela1[[#This Row],[MAT]],$B$5:$N$1679,13,0)</f>
        <v>#N/A</v>
      </c>
    </row>
    <row r="513" spans="2:14" x14ac:dyDescent="0.3">
      <c r="B513" s="11">
        <v>714</v>
      </c>
      <c r="C513" s="11" t="str">
        <f ca="1">VLOOKUP(Tabela1[[#This Row],[MAT]],$B$5:$C$1679,2,0)</f>
        <v>02884225200</v>
      </c>
      <c r="D513" s="35">
        <v>36</v>
      </c>
      <c r="E513" s="16" t="s">
        <v>8</v>
      </c>
      <c r="F513" s="11" t="s">
        <v>589</v>
      </c>
      <c r="G513" s="17">
        <v>630.48</v>
      </c>
      <c r="H513" s="17">
        <v>329.00040000000001</v>
      </c>
      <c r="I513" s="17">
        <f>IFERROR(H513/1.08,"")</f>
        <v>304.63</v>
      </c>
      <c r="J513" s="17">
        <f>I513*8%</f>
        <v>24.3704</v>
      </c>
      <c r="K513" s="17">
        <f>Tabela1[[#This Row],[VLR RECEBIDO]]-Tabela1[[#This Row],[DESPESA]]-Tabela1[[#This Row],[FGTS]]</f>
        <v>301.4796</v>
      </c>
      <c r="L513" s="12">
        <v>301.4796</v>
      </c>
      <c r="M513" s="12">
        <f>Tabela1[[#This Row],[A DEVOLVER]]-Tabela1[[#This Row],[DEVOLVIDO]]</f>
        <v>0</v>
      </c>
      <c r="N513" s="18" t="str">
        <f ca="1">VLOOKUP(Tabela1[[#This Row],[MAT]],$B$5:$N$1679,13,0)</f>
        <v>JOSUE OLIVEIRA MENESES</v>
      </c>
    </row>
    <row r="514" spans="2:14" x14ac:dyDescent="0.3">
      <c r="B514" s="11">
        <v>716</v>
      </c>
      <c r="C514" s="11" t="str">
        <f ca="1">VLOOKUP(Tabela1[[#This Row],[MAT]],$B$5:$C$1679,2,0)</f>
        <v>11576141675</v>
      </c>
      <c r="D514" s="35">
        <v>36</v>
      </c>
      <c r="E514" s="16" t="s">
        <v>8</v>
      </c>
      <c r="F514" s="11" t="s">
        <v>589</v>
      </c>
      <c r="G514" s="17">
        <v>630.48</v>
      </c>
      <c r="H514" s="17">
        <v>329.00040000000001</v>
      </c>
      <c r="I514" s="17">
        <f>IFERROR(H514/1.08,"")</f>
        <v>304.63</v>
      </c>
      <c r="J514" s="17">
        <f>I514*8%</f>
        <v>24.3704</v>
      </c>
      <c r="K514" s="17">
        <f>Tabela1[[#This Row],[VLR RECEBIDO]]-Tabela1[[#This Row],[DESPESA]]-Tabela1[[#This Row],[FGTS]]</f>
        <v>301.4796</v>
      </c>
      <c r="L514" s="12">
        <v>301.4796</v>
      </c>
      <c r="M514" s="12">
        <f>Tabela1[[#This Row],[A DEVOLVER]]-Tabela1[[#This Row],[DEVOLVIDO]]</f>
        <v>0</v>
      </c>
      <c r="N514" s="18" t="str">
        <f ca="1">VLOOKUP(Tabela1[[#This Row],[MAT]],$B$5:$N$1679,13,0)</f>
        <v>IORRAN VAZ DE OLIVEIRA</v>
      </c>
    </row>
    <row r="515" spans="2:14" x14ac:dyDescent="0.3">
      <c r="B515" s="11">
        <v>717</v>
      </c>
      <c r="C515" s="11" t="str">
        <f ca="1">VLOOKUP(Tabela1[[#This Row],[MAT]],$B$5:$C$1679,2,0)</f>
        <v>04625535239</v>
      </c>
      <c r="D515" s="35">
        <v>36</v>
      </c>
      <c r="E515" s="16" t="s">
        <v>8</v>
      </c>
      <c r="F515" s="11" t="s">
        <v>589</v>
      </c>
      <c r="G515" s="17">
        <v>630.48</v>
      </c>
      <c r="H515" s="17">
        <v>329.00040000000001</v>
      </c>
      <c r="I515" s="17">
        <f>IFERROR(H515/1.08,"")</f>
        <v>304.63</v>
      </c>
      <c r="J515" s="17">
        <f>I515*8%</f>
        <v>24.3704</v>
      </c>
      <c r="K515" s="17">
        <f>Tabela1[[#This Row],[VLR RECEBIDO]]-Tabela1[[#This Row],[DESPESA]]-Tabela1[[#This Row],[FGTS]]</f>
        <v>301.4796</v>
      </c>
      <c r="L515" s="12">
        <v>301.4796</v>
      </c>
      <c r="M515" s="12">
        <f>Tabela1[[#This Row],[A DEVOLVER]]-Tabela1[[#This Row],[DEVOLVIDO]]</f>
        <v>0</v>
      </c>
      <c r="N515" s="18" t="str">
        <f ca="1">VLOOKUP(Tabela1[[#This Row],[MAT]],$B$5:$N$1679,13,0)</f>
        <v>EDSON MOURA SILVA</v>
      </c>
    </row>
    <row r="516" spans="2:14" x14ac:dyDescent="0.3">
      <c r="B516" s="11">
        <v>719</v>
      </c>
      <c r="C516" s="11" t="str">
        <f ca="1">VLOOKUP(Tabela1[[#This Row],[MAT]],$B$5:$C$1679,2,0)</f>
        <v>01834811279</v>
      </c>
      <c r="D516" s="35">
        <v>36</v>
      </c>
      <c r="E516" s="16" t="s">
        <v>8</v>
      </c>
      <c r="F516" s="11" t="s">
        <v>589</v>
      </c>
      <c r="G516" s="17">
        <v>630.48</v>
      </c>
      <c r="H516" s="17">
        <v>329.00040000000001</v>
      </c>
      <c r="I516" s="17">
        <f>IFERROR(H516/1.08,"")</f>
        <v>304.63</v>
      </c>
      <c r="J516" s="17">
        <f>I516*8%</f>
        <v>24.3704</v>
      </c>
      <c r="K516" s="17">
        <f>Tabela1[[#This Row],[VLR RECEBIDO]]-Tabela1[[#This Row],[DESPESA]]-Tabela1[[#This Row],[FGTS]]</f>
        <v>301.4796</v>
      </c>
      <c r="L516" s="12">
        <v>301.4796</v>
      </c>
      <c r="M516" s="12">
        <f>Tabela1[[#This Row],[A DEVOLVER]]-Tabela1[[#This Row],[DEVOLVIDO]]</f>
        <v>0</v>
      </c>
      <c r="N516" s="18" t="str">
        <f ca="1">VLOOKUP(Tabela1[[#This Row],[MAT]],$B$5:$N$1679,13,0)</f>
        <v>ROBSON ALMEIDA PONTES</v>
      </c>
    </row>
    <row r="517" spans="2:14" x14ac:dyDescent="0.3">
      <c r="B517" s="11">
        <v>726</v>
      </c>
      <c r="C517" s="11" t="str">
        <f ca="1">VLOOKUP(Tabela1[[#This Row],[MAT]],$B$5:$C$1679,2,0)</f>
        <v>04716356264</v>
      </c>
      <c r="D517" s="35">
        <v>36</v>
      </c>
      <c r="E517" s="16" t="s">
        <v>8</v>
      </c>
      <c r="F517" s="11" t="s">
        <v>589</v>
      </c>
      <c r="G517" s="17">
        <v>630.48</v>
      </c>
      <c r="H517" s="17">
        <v>329.00040000000001</v>
      </c>
      <c r="I517" s="17">
        <f>IFERROR(H517/1.08,"")</f>
        <v>304.63</v>
      </c>
      <c r="J517" s="17">
        <f>I517*8%</f>
        <v>24.3704</v>
      </c>
      <c r="K517" s="17">
        <f>Tabela1[[#This Row],[VLR RECEBIDO]]-Tabela1[[#This Row],[DESPESA]]-Tabela1[[#This Row],[FGTS]]</f>
        <v>301.4796</v>
      </c>
      <c r="L517" s="12">
        <v>301.4796</v>
      </c>
      <c r="M517" s="12">
        <f>Tabela1[[#This Row],[A DEVOLVER]]-Tabela1[[#This Row],[DEVOLVIDO]]</f>
        <v>0</v>
      </c>
      <c r="N517" s="18" t="str">
        <f ca="1">VLOOKUP(Tabela1[[#This Row],[MAT]],$B$5:$N$1679,13,0)</f>
        <v>ESTHEFANI ARAUJO LOPES</v>
      </c>
    </row>
    <row r="518" spans="2:14" x14ac:dyDescent="0.3">
      <c r="B518" s="11">
        <v>740</v>
      </c>
      <c r="C518" s="11" t="str">
        <f ca="1">VLOOKUP(Tabela1[[#This Row],[MAT]],$B$5:$C$1679,2,0)</f>
        <v>02821318251</v>
      </c>
      <c r="D518" s="35">
        <v>36</v>
      </c>
      <c r="E518" s="16" t="s">
        <v>8</v>
      </c>
      <c r="F518" s="11" t="s">
        <v>589</v>
      </c>
      <c r="G518" s="17">
        <v>630.48</v>
      </c>
      <c r="H518" s="17">
        <v>329.00040000000001</v>
      </c>
      <c r="I518" s="17">
        <f>IFERROR(H518/1.08,"")</f>
        <v>304.63</v>
      </c>
      <c r="J518" s="17">
        <f>I518*8%</f>
        <v>24.3704</v>
      </c>
      <c r="K518" s="17">
        <f>Tabela1[[#This Row],[VLR RECEBIDO]]-Tabela1[[#This Row],[DESPESA]]-Tabela1[[#This Row],[FGTS]]</f>
        <v>301.4796</v>
      </c>
      <c r="L518" s="12">
        <v>301.4796</v>
      </c>
      <c r="M518" s="12">
        <f>Tabela1[[#This Row],[A DEVOLVER]]-Tabela1[[#This Row],[DEVOLVIDO]]</f>
        <v>0</v>
      </c>
      <c r="N518" s="18" t="str">
        <f ca="1">VLOOKUP(Tabela1[[#This Row],[MAT]],$B$5:$N$1679,13,0)</f>
        <v>CAROLINA SILVA DA VEIGA</v>
      </c>
    </row>
    <row r="519" spans="2:14" x14ac:dyDescent="0.3">
      <c r="B519" s="11">
        <v>743</v>
      </c>
      <c r="C519" s="11" t="str">
        <f ca="1">VLOOKUP(Tabela1[[#This Row],[MAT]],$B$5:$C$1679,2,0)</f>
        <v>05274326285</v>
      </c>
      <c r="D519" s="35">
        <v>36</v>
      </c>
      <c r="E519" s="16" t="s">
        <v>8</v>
      </c>
      <c r="F519" s="11" t="s">
        <v>589</v>
      </c>
      <c r="G519" s="17">
        <v>630.48</v>
      </c>
      <c r="H519" s="17">
        <v>329.00040000000001</v>
      </c>
      <c r="I519" s="17">
        <f>IFERROR(H519/1.08,"")</f>
        <v>304.63</v>
      </c>
      <c r="J519" s="17">
        <f>I519*8%</f>
        <v>24.3704</v>
      </c>
      <c r="K519" s="17">
        <f>Tabela1[[#This Row],[VLR RECEBIDO]]-Tabela1[[#This Row],[DESPESA]]-Tabela1[[#This Row],[FGTS]]</f>
        <v>301.4796</v>
      </c>
      <c r="L519" s="12">
        <v>301.4796</v>
      </c>
      <c r="M519" s="12">
        <f>Tabela1[[#This Row],[A DEVOLVER]]-Tabela1[[#This Row],[DEVOLVIDO]]</f>
        <v>0</v>
      </c>
      <c r="N519" s="18" t="str">
        <f ca="1">VLOOKUP(Tabela1[[#This Row],[MAT]],$B$5:$N$1679,13,0)</f>
        <v>JOAO VICTOR CARNEIRO DA SILVA</v>
      </c>
    </row>
    <row r="520" spans="2:14" x14ac:dyDescent="0.3">
      <c r="B520" s="11">
        <v>744</v>
      </c>
      <c r="C520" s="11" t="str">
        <f ca="1">VLOOKUP(Tabela1[[#This Row],[MAT]],$B$5:$C$1679,2,0)</f>
        <v>05036435214</v>
      </c>
      <c r="D520" s="35">
        <v>36</v>
      </c>
      <c r="E520" s="16" t="s">
        <v>8</v>
      </c>
      <c r="F520" s="11" t="s">
        <v>589</v>
      </c>
      <c r="G520" s="17">
        <v>630.48</v>
      </c>
      <c r="H520" s="17">
        <v>329.00040000000001</v>
      </c>
      <c r="I520" s="17">
        <f>IFERROR(H520/1.08,"")</f>
        <v>304.63</v>
      </c>
      <c r="J520" s="17">
        <f>I520*8%</f>
        <v>24.3704</v>
      </c>
      <c r="K520" s="17">
        <f>Tabela1[[#This Row],[VLR RECEBIDO]]-Tabela1[[#This Row],[DESPESA]]-Tabela1[[#This Row],[FGTS]]</f>
        <v>301.4796</v>
      </c>
      <c r="L520" s="12">
        <v>301.4796</v>
      </c>
      <c r="M520" s="12">
        <f>Tabela1[[#This Row],[A DEVOLVER]]-Tabela1[[#This Row],[DEVOLVIDO]]</f>
        <v>0</v>
      </c>
      <c r="N520" s="18" t="str">
        <f ca="1">VLOOKUP(Tabela1[[#This Row],[MAT]],$B$5:$N$1679,13,0)</f>
        <v>THIAGO DO NASCIMENTO MESQUITA</v>
      </c>
    </row>
    <row r="521" spans="2:14" x14ac:dyDescent="0.3">
      <c r="B521" s="11">
        <v>756</v>
      </c>
      <c r="C521" s="11" t="str">
        <f ca="1">VLOOKUP(Tabela1[[#This Row],[MAT]],$B$5:$C$1679,2,0)</f>
        <v>02771484218</v>
      </c>
      <c r="D521" s="35">
        <v>36</v>
      </c>
      <c r="E521" s="16" t="s">
        <v>8</v>
      </c>
      <c r="F521" s="11" t="s">
        <v>589</v>
      </c>
      <c r="G521" s="17">
        <v>630.48</v>
      </c>
      <c r="H521" s="17">
        <v>329.00040000000001</v>
      </c>
      <c r="I521" s="17">
        <f>IFERROR(H521/1.08,"")</f>
        <v>304.63</v>
      </c>
      <c r="J521" s="17">
        <f>I521*8%</f>
        <v>24.3704</v>
      </c>
      <c r="K521" s="17">
        <f>Tabela1[[#This Row],[VLR RECEBIDO]]-Tabela1[[#This Row],[DESPESA]]-Tabela1[[#This Row],[FGTS]]</f>
        <v>301.4796</v>
      </c>
      <c r="L521" s="12">
        <v>301.4796</v>
      </c>
      <c r="M521" s="12">
        <f>Tabela1[[#This Row],[A DEVOLVER]]-Tabela1[[#This Row],[DEVOLVIDO]]</f>
        <v>0</v>
      </c>
      <c r="N521" s="18" t="str">
        <f ca="1">VLOOKUP(Tabela1[[#This Row],[MAT]],$B$5:$N$1679,13,0)</f>
        <v>WATILA ALMEIDA DA COSTA</v>
      </c>
    </row>
    <row r="522" spans="2:14" x14ac:dyDescent="0.3">
      <c r="B522" s="11">
        <v>761</v>
      </c>
      <c r="C522" s="11" t="str">
        <f ca="1">VLOOKUP(Tabela1[[#This Row],[MAT]],$B$5:$C$1679,2,0)</f>
        <v>88808882268</v>
      </c>
      <c r="D522" s="35">
        <v>36</v>
      </c>
      <c r="E522" s="16" t="s">
        <v>8</v>
      </c>
      <c r="F522" s="11" t="s">
        <v>589</v>
      </c>
      <c r="G522" s="17">
        <v>630.48</v>
      </c>
      <c r="H522" s="17">
        <v>323.97840000000002</v>
      </c>
      <c r="I522" s="17">
        <f>IFERROR(H522/1.08,"")</f>
        <v>299.98</v>
      </c>
      <c r="J522" s="17">
        <f>I522*8%</f>
        <v>23.998400000000004</v>
      </c>
      <c r="K522" s="17">
        <f>Tabela1[[#This Row],[VLR RECEBIDO]]-Tabela1[[#This Row],[DESPESA]]-Tabela1[[#This Row],[FGTS]]</f>
        <v>306.5016</v>
      </c>
      <c r="L522" s="12">
        <v>306.5016</v>
      </c>
      <c r="M522" s="12">
        <f>Tabela1[[#This Row],[A DEVOLVER]]-Tabela1[[#This Row],[DEVOLVIDO]]</f>
        <v>0</v>
      </c>
      <c r="N522" s="18" t="str">
        <f ca="1">VLOOKUP(Tabela1[[#This Row],[MAT]],$B$5:$N$1679,13,0)</f>
        <v>GEOVANIA DE ARAUJO NASCIMENTO</v>
      </c>
    </row>
    <row r="523" spans="2:14" x14ac:dyDescent="0.3">
      <c r="B523" s="11">
        <v>783</v>
      </c>
      <c r="C523" s="11" t="str">
        <f ca="1">VLOOKUP(Tabela1[[#This Row],[MAT]],$B$5:$C$1679,2,0)</f>
        <v>02598633270</v>
      </c>
      <c r="D523" s="35">
        <v>36</v>
      </c>
      <c r="E523" s="16" t="s">
        <v>8</v>
      </c>
      <c r="F523" s="11" t="s">
        <v>589</v>
      </c>
      <c r="G523" s="17">
        <v>0</v>
      </c>
      <c r="H523" s="17">
        <v>0</v>
      </c>
      <c r="I523" s="17">
        <f>IFERROR(H523/1.08,"")</f>
        <v>0</v>
      </c>
      <c r="J523" s="17">
        <f>I523*8%</f>
        <v>0</v>
      </c>
      <c r="K523" s="17">
        <f>Tabela1[[#This Row],[VLR RECEBIDO]]-Tabela1[[#This Row],[DESPESA]]-Tabela1[[#This Row],[FGTS]]</f>
        <v>0</v>
      </c>
      <c r="L523" s="12">
        <v>0</v>
      </c>
      <c r="M523" s="12">
        <f>Tabela1[[#This Row],[A DEVOLVER]]-Tabela1[[#This Row],[DEVOLVIDO]]</f>
        <v>0</v>
      </c>
      <c r="N523" s="18" t="str">
        <f ca="1">VLOOKUP(Tabela1[[#This Row],[MAT]],$B$5:$N$1679,13,0)</f>
        <v>MATHEUS CAMPOS ALVES</v>
      </c>
    </row>
    <row r="524" spans="2:14" x14ac:dyDescent="0.3">
      <c r="B524" s="11">
        <v>801</v>
      </c>
      <c r="C524" s="11" t="str">
        <f ca="1">VLOOKUP(Tabela1[[#This Row],[MAT]],$B$5:$C$1679,2,0)</f>
        <v>03468651236</v>
      </c>
      <c r="D524" s="35">
        <v>36</v>
      </c>
      <c r="E524" s="16" t="s">
        <v>8</v>
      </c>
      <c r="F524" s="11" t="s">
        <v>589</v>
      </c>
      <c r="G524" s="17">
        <v>630.48</v>
      </c>
      <c r="H524" s="17">
        <v>323.97840000000002</v>
      </c>
      <c r="I524" s="17">
        <f>IFERROR(H524/1.08,"")</f>
        <v>299.98</v>
      </c>
      <c r="J524" s="17">
        <f>I524*8%</f>
        <v>23.998400000000004</v>
      </c>
      <c r="K524" s="17">
        <f>Tabela1[[#This Row],[VLR RECEBIDO]]-Tabela1[[#This Row],[DESPESA]]-Tabela1[[#This Row],[FGTS]]</f>
        <v>306.5016</v>
      </c>
      <c r="L524" s="12">
        <v>306.5016</v>
      </c>
      <c r="M524" s="12">
        <f>Tabela1[[#This Row],[A DEVOLVER]]-Tabela1[[#This Row],[DEVOLVIDO]]</f>
        <v>0</v>
      </c>
      <c r="N524" s="18" t="str">
        <f ca="1">VLOOKUP(Tabela1[[#This Row],[MAT]],$B$5:$N$1679,13,0)</f>
        <v>WANDERSON ANDRE ALVES DA COSTA</v>
      </c>
    </row>
    <row r="525" spans="2:14" x14ac:dyDescent="0.3">
      <c r="B525" s="11">
        <v>802</v>
      </c>
      <c r="C525" s="11" t="str">
        <f ca="1">VLOOKUP(Tabela1[[#This Row],[MAT]],$B$5:$C$1679,2,0)</f>
        <v>01497762251</v>
      </c>
      <c r="D525" s="35">
        <v>36</v>
      </c>
      <c r="E525" s="16" t="s">
        <v>8</v>
      </c>
      <c r="F525" s="11" t="s">
        <v>589</v>
      </c>
      <c r="G525" s="17">
        <v>630.48</v>
      </c>
      <c r="H525" s="17">
        <v>323.97840000000002</v>
      </c>
      <c r="I525" s="17">
        <f>IFERROR(H525/1.08,"")</f>
        <v>299.98</v>
      </c>
      <c r="J525" s="17">
        <f>I525*8%</f>
        <v>23.998400000000004</v>
      </c>
      <c r="K525" s="17">
        <f>Tabela1[[#This Row],[VLR RECEBIDO]]-Tabela1[[#This Row],[DESPESA]]-Tabela1[[#This Row],[FGTS]]</f>
        <v>306.5016</v>
      </c>
      <c r="L525" s="12">
        <v>306.5016</v>
      </c>
      <c r="M525" s="12">
        <f>Tabela1[[#This Row],[A DEVOLVER]]-Tabela1[[#This Row],[DEVOLVIDO]]</f>
        <v>0</v>
      </c>
      <c r="N525" s="18" t="str">
        <f ca="1">VLOOKUP(Tabela1[[#This Row],[MAT]],$B$5:$N$1679,13,0)</f>
        <v>MARIA LUIZA OLIVEIRA DE ALMEIDA</v>
      </c>
    </row>
    <row r="526" spans="2:14" x14ac:dyDescent="0.3">
      <c r="B526" s="11">
        <v>811</v>
      </c>
      <c r="C526" s="11" t="e">
        <f ca="1">VLOOKUP(Tabela1[[#This Row],[MAT]],$B$5:$C$1679,2,0)</f>
        <v>#N/A</v>
      </c>
      <c r="D526" s="35">
        <v>36</v>
      </c>
      <c r="E526" s="16" t="s">
        <v>8</v>
      </c>
      <c r="F526" s="11" t="s">
        <v>589</v>
      </c>
      <c r="G526" s="17">
        <v>630.48</v>
      </c>
      <c r="H526" s="17">
        <v>323.97840000000002</v>
      </c>
      <c r="I526" s="17">
        <f>IFERROR(H526/1.08,"")</f>
        <v>299.98</v>
      </c>
      <c r="J526" s="17">
        <f>I526*8%</f>
        <v>23.998400000000004</v>
      </c>
      <c r="K526" s="17">
        <f>Tabela1[[#This Row],[VLR RECEBIDO]]-Tabela1[[#This Row],[DESPESA]]-Tabela1[[#This Row],[FGTS]]</f>
        <v>306.5016</v>
      </c>
      <c r="L526" s="12">
        <v>306.5016</v>
      </c>
      <c r="M526" s="12">
        <f>Tabela1[[#This Row],[A DEVOLVER]]-Tabela1[[#This Row],[DEVOLVIDO]]</f>
        <v>0</v>
      </c>
      <c r="N526" s="18" t="e">
        <f ca="1">VLOOKUP(Tabela1[[#This Row],[MAT]],$B$5:$N$1679,13,0)</f>
        <v>#N/A</v>
      </c>
    </row>
    <row r="527" spans="2:14" x14ac:dyDescent="0.3">
      <c r="B527" s="11">
        <v>817</v>
      </c>
      <c r="C527" s="11" t="str">
        <f ca="1">VLOOKUP(Tabela1[[#This Row],[MAT]],$B$5:$C$1679,2,0)</f>
        <v>00564772283</v>
      </c>
      <c r="D527" s="35">
        <v>36</v>
      </c>
      <c r="E527" s="16" t="s">
        <v>8</v>
      </c>
      <c r="F527" s="11" t="s">
        <v>589</v>
      </c>
      <c r="G527" s="17">
        <v>630.48</v>
      </c>
      <c r="H527" s="17">
        <v>323.97840000000002</v>
      </c>
      <c r="I527" s="17">
        <f>IFERROR(H527/1.08,"")</f>
        <v>299.98</v>
      </c>
      <c r="J527" s="17">
        <f>I527*8%</f>
        <v>23.998400000000004</v>
      </c>
      <c r="K527" s="17">
        <f>Tabela1[[#This Row],[VLR RECEBIDO]]-Tabela1[[#This Row],[DESPESA]]-Tabela1[[#This Row],[FGTS]]</f>
        <v>306.5016</v>
      </c>
      <c r="L527" s="12">
        <v>306.5016</v>
      </c>
      <c r="M527" s="12">
        <f>Tabela1[[#This Row],[A DEVOLVER]]-Tabela1[[#This Row],[DEVOLVIDO]]</f>
        <v>0</v>
      </c>
      <c r="N527" s="18" t="str">
        <f ca="1">VLOOKUP(Tabela1[[#This Row],[MAT]],$B$5:$N$1679,13,0)</f>
        <v>CRISTIANE MARIA CARDOSO LOBATO</v>
      </c>
    </row>
    <row r="528" spans="2:14" x14ac:dyDescent="0.3">
      <c r="B528" s="11">
        <v>819</v>
      </c>
      <c r="C528" s="11" t="str">
        <f ca="1">VLOOKUP(Tabela1[[#This Row],[MAT]],$B$5:$C$1679,2,0)</f>
        <v>04263734211</v>
      </c>
      <c r="D528" s="35">
        <v>36</v>
      </c>
      <c r="E528" s="16" t="s">
        <v>8</v>
      </c>
      <c r="F528" s="11" t="s">
        <v>589</v>
      </c>
      <c r="G528" s="17">
        <v>630.48</v>
      </c>
      <c r="H528" s="17">
        <v>323.97840000000002</v>
      </c>
      <c r="I528" s="17">
        <f>IFERROR(H528/1.08,"")</f>
        <v>299.98</v>
      </c>
      <c r="J528" s="17">
        <f>I528*8%</f>
        <v>23.998400000000004</v>
      </c>
      <c r="K528" s="17">
        <f>Tabela1[[#This Row],[VLR RECEBIDO]]-Tabela1[[#This Row],[DESPESA]]-Tabela1[[#This Row],[FGTS]]</f>
        <v>306.5016</v>
      </c>
      <c r="L528" s="12">
        <v>306.5016</v>
      </c>
      <c r="M528" s="12">
        <f>Tabela1[[#This Row],[A DEVOLVER]]-Tabela1[[#This Row],[DEVOLVIDO]]</f>
        <v>0</v>
      </c>
      <c r="N528" s="18" t="str">
        <f ca="1">VLOOKUP(Tabela1[[#This Row],[MAT]],$B$5:$N$1679,13,0)</f>
        <v>NAYARA FORO FRANCO</v>
      </c>
    </row>
    <row r="529" spans="2:14" x14ac:dyDescent="0.3">
      <c r="B529" s="11">
        <v>822</v>
      </c>
      <c r="C529" s="11" t="e">
        <f ca="1">VLOOKUP(Tabela1[[#This Row],[MAT]],$B$5:$C$1679,2,0)</f>
        <v>#N/A</v>
      </c>
      <c r="D529" s="35">
        <v>36</v>
      </c>
      <c r="E529" s="16" t="s">
        <v>8</v>
      </c>
      <c r="F529" s="11" t="s">
        <v>589</v>
      </c>
      <c r="G529" s="17">
        <v>630.48</v>
      </c>
      <c r="H529" s="17">
        <v>323.97840000000002</v>
      </c>
      <c r="I529" s="17">
        <f>IFERROR(H529/1.08,"")</f>
        <v>299.98</v>
      </c>
      <c r="J529" s="17">
        <f>I529*8%</f>
        <v>23.998400000000004</v>
      </c>
      <c r="K529" s="17">
        <f>Tabela1[[#This Row],[VLR RECEBIDO]]-Tabela1[[#This Row],[DESPESA]]-Tabela1[[#This Row],[FGTS]]</f>
        <v>306.5016</v>
      </c>
      <c r="L529" s="12">
        <v>306.5016</v>
      </c>
      <c r="M529" s="12">
        <f>Tabela1[[#This Row],[A DEVOLVER]]-Tabela1[[#This Row],[DEVOLVIDO]]</f>
        <v>0</v>
      </c>
      <c r="N529" s="18" t="e">
        <f ca="1">VLOOKUP(Tabela1[[#This Row],[MAT]],$B$5:$N$1679,13,0)</f>
        <v>#N/A</v>
      </c>
    </row>
    <row r="530" spans="2:14" x14ac:dyDescent="0.3">
      <c r="B530" s="11">
        <v>823</v>
      </c>
      <c r="C530" s="11">
        <f ca="1">VLOOKUP(Tabela1[[#This Row],[MAT]],$B$5:$C$1679,2,0)</f>
        <v>98517040244</v>
      </c>
      <c r="D530" s="35">
        <v>36</v>
      </c>
      <c r="E530" s="16" t="s">
        <v>8</v>
      </c>
      <c r="F530" s="11" t="s">
        <v>589</v>
      </c>
      <c r="G530" s="17">
        <v>630.48</v>
      </c>
      <c r="H530" s="17">
        <v>323.97840000000002</v>
      </c>
      <c r="I530" s="17">
        <f>IFERROR(H530/1.08,"")</f>
        <v>299.98</v>
      </c>
      <c r="J530" s="17">
        <f>I530*8%</f>
        <v>23.998400000000004</v>
      </c>
      <c r="K530" s="17">
        <f>Tabela1[[#This Row],[VLR RECEBIDO]]-Tabela1[[#This Row],[DESPESA]]-Tabela1[[#This Row],[FGTS]]</f>
        <v>306.5016</v>
      </c>
      <c r="L530" s="12">
        <v>306.5016</v>
      </c>
      <c r="M530" s="12">
        <f>Tabela1[[#This Row],[A DEVOLVER]]-Tabela1[[#This Row],[DEVOLVIDO]]</f>
        <v>0</v>
      </c>
      <c r="N530" s="18" t="str">
        <f ca="1">VLOOKUP(Tabela1[[#This Row],[MAT]],$B$5:$N$1679,13,0)</f>
        <v>IVONE DO SOCORRO DA CUNHA SOUZA</v>
      </c>
    </row>
    <row r="531" spans="2:14" x14ac:dyDescent="0.3">
      <c r="B531" s="11">
        <v>827</v>
      </c>
      <c r="C531" s="11" t="e">
        <f ca="1">VLOOKUP(Tabela1[[#This Row],[MAT]],$B$5:$C$1679,2,0)</f>
        <v>#N/A</v>
      </c>
      <c r="D531" s="35">
        <v>36</v>
      </c>
      <c r="E531" s="16" t="s">
        <v>8</v>
      </c>
      <c r="F531" s="11" t="s">
        <v>589</v>
      </c>
      <c r="G531" s="17">
        <v>630.48</v>
      </c>
      <c r="H531" s="17">
        <v>323.97840000000002</v>
      </c>
      <c r="I531" s="17">
        <f>IFERROR(H531/1.08,"")</f>
        <v>299.98</v>
      </c>
      <c r="J531" s="17">
        <f>I531*8%</f>
        <v>23.998400000000004</v>
      </c>
      <c r="K531" s="17">
        <f>Tabela1[[#This Row],[VLR RECEBIDO]]-Tabela1[[#This Row],[DESPESA]]-Tabela1[[#This Row],[FGTS]]</f>
        <v>306.5016</v>
      </c>
      <c r="L531" s="12">
        <v>306.5016</v>
      </c>
      <c r="M531" s="12">
        <f>Tabela1[[#This Row],[A DEVOLVER]]-Tabela1[[#This Row],[DEVOLVIDO]]</f>
        <v>0</v>
      </c>
      <c r="N531" s="18" t="e">
        <f ca="1">VLOOKUP(Tabela1[[#This Row],[MAT]],$B$5:$N$1679,13,0)</f>
        <v>#N/A</v>
      </c>
    </row>
    <row r="532" spans="2:14" x14ac:dyDescent="0.3">
      <c r="B532" s="11">
        <v>834</v>
      </c>
      <c r="C532" s="11" t="str">
        <f ca="1">VLOOKUP(Tabela1[[#This Row],[MAT]],$B$5:$C$1679,2,0)</f>
        <v>03659449202</v>
      </c>
      <c r="D532" s="35">
        <v>36</v>
      </c>
      <c r="E532" s="16" t="s">
        <v>8</v>
      </c>
      <c r="F532" s="11" t="s">
        <v>589</v>
      </c>
      <c r="G532" s="17">
        <v>630.48</v>
      </c>
      <c r="H532" s="17">
        <v>323.97840000000002</v>
      </c>
      <c r="I532" s="17">
        <f>IFERROR(H532/1.08,"")</f>
        <v>299.98</v>
      </c>
      <c r="J532" s="17">
        <f>I532*8%</f>
        <v>23.998400000000004</v>
      </c>
      <c r="K532" s="17">
        <f>Tabela1[[#This Row],[VLR RECEBIDO]]-Tabela1[[#This Row],[DESPESA]]-Tabela1[[#This Row],[FGTS]]</f>
        <v>306.5016</v>
      </c>
      <c r="L532" s="12">
        <v>306.5016</v>
      </c>
      <c r="M532" s="12">
        <f>Tabela1[[#This Row],[A DEVOLVER]]-Tabela1[[#This Row],[DEVOLVIDO]]</f>
        <v>0</v>
      </c>
      <c r="N532" s="18" t="str">
        <f ca="1">VLOOKUP(Tabela1[[#This Row],[MAT]],$B$5:$N$1679,13,0)</f>
        <v>LUIS CRUZ AZEVEDO</v>
      </c>
    </row>
    <row r="533" spans="2:14" x14ac:dyDescent="0.3">
      <c r="B533" s="11">
        <v>841</v>
      </c>
      <c r="C533" s="11" t="str">
        <f ca="1">VLOOKUP(Tabela1[[#This Row],[MAT]],$B$5:$C$1679,2,0)</f>
        <v>49072145291</v>
      </c>
      <c r="D533" s="35">
        <v>36</v>
      </c>
      <c r="E533" s="16" t="s">
        <v>8</v>
      </c>
      <c r="F533" s="11" t="s">
        <v>589</v>
      </c>
      <c r="G533" s="17">
        <v>630.48</v>
      </c>
      <c r="H533" s="17">
        <v>323.97840000000002</v>
      </c>
      <c r="I533" s="17">
        <f>IFERROR(H533/1.08,"")</f>
        <v>299.98</v>
      </c>
      <c r="J533" s="17">
        <f>I533*8%</f>
        <v>23.998400000000004</v>
      </c>
      <c r="K533" s="17">
        <f>Tabela1[[#This Row],[VLR RECEBIDO]]-Tabela1[[#This Row],[DESPESA]]-Tabela1[[#This Row],[FGTS]]</f>
        <v>306.5016</v>
      </c>
      <c r="L533" s="12">
        <v>306.5016</v>
      </c>
      <c r="M533" s="12">
        <f>Tabela1[[#This Row],[A DEVOLVER]]-Tabela1[[#This Row],[DEVOLVIDO]]</f>
        <v>0</v>
      </c>
      <c r="N533" s="18" t="str">
        <f ca="1">VLOOKUP(Tabela1[[#This Row],[MAT]],$B$5:$N$1679,13,0)</f>
        <v>THIZ HER FILOMENA DIAS DA SILVA</v>
      </c>
    </row>
    <row r="534" spans="2:14" x14ac:dyDescent="0.3">
      <c r="B534" s="11">
        <v>843</v>
      </c>
      <c r="C534" s="11" t="e">
        <f ca="1">VLOOKUP(Tabela1[[#This Row],[MAT]],$B$5:$C$1679,2,0)</f>
        <v>#N/A</v>
      </c>
      <c r="D534" s="35">
        <v>36</v>
      </c>
      <c r="E534" s="16" t="s">
        <v>8</v>
      </c>
      <c r="F534" s="11" t="s">
        <v>589</v>
      </c>
      <c r="G534" s="17">
        <v>630.48</v>
      </c>
      <c r="H534" s="17">
        <v>323.97840000000002</v>
      </c>
      <c r="I534" s="17">
        <f>IFERROR(H534/1.08,"")</f>
        <v>299.98</v>
      </c>
      <c r="J534" s="17">
        <f>I534*8%</f>
        <v>23.998400000000004</v>
      </c>
      <c r="K534" s="17">
        <f>Tabela1[[#This Row],[VLR RECEBIDO]]-Tabela1[[#This Row],[DESPESA]]-Tabela1[[#This Row],[FGTS]]</f>
        <v>306.5016</v>
      </c>
      <c r="L534" s="12">
        <v>306.5016</v>
      </c>
      <c r="M534" s="12">
        <f>Tabela1[[#This Row],[A DEVOLVER]]-Tabela1[[#This Row],[DEVOLVIDO]]</f>
        <v>0</v>
      </c>
      <c r="N534" s="18" t="e">
        <f ca="1">VLOOKUP(Tabela1[[#This Row],[MAT]],$B$5:$N$1679,13,0)</f>
        <v>#N/A</v>
      </c>
    </row>
    <row r="535" spans="2:14" x14ac:dyDescent="0.3">
      <c r="B535" s="11">
        <v>852</v>
      </c>
      <c r="C535" s="11" t="e">
        <f ca="1">VLOOKUP(Tabela1[[#This Row],[MAT]],$B$5:$C$1679,2,0)</f>
        <v>#N/A</v>
      </c>
      <c r="D535" s="35">
        <v>36</v>
      </c>
      <c r="E535" s="16" t="s">
        <v>8</v>
      </c>
      <c r="F535" s="11" t="s">
        <v>589</v>
      </c>
      <c r="G535" s="17">
        <v>630.48</v>
      </c>
      <c r="H535" s="17">
        <v>420.3252</v>
      </c>
      <c r="I535" s="17">
        <f>IFERROR(H535/1.08,"")</f>
        <v>389.19</v>
      </c>
      <c r="J535" s="17">
        <f>I535*8%</f>
        <v>31.135200000000001</v>
      </c>
      <c r="K535" s="17">
        <f>Tabela1[[#This Row],[VLR RECEBIDO]]-Tabela1[[#This Row],[DESPESA]]-Tabela1[[#This Row],[FGTS]]</f>
        <v>210.15480000000002</v>
      </c>
      <c r="L535" s="12">
        <v>210.15480000000002</v>
      </c>
      <c r="M535" s="12">
        <f>Tabela1[[#This Row],[A DEVOLVER]]-Tabela1[[#This Row],[DEVOLVIDO]]</f>
        <v>0</v>
      </c>
      <c r="N535" s="18" t="e">
        <f ca="1">VLOOKUP(Tabela1[[#This Row],[MAT]],$B$5:$N$1679,13,0)</f>
        <v>#N/A</v>
      </c>
    </row>
    <row r="536" spans="2:14" x14ac:dyDescent="0.3">
      <c r="B536" s="11">
        <v>856</v>
      </c>
      <c r="C536" s="11" t="str">
        <f ca="1">VLOOKUP(Tabela1[[#This Row],[MAT]],$B$5:$C$1679,2,0)</f>
        <v>03284143289</v>
      </c>
      <c r="D536" s="35">
        <v>36</v>
      </c>
      <c r="E536" s="16" t="s">
        <v>8</v>
      </c>
      <c r="F536" s="11" t="s">
        <v>589</v>
      </c>
      <c r="G536" s="17">
        <v>630.48</v>
      </c>
      <c r="H536" s="17">
        <v>420.3252</v>
      </c>
      <c r="I536" s="17">
        <f>IFERROR(H536/1.08,"")</f>
        <v>389.19</v>
      </c>
      <c r="J536" s="17">
        <f>I536*8%</f>
        <v>31.135200000000001</v>
      </c>
      <c r="K536" s="17">
        <f>Tabela1[[#This Row],[VLR RECEBIDO]]-Tabela1[[#This Row],[DESPESA]]-Tabela1[[#This Row],[FGTS]]</f>
        <v>210.15480000000002</v>
      </c>
      <c r="L536" s="12">
        <v>210.15480000000002</v>
      </c>
      <c r="M536" s="12">
        <f>Tabela1[[#This Row],[A DEVOLVER]]-Tabela1[[#This Row],[DEVOLVIDO]]</f>
        <v>0</v>
      </c>
      <c r="N536" s="18" t="str">
        <f ca="1">VLOOKUP(Tabela1[[#This Row],[MAT]],$B$5:$N$1679,13,0)</f>
        <v>EUNICE GAMA DE SOUZA</v>
      </c>
    </row>
    <row r="537" spans="2:14" x14ac:dyDescent="0.3">
      <c r="B537" s="11">
        <v>858</v>
      </c>
      <c r="C537" s="11" t="str">
        <f ca="1">VLOOKUP(Tabela1[[#This Row],[MAT]],$B$5:$C$1679,2,0)</f>
        <v>01531119255</v>
      </c>
      <c r="D537" s="35">
        <v>36</v>
      </c>
      <c r="E537" s="16" t="s">
        <v>8</v>
      </c>
      <c r="F537" s="11" t="s">
        <v>589</v>
      </c>
      <c r="G537" s="17">
        <v>0</v>
      </c>
      <c r="H537" s="17">
        <v>0</v>
      </c>
      <c r="I537" s="17">
        <f>IFERROR(H537/1.08,"")</f>
        <v>0</v>
      </c>
      <c r="J537" s="17">
        <f>I537*8%</f>
        <v>0</v>
      </c>
      <c r="K537" s="17">
        <f>Tabela1[[#This Row],[VLR RECEBIDO]]-Tabela1[[#This Row],[DESPESA]]-Tabela1[[#This Row],[FGTS]]</f>
        <v>0</v>
      </c>
      <c r="L537" s="12">
        <v>0</v>
      </c>
      <c r="M537" s="12">
        <f>Tabela1[[#This Row],[A DEVOLVER]]-Tabela1[[#This Row],[DEVOLVIDO]]</f>
        <v>0</v>
      </c>
      <c r="N537" s="18" t="str">
        <f ca="1">VLOOKUP(Tabela1[[#This Row],[MAT]],$B$5:$N$1679,13,0)</f>
        <v>KATIA REGINA SANTOS DA SILVA</v>
      </c>
    </row>
    <row r="538" spans="2:14" x14ac:dyDescent="0.3">
      <c r="B538" s="11">
        <v>869</v>
      </c>
      <c r="C538" s="11" t="e">
        <f ca="1">VLOOKUP(Tabela1[[#This Row],[MAT]],$B$5:$C$1679,2,0)</f>
        <v>#N/A</v>
      </c>
      <c r="D538" s="35">
        <v>36</v>
      </c>
      <c r="E538" s="16" t="s">
        <v>8</v>
      </c>
      <c r="F538" s="11" t="s">
        <v>589</v>
      </c>
      <c r="G538" s="17">
        <v>0</v>
      </c>
      <c r="H538" s="17">
        <v>0</v>
      </c>
      <c r="I538" s="17">
        <f>IFERROR(H538/1.08,"")</f>
        <v>0</v>
      </c>
      <c r="J538" s="17">
        <f>I538*8%</f>
        <v>0</v>
      </c>
      <c r="K538" s="17">
        <f>Tabela1[[#This Row],[VLR RECEBIDO]]-Tabela1[[#This Row],[DESPESA]]-Tabela1[[#This Row],[FGTS]]</f>
        <v>0</v>
      </c>
      <c r="L538" s="12">
        <v>0</v>
      </c>
      <c r="M538" s="12">
        <f>Tabela1[[#This Row],[A DEVOLVER]]-Tabela1[[#This Row],[DEVOLVIDO]]</f>
        <v>0</v>
      </c>
      <c r="N538" s="18" t="e">
        <f ca="1">VLOOKUP(Tabela1[[#This Row],[MAT]],$B$5:$N$1679,13,0)</f>
        <v>#N/A</v>
      </c>
    </row>
    <row r="539" spans="2:14" x14ac:dyDescent="0.3">
      <c r="B539" s="11">
        <v>870</v>
      </c>
      <c r="C539" s="11" t="str">
        <f ca="1">VLOOKUP(Tabela1[[#This Row],[MAT]],$B$5:$C$1679,2,0)</f>
        <v>02726631231</v>
      </c>
      <c r="D539" s="35">
        <v>36</v>
      </c>
      <c r="E539" s="16" t="s">
        <v>8</v>
      </c>
      <c r="F539" s="11" t="s">
        <v>589</v>
      </c>
      <c r="G539" s="17">
        <v>0</v>
      </c>
      <c r="H539" s="17">
        <v>0</v>
      </c>
      <c r="I539" s="17">
        <f>IFERROR(H539/1.08,"")</f>
        <v>0</v>
      </c>
      <c r="J539" s="17">
        <f>I539*8%</f>
        <v>0</v>
      </c>
      <c r="K539" s="17">
        <f>Tabela1[[#This Row],[VLR RECEBIDO]]-Tabela1[[#This Row],[DESPESA]]-Tabela1[[#This Row],[FGTS]]</f>
        <v>0</v>
      </c>
      <c r="L539" s="12">
        <v>0</v>
      </c>
      <c r="M539" s="12">
        <f>Tabela1[[#This Row],[A DEVOLVER]]-Tabela1[[#This Row],[DEVOLVIDO]]</f>
        <v>0</v>
      </c>
      <c r="N539" s="18" t="str">
        <f ca="1">VLOOKUP(Tabela1[[#This Row],[MAT]],$B$5:$N$1679,13,0)</f>
        <v>EDILZA SOUZA DE AVIZ</v>
      </c>
    </row>
    <row r="540" spans="2:14" x14ac:dyDescent="0.3">
      <c r="B540" s="11">
        <v>875</v>
      </c>
      <c r="C540" s="11" t="str">
        <f ca="1">VLOOKUP(Tabela1[[#This Row],[MAT]],$B$5:$C$1679,2,0)</f>
        <v>02957511347</v>
      </c>
      <c r="D540" s="35">
        <v>36</v>
      </c>
      <c r="E540" s="16" t="s">
        <v>8</v>
      </c>
      <c r="F540" s="11" t="s">
        <v>589</v>
      </c>
      <c r="G540" s="17">
        <v>0</v>
      </c>
      <c r="H540" s="17">
        <v>0</v>
      </c>
      <c r="I540" s="17">
        <f>IFERROR(H540/1.08,"")</f>
        <v>0</v>
      </c>
      <c r="J540" s="17">
        <f>I540*8%</f>
        <v>0</v>
      </c>
      <c r="K540" s="17">
        <f>Tabela1[[#This Row],[VLR RECEBIDO]]-Tabela1[[#This Row],[DESPESA]]-Tabela1[[#This Row],[FGTS]]</f>
        <v>0</v>
      </c>
      <c r="L540" s="12">
        <v>0</v>
      </c>
      <c r="M540" s="12">
        <f>Tabela1[[#This Row],[A DEVOLVER]]-Tabela1[[#This Row],[DEVOLVIDO]]</f>
        <v>0</v>
      </c>
      <c r="N540" s="18" t="str">
        <f ca="1">VLOOKUP(Tabela1[[#This Row],[MAT]],$B$5:$N$1679,13,0)</f>
        <v>IRACEMA SOARES LIMA</v>
      </c>
    </row>
    <row r="541" spans="2:14" x14ac:dyDescent="0.3">
      <c r="B541" s="11">
        <v>8</v>
      </c>
      <c r="C541" s="11" t="e">
        <f ca="1">VLOOKUP(Tabela1[[#This Row],[MAT]],$B$5:$C$1679,2,0)</f>
        <v>#N/A</v>
      </c>
      <c r="D541" s="35">
        <v>36</v>
      </c>
      <c r="E541" s="16" t="s">
        <v>8</v>
      </c>
      <c r="F541" s="11" t="s">
        <v>590</v>
      </c>
      <c r="G541" s="17">
        <v>630.48</v>
      </c>
      <c r="H541" s="17">
        <v>630.48239999999998</v>
      </c>
      <c r="I541" s="17">
        <f>IFERROR(H541/1.08,"")</f>
        <v>583.78</v>
      </c>
      <c r="J541" s="17">
        <f>I541*8%</f>
        <v>46.702399999999997</v>
      </c>
      <c r="K541" s="17">
        <f>Tabela1[[#This Row],[VLR RECEBIDO]]-Tabela1[[#This Row],[DESPESA]]-Tabela1[[#This Row],[FGTS]]</f>
        <v>-2.399999999951774E-3</v>
      </c>
      <c r="L541" s="12">
        <v>-2.399999999951774E-3</v>
      </c>
      <c r="M541" s="12">
        <f>Tabela1[[#This Row],[A DEVOLVER]]-Tabela1[[#This Row],[DEVOLVIDO]]</f>
        <v>0</v>
      </c>
      <c r="N541" s="18" t="e">
        <f ca="1">VLOOKUP(Tabela1[[#This Row],[MAT]],$B$5:$N$1679,13,0)</f>
        <v>#N/A</v>
      </c>
    </row>
    <row r="542" spans="2:14" x14ac:dyDescent="0.3">
      <c r="B542" s="11">
        <v>9</v>
      </c>
      <c r="C542" s="11" t="str">
        <f ca="1">VLOOKUP(Tabela1[[#This Row],[MAT]],$B$5:$C$1679,2,0)</f>
        <v>95885773572</v>
      </c>
      <c r="D542" s="35">
        <v>36</v>
      </c>
      <c r="E542" s="16" t="s">
        <v>8</v>
      </c>
      <c r="F542" s="11" t="s">
        <v>590</v>
      </c>
      <c r="G542" s="17">
        <v>630.48</v>
      </c>
      <c r="H542" s="17">
        <v>630.48239999999998</v>
      </c>
      <c r="I542" s="17">
        <f>IFERROR(H542/1.08,"")</f>
        <v>583.78</v>
      </c>
      <c r="J542" s="17">
        <f>I542*8%</f>
        <v>46.702399999999997</v>
      </c>
      <c r="K542" s="17">
        <f>Tabela1[[#This Row],[VLR RECEBIDO]]-Tabela1[[#This Row],[DESPESA]]-Tabela1[[#This Row],[FGTS]]</f>
        <v>-2.399999999951774E-3</v>
      </c>
      <c r="L542" s="12">
        <v>-2.399999999951774E-3</v>
      </c>
      <c r="M542" s="12">
        <f>Tabela1[[#This Row],[A DEVOLVER]]-Tabela1[[#This Row],[DEVOLVIDO]]</f>
        <v>0</v>
      </c>
      <c r="N542" s="18" t="str">
        <f ca="1">VLOOKUP(Tabela1[[#This Row],[MAT]],$B$5:$N$1679,13,0)</f>
        <v>ANA MIRELLA FERREIRA BARBOSA OLIVEIRA</v>
      </c>
    </row>
    <row r="543" spans="2:14" x14ac:dyDescent="0.3">
      <c r="B543" s="11">
        <v>23</v>
      </c>
      <c r="C543" s="11" t="str">
        <f ca="1">VLOOKUP(Tabela1[[#This Row],[MAT]],$B$5:$C$1679,2,0)</f>
        <v>26008939204</v>
      </c>
      <c r="D543" s="35">
        <v>36</v>
      </c>
      <c r="E543" s="16" t="s">
        <v>8</v>
      </c>
      <c r="F543" s="11" t="s">
        <v>590</v>
      </c>
      <c r="G543" s="17">
        <v>630.48</v>
      </c>
      <c r="H543" s="17">
        <v>630.48239999999998</v>
      </c>
      <c r="I543" s="17">
        <f>IFERROR(H543/1.08,"")</f>
        <v>583.78</v>
      </c>
      <c r="J543" s="17">
        <f>I543*8%</f>
        <v>46.702399999999997</v>
      </c>
      <c r="K543" s="17">
        <f>Tabela1[[#This Row],[VLR RECEBIDO]]-Tabela1[[#This Row],[DESPESA]]-Tabela1[[#This Row],[FGTS]]</f>
        <v>-2.399999999951774E-3</v>
      </c>
      <c r="L543" s="12">
        <v>-2.399999999951774E-3</v>
      </c>
      <c r="M543" s="12">
        <f>Tabela1[[#This Row],[A DEVOLVER]]-Tabela1[[#This Row],[DEVOLVIDO]]</f>
        <v>0</v>
      </c>
      <c r="N543" s="18" t="str">
        <f ca="1">VLOOKUP(Tabela1[[#This Row],[MAT]],$B$5:$N$1679,13,0)</f>
        <v>ANA DE SOUZA VIANA</v>
      </c>
    </row>
    <row r="544" spans="2:14" x14ac:dyDescent="0.3">
      <c r="B544" s="11">
        <v>26</v>
      </c>
      <c r="C544" s="11" t="str">
        <f ca="1">VLOOKUP(Tabela1[[#This Row],[MAT]],$B$5:$C$1679,2,0)</f>
        <v>01087094267</v>
      </c>
      <c r="D544" s="35">
        <v>36</v>
      </c>
      <c r="E544" s="16" t="s">
        <v>8</v>
      </c>
      <c r="F544" s="11" t="s">
        <v>590</v>
      </c>
      <c r="G544" s="17">
        <v>630.48</v>
      </c>
      <c r="H544" s="17">
        <v>630.48239999999998</v>
      </c>
      <c r="I544" s="17">
        <f>IFERROR(H544/1.08,"")</f>
        <v>583.78</v>
      </c>
      <c r="J544" s="17">
        <f>I544*8%</f>
        <v>46.702399999999997</v>
      </c>
      <c r="K544" s="17">
        <f>Tabela1[[#This Row],[VLR RECEBIDO]]-Tabela1[[#This Row],[DESPESA]]-Tabela1[[#This Row],[FGTS]]</f>
        <v>-2.399999999951774E-3</v>
      </c>
      <c r="L544" s="12">
        <v>-2.399999999951774E-3</v>
      </c>
      <c r="M544" s="12">
        <f>Tabela1[[#This Row],[A DEVOLVER]]-Tabela1[[#This Row],[DEVOLVIDO]]</f>
        <v>0</v>
      </c>
      <c r="N544" s="18" t="str">
        <f ca="1">VLOOKUP(Tabela1[[#This Row],[MAT]],$B$5:$N$1679,13,0)</f>
        <v>DANIELE DA SILVA E SILVA</v>
      </c>
    </row>
    <row r="545" spans="2:14" x14ac:dyDescent="0.3">
      <c r="B545" s="11">
        <v>30</v>
      </c>
      <c r="C545" s="11" t="str">
        <f ca="1">VLOOKUP(Tabela1[[#This Row],[MAT]],$B$5:$C$1679,2,0)</f>
        <v>63727129204</v>
      </c>
      <c r="D545" s="35">
        <v>36</v>
      </c>
      <c r="E545" s="16" t="s">
        <v>8</v>
      </c>
      <c r="F545" s="11" t="s">
        <v>590</v>
      </c>
      <c r="G545" s="17">
        <v>310.77999999999997</v>
      </c>
      <c r="H545" s="17">
        <v>310.7808</v>
      </c>
      <c r="I545" s="17">
        <f>IFERROR(H545/1.08,"")</f>
        <v>287.76</v>
      </c>
      <c r="J545" s="17">
        <f>I545*8%</f>
        <v>23.020800000000001</v>
      </c>
      <c r="K545" s="17">
        <f>Tabela1[[#This Row],[VLR RECEBIDO]]-Tabela1[[#This Row],[DESPESA]]-Tabela1[[#This Row],[FGTS]]</f>
        <v>-8.0000000001945182E-4</v>
      </c>
      <c r="L545" s="12">
        <v>-8.0000000001945182E-4</v>
      </c>
      <c r="M545" s="12">
        <f>Tabela1[[#This Row],[A DEVOLVER]]-Tabela1[[#This Row],[DEVOLVIDO]]</f>
        <v>0</v>
      </c>
      <c r="N545" s="18" t="str">
        <f ca="1">VLOOKUP(Tabela1[[#This Row],[MAT]],$B$5:$N$1679,13,0)</f>
        <v>ELCIONE DE OLIVEIRA SILVA</v>
      </c>
    </row>
    <row r="546" spans="2:14" x14ac:dyDescent="0.3">
      <c r="B546" s="11">
        <v>32</v>
      </c>
      <c r="C546" s="11" t="str">
        <f ca="1">VLOOKUP(Tabela1[[#This Row],[MAT]],$B$5:$C$1679,2,0)</f>
        <v>86045636287</v>
      </c>
      <c r="D546" s="35">
        <v>36</v>
      </c>
      <c r="E546" s="16" t="s">
        <v>8</v>
      </c>
      <c r="F546" s="11" t="s">
        <v>590</v>
      </c>
      <c r="G546" s="17">
        <v>630.48</v>
      </c>
      <c r="H546" s="17">
        <v>630.48239999999998</v>
      </c>
      <c r="I546" s="17">
        <f>IFERROR(H546/1.08,"")</f>
        <v>583.78</v>
      </c>
      <c r="J546" s="17">
        <f>I546*8%</f>
        <v>46.702399999999997</v>
      </c>
      <c r="K546" s="17">
        <f>Tabela1[[#This Row],[VLR RECEBIDO]]-Tabela1[[#This Row],[DESPESA]]-Tabela1[[#This Row],[FGTS]]</f>
        <v>-2.399999999951774E-3</v>
      </c>
      <c r="L546" s="12">
        <v>-2.399999999951774E-3</v>
      </c>
      <c r="M546" s="12">
        <f>Tabela1[[#This Row],[A DEVOLVER]]-Tabela1[[#This Row],[DEVOLVIDO]]</f>
        <v>0</v>
      </c>
      <c r="N546" s="18" t="str">
        <f ca="1">VLOOKUP(Tabela1[[#This Row],[MAT]],$B$5:$N$1679,13,0)</f>
        <v>ELINOAN DA LUZ DE JESUS</v>
      </c>
    </row>
    <row r="547" spans="2:14" x14ac:dyDescent="0.3">
      <c r="B547" s="11">
        <v>60</v>
      </c>
      <c r="C547" s="11" t="str">
        <f ca="1">VLOOKUP(Tabela1[[#This Row],[MAT]],$B$5:$C$1679,2,0)</f>
        <v>73779768291</v>
      </c>
      <c r="D547" s="35">
        <v>36</v>
      </c>
      <c r="E547" s="16" t="s">
        <v>8</v>
      </c>
      <c r="F547" s="11" t="s">
        <v>590</v>
      </c>
      <c r="G547" s="17">
        <v>630.48</v>
      </c>
      <c r="H547" s="17">
        <v>630.48239999999998</v>
      </c>
      <c r="I547" s="17">
        <f>IFERROR(H547/1.08,"")</f>
        <v>583.78</v>
      </c>
      <c r="J547" s="17">
        <f>I547*8%</f>
        <v>46.702399999999997</v>
      </c>
      <c r="K547" s="17">
        <f>Tabela1[[#This Row],[VLR RECEBIDO]]-Tabela1[[#This Row],[DESPESA]]-Tabela1[[#This Row],[FGTS]]</f>
        <v>-2.399999999951774E-3</v>
      </c>
      <c r="L547" s="12">
        <v>-2.399999999951774E-3</v>
      </c>
      <c r="M547" s="12">
        <f>Tabela1[[#This Row],[A DEVOLVER]]-Tabela1[[#This Row],[DEVOLVIDO]]</f>
        <v>0</v>
      </c>
      <c r="N547" s="18" t="str">
        <f ca="1">VLOOKUP(Tabela1[[#This Row],[MAT]],$B$5:$N$1679,13,0)</f>
        <v>GEANE DOS SANTOS RODRIGUES</v>
      </c>
    </row>
    <row r="548" spans="2:14" x14ac:dyDescent="0.3">
      <c r="B548" s="11">
        <v>67</v>
      </c>
      <c r="C548" s="11" t="str">
        <f ca="1">VLOOKUP(Tabela1[[#This Row],[MAT]],$B$5:$C$1679,2,0)</f>
        <v>63594404234</v>
      </c>
      <c r="D548" s="35">
        <v>36</v>
      </c>
      <c r="E548" s="16" t="s">
        <v>8</v>
      </c>
      <c r="F548" s="11" t="s">
        <v>590</v>
      </c>
      <c r="G548" s="17">
        <v>630.48</v>
      </c>
      <c r="H548" s="17">
        <v>630.48239999999998</v>
      </c>
      <c r="I548" s="17">
        <f>IFERROR(H548/1.08,"")</f>
        <v>583.78</v>
      </c>
      <c r="J548" s="17">
        <f>I548*8%</f>
        <v>46.702399999999997</v>
      </c>
      <c r="K548" s="17">
        <f>Tabela1[[#This Row],[VLR RECEBIDO]]-Tabela1[[#This Row],[DESPESA]]-Tabela1[[#This Row],[FGTS]]</f>
        <v>-2.399999999951774E-3</v>
      </c>
      <c r="L548" s="12">
        <v>-2.399999999951774E-3</v>
      </c>
      <c r="M548" s="12">
        <f>Tabela1[[#This Row],[A DEVOLVER]]-Tabela1[[#This Row],[DEVOLVIDO]]</f>
        <v>0</v>
      </c>
      <c r="N548" s="18" t="str">
        <f ca="1">VLOOKUP(Tabela1[[#This Row],[MAT]],$B$5:$N$1679,13,0)</f>
        <v>JOELMA GONCALVES ALVES</v>
      </c>
    </row>
    <row r="549" spans="2:14" x14ac:dyDescent="0.3">
      <c r="B549" s="11">
        <v>74</v>
      </c>
      <c r="C549" s="11" t="str">
        <f ca="1">VLOOKUP(Tabela1[[#This Row],[MAT]],$B$5:$C$1679,2,0)</f>
        <v>85748960206</v>
      </c>
      <c r="D549" s="35">
        <v>36</v>
      </c>
      <c r="E549" s="16" t="s">
        <v>8</v>
      </c>
      <c r="F549" s="11" t="s">
        <v>590</v>
      </c>
      <c r="G549" s="17">
        <v>630.48</v>
      </c>
      <c r="H549" s="17">
        <v>630.48239999999998</v>
      </c>
      <c r="I549" s="17">
        <f>IFERROR(H549/1.08,"")</f>
        <v>583.78</v>
      </c>
      <c r="J549" s="17">
        <f>I549*8%</f>
        <v>46.702399999999997</v>
      </c>
      <c r="K549" s="17">
        <f>Tabela1[[#This Row],[VLR RECEBIDO]]-Tabela1[[#This Row],[DESPESA]]-Tabela1[[#This Row],[FGTS]]</f>
        <v>-2.399999999951774E-3</v>
      </c>
      <c r="L549" s="12">
        <v>-2.399999999951774E-3</v>
      </c>
      <c r="M549" s="12">
        <f>Tabela1[[#This Row],[A DEVOLVER]]-Tabela1[[#This Row],[DEVOLVIDO]]</f>
        <v>0</v>
      </c>
      <c r="N549" s="18" t="str">
        <f ca="1">VLOOKUP(Tabela1[[#This Row],[MAT]],$B$5:$N$1679,13,0)</f>
        <v>LAIZA SOUSA SANTOS</v>
      </c>
    </row>
    <row r="550" spans="2:14" x14ac:dyDescent="0.3">
      <c r="B550" s="11">
        <v>76</v>
      </c>
      <c r="C550" s="11" t="str">
        <f ca="1">VLOOKUP(Tabela1[[#This Row],[MAT]],$B$5:$C$1679,2,0)</f>
        <v>00607059222</v>
      </c>
      <c r="D550" s="35">
        <v>36</v>
      </c>
      <c r="E550" s="16" t="s">
        <v>8</v>
      </c>
      <c r="F550" s="11" t="s">
        <v>590</v>
      </c>
      <c r="G550" s="17">
        <v>630.48</v>
      </c>
      <c r="H550" s="17">
        <v>630.48239999999998</v>
      </c>
      <c r="I550" s="17">
        <f>IFERROR(H550/1.08,"")</f>
        <v>583.78</v>
      </c>
      <c r="J550" s="17">
        <f>I550*8%</f>
        <v>46.702399999999997</v>
      </c>
      <c r="K550" s="17">
        <f>Tabela1[[#This Row],[VLR RECEBIDO]]-Tabela1[[#This Row],[DESPESA]]-Tabela1[[#This Row],[FGTS]]</f>
        <v>-2.399999999951774E-3</v>
      </c>
      <c r="L550" s="12">
        <v>-2.399999999951774E-3</v>
      </c>
      <c r="M550" s="12">
        <f>Tabela1[[#This Row],[A DEVOLVER]]-Tabela1[[#This Row],[DEVOLVIDO]]</f>
        <v>0</v>
      </c>
      <c r="N550" s="18" t="str">
        <f ca="1">VLOOKUP(Tabela1[[#This Row],[MAT]],$B$5:$N$1679,13,0)</f>
        <v>LUANA LEANDRO SARMENTO</v>
      </c>
    </row>
    <row r="551" spans="2:14" x14ac:dyDescent="0.3">
      <c r="B551" s="11">
        <v>81</v>
      </c>
      <c r="C551" s="11" t="str">
        <f ca="1">VLOOKUP(Tabela1[[#This Row],[MAT]],$B$5:$C$1679,2,0)</f>
        <v>74370936268</v>
      </c>
      <c r="D551" s="35">
        <v>36</v>
      </c>
      <c r="E551" s="16" t="s">
        <v>8</v>
      </c>
      <c r="F551" s="11" t="s">
        <v>590</v>
      </c>
      <c r="G551" s="17">
        <v>630.48</v>
      </c>
      <c r="H551" s="17">
        <v>630.48239999999998</v>
      </c>
      <c r="I551" s="17">
        <f>IFERROR(H551/1.08,"")</f>
        <v>583.78</v>
      </c>
      <c r="J551" s="17">
        <f>I551*8%</f>
        <v>46.702399999999997</v>
      </c>
      <c r="K551" s="17">
        <f>Tabela1[[#This Row],[VLR RECEBIDO]]-Tabela1[[#This Row],[DESPESA]]-Tabela1[[#This Row],[FGTS]]</f>
        <v>-2.399999999951774E-3</v>
      </c>
      <c r="L551" s="12">
        <v>-2.399999999951774E-3</v>
      </c>
      <c r="M551" s="12">
        <f>Tabela1[[#This Row],[A DEVOLVER]]-Tabela1[[#This Row],[DEVOLVIDO]]</f>
        <v>0</v>
      </c>
      <c r="N551" s="18" t="str">
        <f ca="1">VLOOKUP(Tabela1[[#This Row],[MAT]],$B$5:$N$1679,13,0)</f>
        <v>MARIA APARECIDA DO VALE SILVA</v>
      </c>
    </row>
    <row r="552" spans="2:14" x14ac:dyDescent="0.3">
      <c r="B552" s="11">
        <v>92</v>
      </c>
      <c r="C552" s="11" t="str">
        <f ca="1">VLOOKUP(Tabela1[[#This Row],[MAT]],$B$5:$C$1679,2,0)</f>
        <v>88716961234</v>
      </c>
      <c r="D552" s="35">
        <v>36</v>
      </c>
      <c r="E552" s="16" t="s">
        <v>8</v>
      </c>
      <c r="F552" s="11" t="s">
        <v>590</v>
      </c>
      <c r="G552" s="17">
        <v>630.48</v>
      </c>
      <c r="H552" s="17">
        <v>630.48239999999998</v>
      </c>
      <c r="I552" s="17">
        <f>IFERROR(H552/1.08,"")</f>
        <v>583.78</v>
      </c>
      <c r="J552" s="17">
        <f>I552*8%</f>
        <v>46.702399999999997</v>
      </c>
      <c r="K552" s="17">
        <f>Tabela1[[#This Row],[VLR RECEBIDO]]-Tabela1[[#This Row],[DESPESA]]-Tabela1[[#This Row],[FGTS]]</f>
        <v>-2.399999999951774E-3</v>
      </c>
      <c r="L552" s="12">
        <v>-2.399999999951774E-3</v>
      </c>
      <c r="M552" s="12">
        <f>Tabela1[[#This Row],[A DEVOLVER]]-Tabela1[[#This Row],[DEVOLVIDO]]</f>
        <v>0</v>
      </c>
      <c r="N552" s="18" t="str">
        <f ca="1">VLOOKUP(Tabela1[[#This Row],[MAT]],$B$5:$N$1679,13,0)</f>
        <v>ROSELI DE ARAUJO SANTOS</v>
      </c>
    </row>
    <row r="553" spans="2:14" x14ac:dyDescent="0.3">
      <c r="B553" s="11">
        <v>94</v>
      </c>
      <c r="C553" s="11" t="e">
        <f ca="1">VLOOKUP(Tabela1[[#This Row],[MAT]],$B$5:$C$1679,2,0)</f>
        <v>#N/A</v>
      </c>
      <c r="D553" s="35">
        <v>36</v>
      </c>
      <c r="E553" s="16" t="s">
        <v>8</v>
      </c>
      <c r="F553" s="11" t="s">
        <v>590</v>
      </c>
      <c r="G553" s="17">
        <v>630.48</v>
      </c>
      <c r="H553" s="17">
        <v>609.45479999999998</v>
      </c>
      <c r="I553" s="17">
        <f>IFERROR(H553/1.08,"")</f>
        <v>564.30999999999995</v>
      </c>
      <c r="J553" s="17">
        <f>I553*8%</f>
        <v>45.144799999999996</v>
      </c>
      <c r="K553" s="17">
        <f>Tabela1[[#This Row],[VLR RECEBIDO]]-Tabela1[[#This Row],[DESPESA]]-Tabela1[[#This Row],[FGTS]]</f>
        <v>21.025200000000076</v>
      </c>
      <c r="L553" s="12">
        <v>21.025200000000076</v>
      </c>
      <c r="M553" s="12">
        <f>Tabela1[[#This Row],[A DEVOLVER]]-Tabela1[[#This Row],[DEVOLVIDO]]</f>
        <v>0</v>
      </c>
      <c r="N553" s="18" t="e">
        <f ca="1">VLOOKUP(Tabela1[[#This Row],[MAT]],$B$5:$N$1679,13,0)</f>
        <v>#N/A</v>
      </c>
    </row>
    <row r="554" spans="2:14" x14ac:dyDescent="0.3">
      <c r="B554" s="11">
        <v>126</v>
      </c>
      <c r="C554" s="11" t="str">
        <f ca="1">VLOOKUP(Tabela1[[#This Row],[MAT]],$B$5:$C$1679,2,0)</f>
        <v>83721541200</v>
      </c>
      <c r="D554" s="35">
        <v>36</v>
      </c>
      <c r="E554" s="16" t="s">
        <v>8</v>
      </c>
      <c r="F554" s="11" t="s">
        <v>590</v>
      </c>
      <c r="G554" s="17">
        <v>630.48</v>
      </c>
      <c r="H554" s="17">
        <v>630.48239999999998</v>
      </c>
      <c r="I554" s="17">
        <f>IFERROR(H554/1.08,"")</f>
        <v>583.78</v>
      </c>
      <c r="J554" s="17">
        <f>I554*8%</f>
        <v>46.702399999999997</v>
      </c>
      <c r="K554" s="17">
        <f>Tabela1[[#This Row],[VLR RECEBIDO]]-Tabela1[[#This Row],[DESPESA]]-Tabela1[[#This Row],[FGTS]]</f>
        <v>-2.399999999951774E-3</v>
      </c>
      <c r="L554" s="12">
        <v>-2.399999999951774E-3</v>
      </c>
      <c r="M554" s="12">
        <f>Tabela1[[#This Row],[A DEVOLVER]]-Tabela1[[#This Row],[DEVOLVIDO]]</f>
        <v>0</v>
      </c>
      <c r="N554" s="18" t="str">
        <f ca="1">VLOOKUP(Tabela1[[#This Row],[MAT]],$B$5:$N$1679,13,0)</f>
        <v>SANDRA NERY DA ROCHA</v>
      </c>
    </row>
    <row r="555" spans="2:14" x14ac:dyDescent="0.3">
      <c r="B555" s="11">
        <v>149</v>
      </c>
      <c r="C555" s="11" t="str">
        <f ca="1">VLOOKUP(Tabela1[[#This Row],[MAT]],$B$5:$C$1679,2,0)</f>
        <v>01332625371</v>
      </c>
      <c r="D555" s="35">
        <v>36</v>
      </c>
      <c r="E555" s="16" t="s">
        <v>8</v>
      </c>
      <c r="F555" s="11" t="s">
        <v>590</v>
      </c>
      <c r="G555" s="17">
        <v>630.48</v>
      </c>
      <c r="H555" s="17">
        <v>630.48239999999998</v>
      </c>
      <c r="I555" s="17">
        <f>IFERROR(H555/1.08,"")</f>
        <v>583.78</v>
      </c>
      <c r="J555" s="17">
        <f>I555*8%</f>
        <v>46.702399999999997</v>
      </c>
      <c r="K555" s="17">
        <f>Tabela1[[#This Row],[VLR RECEBIDO]]-Tabela1[[#This Row],[DESPESA]]-Tabela1[[#This Row],[FGTS]]</f>
        <v>-2.399999999951774E-3</v>
      </c>
      <c r="L555" s="12">
        <v>-2.399999999951774E-3</v>
      </c>
      <c r="M555" s="12">
        <f>Tabela1[[#This Row],[A DEVOLVER]]-Tabela1[[#This Row],[DEVOLVIDO]]</f>
        <v>0</v>
      </c>
      <c r="N555" s="18" t="str">
        <f ca="1">VLOOKUP(Tabela1[[#This Row],[MAT]],$B$5:$N$1679,13,0)</f>
        <v>MARIA TERESA VIEIRA DA HORA</v>
      </c>
    </row>
    <row r="556" spans="2:14" x14ac:dyDescent="0.3">
      <c r="B556" s="11">
        <v>152</v>
      </c>
      <c r="C556" s="11" t="str">
        <f ca="1">VLOOKUP(Tabela1[[#This Row],[MAT]],$B$5:$C$1679,2,0)</f>
        <v>76034925215</v>
      </c>
      <c r="D556" s="35">
        <v>36</v>
      </c>
      <c r="E556" s="16" t="s">
        <v>8</v>
      </c>
      <c r="F556" s="11" t="s">
        <v>590</v>
      </c>
      <c r="G556" s="17">
        <v>630.48</v>
      </c>
      <c r="H556" s="17">
        <v>630.48239999999998</v>
      </c>
      <c r="I556" s="17">
        <f>IFERROR(H556/1.08,"")</f>
        <v>583.78</v>
      </c>
      <c r="J556" s="17">
        <f>I556*8%</f>
        <v>46.702399999999997</v>
      </c>
      <c r="K556" s="17">
        <f>Tabela1[[#This Row],[VLR RECEBIDO]]-Tabela1[[#This Row],[DESPESA]]-Tabela1[[#This Row],[FGTS]]</f>
        <v>-2.399999999951774E-3</v>
      </c>
      <c r="L556" s="12">
        <v>-2.399999999951774E-3</v>
      </c>
      <c r="M556" s="12">
        <f>Tabela1[[#This Row],[A DEVOLVER]]-Tabela1[[#This Row],[DEVOLVIDO]]</f>
        <v>0</v>
      </c>
      <c r="N556" s="18" t="str">
        <f ca="1">VLOOKUP(Tabela1[[#This Row],[MAT]],$B$5:$N$1679,13,0)</f>
        <v>EDILENE BRAGA SOUZA</v>
      </c>
    </row>
    <row r="557" spans="2:14" x14ac:dyDescent="0.3">
      <c r="B557" s="11">
        <v>156</v>
      </c>
      <c r="C557" s="11" t="str">
        <f ca="1">VLOOKUP(Tabela1[[#This Row],[MAT]],$B$5:$C$1679,2,0)</f>
        <v>26632187234</v>
      </c>
      <c r="D557" s="35">
        <v>36</v>
      </c>
      <c r="E557" s="16" t="s">
        <v>8</v>
      </c>
      <c r="F557" s="11" t="s">
        <v>590</v>
      </c>
      <c r="G557" s="17">
        <v>630.48</v>
      </c>
      <c r="H557" s="17">
        <v>630.48239999999998</v>
      </c>
      <c r="I557" s="17">
        <f>IFERROR(H557/1.08,"")</f>
        <v>583.78</v>
      </c>
      <c r="J557" s="17">
        <f>I557*8%</f>
        <v>46.702399999999997</v>
      </c>
      <c r="K557" s="17">
        <f>Tabela1[[#This Row],[VLR RECEBIDO]]-Tabela1[[#This Row],[DESPESA]]-Tabela1[[#This Row],[FGTS]]</f>
        <v>-2.399999999951774E-3</v>
      </c>
      <c r="L557" s="12">
        <v>-2.399999999951774E-3</v>
      </c>
      <c r="M557" s="12">
        <f>Tabela1[[#This Row],[A DEVOLVER]]-Tabela1[[#This Row],[DEVOLVIDO]]</f>
        <v>0</v>
      </c>
      <c r="N557" s="18" t="str">
        <f ca="1">VLOOKUP(Tabela1[[#This Row],[MAT]],$B$5:$N$1679,13,0)</f>
        <v>EULINA SOUSA LEITE</v>
      </c>
    </row>
    <row r="558" spans="2:14" x14ac:dyDescent="0.3">
      <c r="B558" s="11">
        <v>184</v>
      </c>
      <c r="C558" s="11" t="str">
        <f ca="1">VLOOKUP(Tabela1[[#This Row],[MAT]],$B$5:$C$1679,2,0)</f>
        <v>82834334234</v>
      </c>
      <c r="D558" s="35">
        <v>36</v>
      </c>
      <c r="E558" s="16" t="s">
        <v>8</v>
      </c>
      <c r="F558" s="11" t="s">
        <v>590</v>
      </c>
      <c r="G558" s="17">
        <v>630.48</v>
      </c>
      <c r="H558" s="17">
        <v>630.48239999999998</v>
      </c>
      <c r="I558" s="17">
        <f>IFERROR(H558/1.08,"")</f>
        <v>583.78</v>
      </c>
      <c r="J558" s="17">
        <f>I558*8%</f>
        <v>46.702399999999997</v>
      </c>
      <c r="K558" s="17">
        <f>Tabela1[[#This Row],[VLR RECEBIDO]]-Tabela1[[#This Row],[DESPESA]]-Tabela1[[#This Row],[FGTS]]</f>
        <v>-2.399999999951774E-3</v>
      </c>
      <c r="L558" s="12">
        <v>-2.399999999951774E-3</v>
      </c>
      <c r="M558" s="12">
        <f>Tabela1[[#This Row],[A DEVOLVER]]-Tabela1[[#This Row],[DEVOLVIDO]]</f>
        <v>0</v>
      </c>
      <c r="N558" s="18" t="str">
        <f ca="1">VLOOKUP(Tabela1[[#This Row],[MAT]],$B$5:$N$1679,13,0)</f>
        <v>ROSIANE DOS SANTOS LIMA</v>
      </c>
    </row>
    <row r="559" spans="2:14" x14ac:dyDescent="0.3">
      <c r="B559" s="11">
        <v>223</v>
      </c>
      <c r="C559" s="11" t="str">
        <f ca="1">VLOOKUP(Tabela1[[#This Row],[MAT]],$B$5:$C$1679,2,0)</f>
        <v>00330309285</v>
      </c>
      <c r="D559" s="35">
        <v>36</v>
      </c>
      <c r="E559" s="16" t="s">
        <v>8</v>
      </c>
      <c r="F559" s="11" t="s">
        <v>590</v>
      </c>
      <c r="G559" s="17">
        <v>0</v>
      </c>
      <c r="H559" s="17">
        <v>0</v>
      </c>
      <c r="I559" s="17">
        <f>IFERROR(H559/1.08,"")</f>
        <v>0</v>
      </c>
      <c r="J559" s="17">
        <f>I559*8%</f>
        <v>0</v>
      </c>
      <c r="K559" s="17">
        <f>Tabela1[[#This Row],[VLR RECEBIDO]]-Tabela1[[#This Row],[DESPESA]]-Tabela1[[#This Row],[FGTS]]</f>
        <v>0</v>
      </c>
      <c r="L559" s="12">
        <v>0</v>
      </c>
      <c r="M559" s="12">
        <f>Tabela1[[#This Row],[A DEVOLVER]]-Tabela1[[#This Row],[DEVOLVIDO]]</f>
        <v>0</v>
      </c>
      <c r="N559" s="18" t="str">
        <f ca="1">VLOOKUP(Tabela1[[#This Row],[MAT]],$B$5:$N$1679,13,0)</f>
        <v>CLAUDILENE DA SILVA</v>
      </c>
    </row>
    <row r="560" spans="2:14" x14ac:dyDescent="0.3">
      <c r="B560" s="11">
        <v>230</v>
      </c>
      <c r="C560" s="11" t="str">
        <f ca="1">VLOOKUP(Tabela1[[#This Row],[MAT]],$B$5:$C$1679,2,0)</f>
        <v>66864771253</v>
      </c>
      <c r="D560" s="35">
        <v>36</v>
      </c>
      <c r="E560" s="16" t="s">
        <v>8</v>
      </c>
      <c r="F560" s="11" t="s">
        <v>590</v>
      </c>
      <c r="G560" s="17">
        <v>0</v>
      </c>
      <c r="H560" s="17">
        <v>0</v>
      </c>
      <c r="I560" s="17">
        <f>IFERROR(H560/1.08,"")</f>
        <v>0</v>
      </c>
      <c r="J560" s="17">
        <f>I560*8%</f>
        <v>0</v>
      </c>
      <c r="K560" s="17">
        <f>Tabela1[[#This Row],[VLR RECEBIDO]]-Tabela1[[#This Row],[DESPESA]]-Tabela1[[#This Row],[FGTS]]</f>
        <v>0</v>
      </c>
      <c r="L560" s="12">
        <v>0</v>
      </c>
      <c r="M560" s="12">
        <f>Tabela1[[#This Row],[A DEVOLVER]]-Tabela1[[#This Row],[DEVOLVIDO]]</f>
        <v>0</v>
      </c>
      <c r="N560" s="18" t="str">
        <f ca="1">VLOOKUP(Tabela1[[#This Row],[MAT]],$B$5:$N$1679,13,0)</f>
        <v>CIRLENE SILVERIO DE MORAIS</v>
      </c>
    </row>
    <row r="561" spans="2:14" x14ac:dyDescent="0.3">
      <c r="B561" s="11">
        <v>231</v>
      </c>
      <c r="C561" s="11" t="str">
        <f ca="1">VLOOKUP(Tabela1[[#This Row],[MAT]],$B$5:$C$1679,2,0)</f>
        <v>95570810234</v>
      </c>
      <c r="D561" s="35">
        <v>36</v>
      </c>
      <c r="E561" s="16" t="s">
        <v>8</v>
      </c>
      <c r="F561" s="11" t="s">
        <v>590</v>
      </c>
      <c r="G561" s="17">
        <v>630.48</v>
      </c>
      <c r="H561" s="17">
        <v>630.48239999999998</v>
      </c>
      <c r="I561" s="17">
        <f>IFERROR(H561/1.08,"")</f>
        <v>583.78</v>
      </c>
      <c r="J561" s="17">
        <f>I561*8%</f>
        <v>46.702399999999997</v>
      </c>
      <c r="K561" s="17">
        <f>Tabela1[[#This Row],[VLR RECEBIDO]]-Tabela1[[#This Row],[DESPESA]]-Tabela1[[#This Row],[FGTS]]</f>
        <v>-2.399999999951774E-3</v>
      </c>
      <c r="L561" s="12">
        <v>-2.399999999951774E-3</v>
      </c>
      <c r="M561" s="12">
        <f>Tabela1[[#This Row],[A DEVOLVER]]-Tabela1[[#This Row],[DEVOLVIDO]]</f>
        <v>0</v>
      </c>
      <c r="N561" s="18" t="str">
        <f ca="1">VLOOKUP(Tabela1[[#This Row],[MAT]],$B$5:$N$1679,13,0)</f>
        <v>GESIEL SILVA DA SILVA</v>
      </c>
    </row>
    <row r="562" spans="2:14" x14ac:dyDescent="0.3">
      <c r="B562" s="11">
        <v>235</v>
      </c>
      <c r="C562" s="11" t="str">
        <f ca="1">VLOOKUP(Tabela1[[#This Row],[MAT]],$B$5:$C$1679,2,0)</f>
        <v>74239082234</v>
      </c>
      <c r="D562" s="35">
        <v>36</v>
      </c>
      <c r="E562" s="16" t="s">
        <v>8</v>
      </c>
      <c r="F562" s="11" t="s">
        <v>590</v>
      </c>
      <c r="G562" s="17">
        <v>630.48</v>
      </c>
      <c r="H562" s="17">
        <v>630.48239999999998</v>
      </c>
      <c r="I562" s="17">
        <f>IFERROR(H562/1.08,"")</f>
        <v>583.78</v>
      </c>
      <c r="J562" s="17">
        <f>I562*8%</f>
        <v>46.702399999999997</v>
      </c>
      <c r="K562" s="17">
        <f>Tabela1[[#This Row],[VLR RECEBIDO]]-Tabela1[[#This Row],[DESPESA]]-Tabela1[[#This Row],[FGTS]]</f>
        <v>-2.399999999951774E-3</v>
      </c>
      <c r="L562" s="12">
        <v>-2.399999999951774E-3</v>
      </c>
      <c r="M562" s="12">
        <f>Tabela1[[#This Row],[A DEVOLVER]]-Tabela1[[#This Row],[DEVOLVIDO]]</f>
        <v>0</v>
      </c>
      <c r="N562" s="18" t="str">
        <f ca="1">VLOOKUP(Tabela1[[#This Row],[MAT]],$B$5:$N$1679,13,0)</f>
        <v>DARLENE DAS NEVES SANTOS</v>
      </c>
    </row>
    <row r="563" spans="2:14" x14ac:dyDescent="0.3">
      <c r="B563" s="11">
        <v>239</v>
      </c>
      <c r="C563" s="11" t="str">
        <f ca="1">VLOOKUP(Tabela1[[#This Row],[MAT]],$B$5:$C$1679,2,0)</f>
        <v>85752649234</v>
      </c>
      <c r="D563" s="35">
        <v>36</v>
      </c>
      <c r="E563" s="16" t="s">
        <v>8</v>
      </c>
      <c r="F563" s="11" t="s">
        <v>590</v>
      </c>
      <c r="G563" s="17">
        <v>630.48</v>
      </c>
      <c r="H563" s="17">
        <v>630.48239999999998</v>
      </c>
      <c r="I563" s="17">
        <f>IFERROR(H563/1.08,"")</f>
        <v>583.78</v>
      </c>
      <c r="J563" s="17">
        <f>I563*8%</f>
        <v>46.702399999999997</v>
      </c>
      <c r="K563" s="17">
        <f>Tabela1[[#This Row],[VLR RECEBIDO]]-Tabela1[[#This Row],[DESPESA]]-Tabela1[[#This Row],[FGTS]]</f>
        <v>-2.399999999951774E-3</v>
      </c>
      <c r="L563" s="12">
        <v>-2.399999999951774E-3</v>
      </c>
      <c r="M563" s="12">
        <f>Tabela1[[#This Row],[A DEVOLVER]]-Tabela1[[#This Row],[DEVOLVIDO]]</f>
        <v>0</v>
      </c>
      <c r="N563" s="18" t="str">
        <f ca="1">VLOOKUP(Tabela1[[#This Row],[MAT]],$B$5:$N$1679,13,0)</f>
        <v>SANDRA ALMEIDA COUTINHO</v>
      </c>
    </row>
    <row r="564" spans="2:14" x14ac:dyDescent="0.3">
      <c r="B564" s="11">
        <v>245</v>
      </c>
      <c r="C564" s="11" t="str">
        <f ca="1">VLOOKUP(Tabela1[[#This Row],[MAT]],$B$5:$C$1679,2,0)</f>
        <v>87004712249</v>
      </c>
      <c r="D564" s="35">
        <v>36</v>
      </c>
      <c r="E564" s="16" t="s">
        <v>8</v>
      </c>
      <c r="F564" s="11" t="s">
        <v>590</v>
      </c>
      <c r="G564" s="17">
        <v>630.48</v>
      </c>
      <c r="H564" s="17">
        <v>630.48239999999998</v>
      </c>
      <c r="I564" s="17">
        <f>IFERROR(H564/1.08,"")</f>
        <v>583.78</v>
      </c>
      <c r="J564" s="17">
        <f>I564*8%</f>
        <v>46.702399999999997</v>
      </c>
      <c r="K564" s="17">
        <f>Tabela1[[#This Row],[VLR RECEBIDO]]-Tabela1[[#This Row],[DESPESA]]-Tabela1[[#This Row],[FGTS]]</f>
        <v>-2.399999999951774E-3</v>
      </c>
      <c r="L564" s="12">
        <v>-2.399999999951774E-3</v>
      </c>
      <c r="M564" s="12">
        <f>Tabela1[[#This Row],[A DEVOLVER]]-Tabela1[[#This Row],[DEVOLVIDO]]</f>
        <v>0</v>
      </c>
      <c r="N564" s="18" t="str">
        <f ca="1">VLOOKUP(Tabela1[[#This Row],[MAT]],$B$5:$N$1679,13,0)</f>
        <v>SIMONE ARAUJO DE PAIVA AGOSTINHO</v>
      </c>
    </row>
    <row r="565" spans="2:14" x14ac:dyDescent="0.3">
      <c r="B565" s="11">
        <v>268</v>
      </c>
      <c r="C565" s="11" t="str">
        <f ca="1">VLOOKUP(Tabela1[[#This Row],[MAT]],$B$5:$C$1679,2,0)</f>
        <v>70520623304</v>
      </c>
      <c r="D565" s="35">
        <v>36</v>
      </c>
      <c r="E565" s="16" t="s">
        <v>8</v>
      </c>
      <c r="F565" s="11" t="s">
        <v>590</v>
      </c>
      <c r="G565" s="17">
        <v>630.48</v>
      </c>
      <c r="H565" s="17">
        <v>630.48239999999998</v>
      </c>
      <c r="I565" s="17">
        <f>IFERROR(H565/1.08,"")</f>
        <v>583.78</v>
      </c>
      <c r="J565" s="17">
        <f>I565*8%</f>
        <v>46.702399999999997</v>
      </c>
      <c r="K565" s="17">
        <f>Tabela1[[#This Row],[VLR RECEBIDO]]-Tabela1[[#This Row],[DESPESA]]-Tabela1[[#This Row],[FGTS]]</f>
        <v>-2.399999999951774E-3</v>
      </c>
      <c r="L565" s="12">
        <v>-2.399999999951774E-3</v>
      </c>
      <c r="M565" s="12">
        <f>Tabela1[[#This Row],[A DEVOLVER]]-Tabela1[[#This Row],[DEVOLVIDO]]</f>
        <v>0</v>
      </c>
      <c r="N565" s="18" t="str">
        <f ca="1">VLOOKUP(Tabela1[[#This Row],[MAT]],$B$5:$N$1679,13,0)</f>
        <v>JOSE DA CONCEICAO PEREIRA DE SOUSA</v>
      </c>
    </row>
    <row r="566" spans="2:14" x14ac:dyDescent="0.3">
      <c r="B566" s="11">
        <v>282</v>
      </c>
      <c r="C566" s="11" t="str">
        <f ca="1">VLOOKUP(Tabela1[[#This Row],[MAT]],$B$5:$C$1679,2,0)</f>
        <v>80823173291</v>
      </c>
      <c r="D566" s="35">
        <v>36</v>
      </c>
      <c r="E566" s="16" t="s">
        <v>8</v>
      </c>
      <c r="F566" s="11" t="s">
        <v>590</v>
      </c>
      <c r="G566" s="17">
        <v>630.48</v>
      </c>
      <c r="H566" s="17">
        <v>630.48239999999998</v>
      </c>
      <c r="I566" s="17">
        <f>IFERROR(H566/1.08,"")</f>
        <v>583.78</v>
      </c>
      <c r="J566" s="17">
        <f>I566*8%</f>
        <v>46.702399999999997</v>
      </c>
      <c r="K566" s="17">
        <f>Tabela1[[#This Row],[VLR RECEBIDO]]-Tabela1[[#This Row],[DESPESA]]-Tabela1[[#This Row],[FGTS]]</f>
        <v>-2.399999999951774E-3</v>
      </c>
      <c r="L566" s="12">
        <v>-2.399999999951774E-3</v>
      </c>
      <c r="M566" s="12">
        <f>Tabela1[[#This Row],[A DEVOLVER]]-Tabela1[[#This Row],[DEVOLVIDO]]</f>
        <v>0</v>
      </c>
      <c r="N566" s="18" t="str">
        <f ca="1">VLOOKUP(Tabela1[[#This Row],[MAT]],$B$5:$N$1679,13,0)</f>
        <v>MARIA DE LOURDES HEIENEN</v>
      </c>
    </row>
    <row r="567" spans="2:14" x14ac:dyDescent="0.3">
      <c r="B567" s="11">
        <v>289</v>
      </c>
      <c r="C567" s="11" t="str">
        <f ca="1">VLOOKUP(Tabela1[[#This Row],[MAT]],$B$5:$C$1679,2,0)</f>
        <v>88069672234</v>
      </c>
      <c r="D567" s="35">
        <v>36</v>
      </c>
      <c r="E567" s="16" t="s">
        <v>8</v>
      </c>
      <c r="F567" s="11" t="s">
        <v>590</v>
      </c>
      <c r="G567" s="17">
        <v>630.48</v>
      </c>
      <c r="H567" s="17">
        <v>630.48239999999998</v>
      </c>
      <c r="I567" s="17">
        <f>IFERROR(H567/1.08,"")</f>
        <v>583.78</v>
      </c>
      <c r="J567" s="17">
        <f>I567*8%</f>
        <v>46.702399999999997</v>
      </c>
      <c r="K567" s="17">
        <f>Tabela1[[#This Row],[VLR RECEBIDO]]-Tabela1[[#This Row],[DESPESA]]-Tabela1[[#This Row],[FGTS]]</f>
        <v>-2.399999999951774E-3</v>
      </c>
      <c r="L567" s="12">
        <v>-2.399999999951774E-3</v>
      </c>
      <c r="M567" s="12">
        <f>Tabela1[[#This Row],[A DEVOLVER]]-Tabela1[[#This Row],[DEVOLVIDO]]</f>
        <v>0</v>
      </c>
      <c r="N567" s="18" t="str">
        <f ca="1">VLOOKUP(Tabela1[[#This Row],[MAT]],$B$5:$N$1679,13,0)</f>
        <v>ROMULO ALVES MATOS</v>
      </c>
    </row>
    <row r="568" spans="2:14" x14ac:dyDescent="0.3">
      <c r="B568" s="11">
        <v>296</v>
      </c>
      <c r="C568" s="11" t="str">
        <f ca="1">VLOOKUP(Tabela1[[#This Row],[MAT]],$B$5:$C$1679,2,0)</f>
        <v>01715937236</v>
      </c>
      <c r="D568" s="35">
        <v>36</v>
      </c>
      <c r="E568" s="16" t="s">
        <v>8</v>
      </c>
      <c r="F568" s="11" t="s">
        <v>590</v>
      </c>
      <c r="G568" s="17">
        <v>630.48</v>
      </c>
      <c r="H568" s="17">
        <v>630.48239999999998</v>
      </c>
      <c r="I568" s="17">
        <f>IFERROR(H568/1.08,"")</f>
        <v>583.78</v>
      </c>
      <c r="J568" s="17">
        <f>I568*8%</f>
        <v>46.702399999999997</v>
      </c>
      <c r="K568" s="17">
        <f>Tabela1[[#This Row],[VLR RECEBIDO]]-Tabela1[[#This Row],[DESPESA]]-Tabela1[[#This Row],[FGTS]]</f>
        <v>-2.399999999951774E-3</v>
      </c>
      <c r="L568" s="12">
        <v>-2.399999999951774E-3</v>
      </c>
      <c r="M568" s="12">
        <f>Tabela1[[#This Row],[A DEVOLVER]]-Tabela1[[#This Row],[DEVOLVIDO]]</f>
        <v>0</v>
      </c>
      <c r="N568" s="18" t="str">
        <f ca="1">VLOOKUP(Tabela1[[#This Row],[MAT]],$B$5:$N$1679,13,0)</f>
        <v>LUANNY KETREN SARAIVA RODRIGUES</v>
      </c>
    </row>
    <row r="569" spans="2:14" x14ac:dyDescent="0.3">
      <c r="B569" s="11">
        <v>297</v>
      </c>
      <c r="C569" s="11" t="str">
        <f ca="1">VLOOKUP(Tabela1[[#This Row],[MAT]],$B$5:$C$1679,2,0)</f>
        <v>72282835204</v>
      </c>
      <c r="D569" s="35">
        <v>36</v>
      </c>
      <c r="E569" s="16" t="s">
        <v>8</v>
      </c>
      <c r="F569" s="11" t="s">
        <v>590</v>
      </c>
      <c r="G569" s="17">
        <v>630.48</v>
      </c>
      <c r="H569" s="17">
        <v>630.48239999999998</v>
      </c>
      <c r="I569" s="17">
        <f>IFERROR(H569/1.08,"")</f>
        <v>583.78</v>
      </c>
      <c r="J569" s="17">
        <f>I569*8%</f>
        <v>46.702399999999997</v>
      </c>
      <c r="K569" s="17">
        <f>Tabela1[[#This Row],[VLR RECEBIDO]]-Tabela1[[#This Row],[DESPESA]]-Tabela1[[#This Row],[FGTS]]</f>
        <v>-2.399999999951774E-3</v>
      </c>
      <c r="L569" s="12">
        <v>-2.399999999951774E-3</v>
      </c>
      <c r="M569" s="12">
        <f>Tabela1[[#This Row],[A DEVOLVER]]-Tabela1[[#This Row],[DEVOLVIDO]]</f>
        <v>0</v>
      </c>
      <c r="N569" s="18" t="str">
        <f ca="1">VLOOKUP(Tabela1[[#This Row],[MAT]],$B$5:$N$1679,13,0)</f>
        <v>MARIA DO ROSARIO PEREIRA DE SOUSA</v>
      </c>
    </row>
    <row r="570" spans="2:14" x14ac:dyDescent="0.3">
      <c r="B570" s="11">
        <v>313</v>
      </c>
      <c r="C570" s="11" t="str">
        <f ca="1">VLOOKUP(Tabela1[[#This Row],[MAT]],$B$5:$C$1679,2,0)</f>
        <v>01197420207</v>
      </c>
      <c r="D570" s="35">
        <v>36</v>
      </c>
      <c r="E570" s="16" t="s">
        <v>8</v>
      </c>
      <c r="F570" s="11" t="s">
        <v>590</v>
      </c>
      <c r="G570" s="17">
        <v>630.48</v>
      </c>
      <c r="H570" s="17">
        <v>630.48239999999998</v>
      </c>
      <c r="I570" s="17">
        <f>IFERROR(H570/1.08,"")</f>
        <v>583.78</v>
      </c>
      <c r="J570" s="17">
        <f>I570*8%</f>
        <v>46.702399999999997</v>
      </c>
      <c r="K570" s="17">
        <f>Tabela1[[#This Row],[VLR RECEBIDO]]-Tabela1[[#This Row],[DESPESA]]-Tabela1[[#This Row],[FGTS]]</f>
        <v>-2.399999999951774E-3</v>
      </c>
      <c r="L570" s="12">
        <v>-2.399999999951774E-3</v>
      </c>
      <c r="M570" s="12">
        <f>Tabela1[[#This Row],[A DEVOLVER]]-Tabela1[[#This Row],[DEVOLVIDO]]</f>
        <v>0</v>
      </c>
      <c r="N570" s="18" t="str">
        <f ca="1">VLOOKUP(Tabela1[[#This Row],[MAT]],$B$5:$N$1679,13,0)</f>
        <v>ROSEANE POLVI DE MATOS</v>
      </c>
    </row>
    <row r="571" spans="2:14" x14ac:dyDescent="0.3">
      <c r="B571" s="11">
        <v>315</v>
      </c>
      <c r="C571" s="11" t="str">
        <f ca="1">VLOOKUP(Tabela1[[#This Row],[MAT]],$B$5:$C$1679,2,0)</f>
        <v>03097941452</v>
      </c>
      <c r="D571" s="35">
        <v>36</v>
      </c>
      <c r="E571" s="16" t="s">
        <v>8</v>
      </c>
      <c r="F571" s="11" t="s">
        <v>590</v>
      </c>
      <c r="G571" s="17">
        <v>630.48</v>
      </c>
      <c r="H571" s="17">
        <v>630.48239999999998</v>
      </c>
      <c r="I571" s="17">
        <f>IFERROR(H571/1.08,"")</f>
        <v>583.78</v>
      </c>
      <c r="J571" s="17">
        <f>I571*8%</f>
        <v>46.702399999999997</v>
      </c>
      <c r="K571" s="17">
        <f>Tabela1[[#This Row],[VLR RECEBIDO]]-Tabela1[[#This Row],[DESPESA]]-Tabela1[[#This Row],[FGTS]]</f>
        <v>-2.399999999951774E-3</v>
      </c>
      <c r="L571" s="12">
        <v>-2.399999999951774E-3</v>
      </c>
      <c r="M571" s="12">
        <f>Tabela1[[#This Row],[A DEVOLVER]]-Tabela1[[#This Row],[DEVOLVIDO]]</f>
        <v>0</v>
      </c>
      <c r="N571" s="18" t="str">
        <f ca="1">VLOOKUP(Tabela1[[#This Row],[MAT]],$B$5:$N$1679,13,0)</f>
        <v>NIVEATAM DE SOUSA ALVES</v>
      </c>
    </row>
    <row r="572" spans="2:14" x14ac:dyDescent="0.3">
      <c r="B572" s="11">
        <v>337</v>
      </c>
      <c r="C572" s="11" t="str">
        <f ca="1">VLOOKUP(Tabela1[[#This Row],[MAT]],$B$5:$C$1679,2,0)</f>
        <v>01074481224</v>
      </c>
      <c r="D572" s="35">
        <v>36</v>
      </c>
      <c r="E572" s="16" t="s">
        <v>8</v>
      </c>
      <c r="F572" s="11" t="s">
        <v>590</v>
      </c>
      <c r="G572" s="17">
        <v>630.48</v>
      </c>
      <c r="H572" s="17">
        <v>630.48239999999998</v>
      </c>
      <c r="I572" s="17">
        <f>IFERROR(H572/1.08,"")</f>
        <v>583.78</v>
      </c>
      <c r="J572" s="17">
        <f>I572*8%</f>
        <v>46.702399999999997</v>
      </c>
      <c r="K572" s="17">
        <f>Tabela1[[#This Row],[VLR RECEBIDO]]-Tabela1[[#This Row],[DESPESA]]-Tabela1[[#This Row],[FGTS]]</f>
        <v>-2.399999999951774E-3</v>
      </c>
      <c r="L572" s="12">
        <v>-2.399999999951774E-3</v>
      </c>
      <c r="M572" s="12">
        <f>Tabela1[[#This Row],[A DEVOLVER]]-Tabela1[[#This Row],[DEVOLVIDO]]</f>
        <v>0</v>
      </c>
      <c r="N572" s="18" t="str">
        <f ca="1">VLOOKUP(Tabela1[[#This Row],[MAT]],$B$5:$N$1679,13,0)</f>
        <v>SERGIO COSTA NEVES</v>
      </c>
    </row>
    <row r="573" spans="2:14" x14ac:dyDescent="0.3">
      <c r="B573" s="11">
        <v>340</v>
      </c>
      <c r="C573" s="11" t="e">
        <f ca="1">VLOOKUP(Tabela1[[#This Row],[MAT]],$B$5:$C$1679,2,0)</f>
        <v>#N/A</v>
      </c>
      <c r="D573" s="35">
        <v>36</v>
      </c>
      <c r="E573" s="16" t="s">
        <v>8</v>
      </c>
      <c r="F573" s="11" t="s">
        <v>590</v>
      </c>
      <c r="G573" s="17">
        <v>0</v>
      </c>
      <c r="H573" s="17">
        <v>0</v>
      </c>
      <c r="I573" s="17">
        <f>IFERROR(H573/1.08,"")</f>
        <v>0</v>
      </c>
      <c r="J573" s="17">
        <f>I573*8%</f>
        <v>0</v>
      </c>
      <c r="K573" s="17">
        <f>Tabela1[[#This Row],[VLR RECEBIDO]]-Tabela1[[#This Row],[DESPESA]]-Tabela1[[#This Row],[FGTS]]</f>
        <v>0</v>
      </c>
      <c r="L573" s="12">
        <v>0</v>
      </c>
      <c r="M573" s="12">
        <f>Tabela1[[#This Row],[A DEVOLVER]]-Tabela1[[#This Row],[DEVOLVIDO]]</f>
        <v>0</v>
      </c>
      <c r="N573" s="18" t="e">
        <f ca="1">VLOOKUP(Tabela1[[#This Row],[MAT]],$B$5:$N$1679,13,0)</f>
        <v>#N/A</v>
      </c>
    </row>
    <row r="574" spans="2:14" x14ac:dyDescent="0.3">
      <c r="B574" s="11">
        <v>344</v>
      </c>
      <c r="C574" s="11" t="str">
        <f ca="1">VLOOKUP(Tabela1[[#This Row],[MAT]],$B$5:$C$1679,2,0)</f>
        <v>85022381249</v>
      </c>
      <c r="D574" s="35">
        <v>36</v>
      </c>
      <c r="E574" s="16" t="s">
        <v>8</v>
      </c>
      <c r="F574" s="11" t="s">
        <v>590</v>
      </c>
      <c r="G574" s="17">
        <v>630.48</v>
      </c>
      <c r="H574" s="17">
        <v>630.48239999999998</v>
      </c>
      <c r="I574" s="17">
        <f>IFERROR(H574/1.08,"")</f>
        <v>583.78</v>
      </c>
      <c r="J574" s="17">
        <f>I574*8%</f>
        <v>46.702399999999997</v>
      </c>
      <c r="K574" s="17">
        <f>Tabela1[[#This Row],[VLR RECEBIDO]]-Tabela1[[#This Row],[DESPESA]]-Tabela1[[#This Row],[FGTS]]</f>
        <v>-2.399999999951774E-3</v>
      </c>
      <c r="L574" s="12">
        <v>-2.399999999951774E-3</v>
      </c>
      <c r="M574" s="12">
        <f>Tabela1[[#This Row],[A DEVOLVER]]-Tabela1[[#This Row],[DEVOLVIDO]]</f>
        <v>0</v>
      </c>
      <c r="N574" s="18" t="str">
        <f ca="1">VLOOKUP(Tabela1[[#This Row],[MAT]],$B$5:$N$1679,13,0)</f>
        <v>HELIANA LIMA DE OLIVEIRA</v>
      </c>
    </row>
    <row r="575" spans="2:14" x14ac:dyDescent="0.3">
      <c r="B575" s="11">
        <v>354</v>
      </c>
      <c r="C575" s="11" t="str">
        <f ca="1">VLOOKUP(Tabela1[[#This Row],[MAT]],$B$5:$C$1679,2,0)</f>
        <v>00975131214</v>
      </c>
      <c r="D575" s="35">
        <v>36</v>
      </c>
      <c r="E575" s="16" t="s">
        <v>8</v>
      </c>
      <c r="F575" s="11" t="s">
        <v>590</v>
      </c>
      <c r="G575" s="17">
        <v>630.48</v>
      </c>
      <c r="H575" s="17">
        <v>630.48239999999998</v>
      </c>
      <c r="I575" s="17">
        <f>IFERROR(H575/1.08,"")</f>
        <v>583.78</v>
      </c>
      <c r="J575" s="17">
        <f>I575*8%</f>
        <v>46.702399999999997</v>
      </c>
      <c r="K575" s="17">
        <f>Tabela1[[#This Row],[VLR RECEBIDO]]-Tabela1[[#This Row],[DESPESA]]-Tabela1[[#This Row],[FGTS]]</f>
        <v>-2.399999999951774E-3</v>
      </c>
      <c r="L575" s="12">
        <v>-2.399999999951774E-3</v>
      </c>
      <c r="M575" s="12">
        <f>Tabela1[[#This Row],[A DEVOLVER]]-Tabela1[[#This Row],[DEVOLVIDO]]</f>
        <v>0</v>
      </c>
      <c r="N575" s="18" t="str">
        <f ca="1">VLOOKUP(Tabela1[[#This Row],[MAT]],$B$5:$N$1679,13,0)</f>
        <v>DEYWID CHAVES FERREIRA</v>
      </c>
    </row>
    <row r="576" spans="2:14" x14ac:dyDescent="0.3">
      <c r="B576" s="11">
        <v>355</v>
      </c>
      <c r="C576" s="11" t="str">
        <f ca="1">VLOOKUP(Tabela1[[#This Row],[MAT]],$B$5:$C$1679,2,0)</f>
        <v>69478260200</v>
      </c>
      <c r="D576" s="35">
        <v>36</v>
      </c>
      <c r="E576" s="16" t="s">
        <v>8</v>
      </c>
      <c r="F576" s="11" t="s">
        <v>590</v>
      </c>
      <c r="G576" s="17">
        <v>630.48</v>
      </c>
      <c r="H576" s="17">
        <v>630.48239999999998</v>
      </c>
      <c r="I576" s="17">
        <f>IFERROR(H576/1.08,"")</f>
        <v>583.78</v>
      </c>
      <c r="J576" s="17">
        <f>I576*8%</f>
        <v>46.702399999999997</v>
      </c>
      <c r="K576" s="17">
        <f>Tabela1[[#This Row],[VLR RECEBIDO]]-Tabela1[[#This Row],[DESPESA]]-Tabela1[[#This Row],[FGTS]]</f>
        <v>-2.399999999951774E-3</v>
      </c>
      <c r="L576" s="12">
        <v>-2.399999999951774E-3</v>
      </c>
      <c r="M576" s="12">
        <f>Tabela1[[#This Row],[A DEVOLVER]]-Tabela1[[#This Row],[DEVOLVIDO]]</f>
        <v>0</v>
      </c>
      <c r="N576" s="18" t="str">
        <f ca="1">VLOOKUP(Tabela1[[#This Row],[MAT]],$B$5:$N$1679,13,0)</f>
        <v>DILMA MARIA DE SOUSA MOURA</v>
      </c>
    </row>
    <row r="577" spans="2:14" x14ac:dyDescent="0.3">
      <c r="B577" s="11">
        <v>369</v>
      </c>
      <c r="C577" s="11" t="str">
        <f ca="1">VLOOKUP(Tabela1[[#This Row],[MAT]],$B$5:$C$1679,2,0)</f>
        <v>00586033289</v>
      </c>
      <c r="D577" s="35">
        <v>36</v>
      </c>
      <c r="E577" s="16" t="s">
        <v>8</v>
      </c>
      <c r="F577" s="11" t="s">
        <v>590</v>
      </c>
      <c r="G577" s="17">
        <v>630.48</v>
      </c>
      <c r="H577" s="17">
        <v>630.48239999999998</v>
      </c>
      <c r="I577" s="17">
        <f>IFERROR(H577/1.08,"")</f>
        <v>583.78</v>
      </c>
      <c r="J577" s="17">
        <f>I577*8%</f>
        <v>46.702399999999997</v>
      </c>
      <c r="K577" s="17">
        <f>Tabela1[[#This Row],[VLR RECEBIDO]]-Tabela1[[#This Row],[DESPESA]]-Tabela1[[#This Row],[FGTS]]</f>
        <v>-2.399999999951774E-3</v>
      </c>
      <c r="L577" s="12">
        <v>-2.399999999951774E-3</v>
      </c>
      <c r="M577" s="12">
        <f>Tabela1[[#This Row],[A DEVOLVER]]-Tabela1[[#This Row],[DEVOLVIDO]]</f>
        <v>0</v>
      </c>
      <c r="N577" s="18" t="str">
        <f ca="1">VLOOKUP(Tabela1[[#This Row],[MAT]],$B$5:$N$1679,13,0)</f>
        <v>LUCIENE DIAS DOS SANTOS</v>
      </c>
    </row>
    <row r="578" spans="2:14" x14ac:dyDescent="0.3">
      <c r="B578" s="11">
        <v>380</v>
      </c>
      <c r="C578" s="11" t="str">
        <f ca="1">VLOOKUP(Tabela1[[#This Row],[MAT]],$B$5:$C$1679,2,0)</f>
        <v>68990405220</v>
      </c>
      <c r="D578" s="35">
        <v>36</v>
      </c>
      <c r="E578" s="16" t="s">
        <v>8</v>
      </c>
      <c r="F578" s="11" t="s">
        <v>590</v>
      </c>
      <c r="G578" s="17">
        <v>630.48</v>
      </c>
      <c r="H578" s="17">
        <v>630.48239999999998</v>
      </c>
      <c r="I578" s="17">
        <f>IFERROR(H578/1.08,"")</f>
        <v>583.78</v>
      </c>
      <c r="J578" s="17">
        <f>I578*8%</f>
        <v>46.702399999999997</v>
      </c>
      <c r="K578" s="17">
        <f>Tabela1[[#This Row],[VLR RECEBIDO]]-Tabela1[[#This Row],[DESPESA]]-Tabela1[[#This Row],[FGTS]]</f>
        <v>-2.399999999951774E-3</v>
      </c>
      <c r="L578" s="12">
        <v>-2.399999999951774E-3</v>
      </c>
      <c r="M578" s="12">
        <f>Tabela1[[#This Row],[A DEVOLVER]]-Tabela1[[#This Row],[DEVOLVIDO]]</f>
        <v>0</v>
      </c>
      <c r="N578" s="18" t="str">
        <f ca="1">VLOOKUP(Tabela1[[#This Row],[MAT]],$B$5:$N$1679,13,0)</f>
        <v>ROGERIO REIS DE MOURA</v>
      </c>
    </row>
    <row r="579" spans="2:14" x14ac:dyDescent="0.3">
      <c r="B579" s="11">
        <v>381</v>
      </c>
      <c r="C579" s="11" t="str">
        <f ca="1">VLOOKUP(Tabela1[[#This Row],[MAT]],$B$5:$C$1679,2,0)</f>
        <v>90114035253</v>
      </c>
      <c r="D579" s="35">
        <v>36</v>
      </c>
      <c r="E579" s="16" t="s">
        <v>8</v>
      </c>
      <c r="F579" s="11" t="s">
        <v>590</v>
      </c>
      <c r="G579" s="17">
        <v>630.48</v>
      </c>
      <c r="H579" s="17">
        <v>630.48239999999998</v>
      </c>
      <c r="I579" s="17">
        <f>IFERROR(H579/1.08,"")</f>
        <v>583.78</v>
      </c>
      <c r="J579" s="17">
        <f>I579*8%</f>
        <v>46.702399999999997</v>
      </c>
      <c r="K579" s="17">
        <f>Tabela1[[#This Row],[VLR RECEBIDO]]-Tabela1[[#This Row],[DESPESA]]-Tabela1[[#This Row],[FGTS]]</f>
        <v>-2.399999999951774E-3</v>
      </c>
      <c r="L579" s="12">
        <v>-2.399999999951774E-3</v>
      </c>
      <c r="M579" s="12">
        <f>Tabela1[[#This Row],[A DEVOLVER]]-Tabela1[[#This Row],[DEVOLVIDO]]</f>
        <v>0</v>
      </c>
      <c r="N579" s="18" t="str">
        <f ca="1">VLOOKUP(Tabela1[[#This Row],[MAT]],$B$5:$N$1679,13,0)</f>
        <v>LEONILDO ALVES LIMA</v>
      </c>
    </row>
    <row r="580" spans="2:14" x14ac:dyDescent="0.3">
      <c r="B580" s="11">
        <v>391</v>
      </c>
      <c r="C580" s="11" t="e">
        <f ca="1">VLOOKUP(Tabela1[[#This Row],[MAT]],$B$5:$C$1679,2,0)</f>
        <v>#N/A</v>
      </c>
      <c r="D580" s="35">
        <v>36</v>
      </c>
      <c r="E580" s="16" t="s">
        <v>8</v>
      </c>
      <c r="F580" s="11" t="s">
        <v>590</v>
      </c>
      <c r="G580" s="17">
        <v>630.48</v>
      </c>
      <c r="H580" s="17">
        <v>630.48239999999998</v>
      </c>
      <c r="I580" s="17">
        <f>IFERROR(H580/1.08,"")</f>
        <v>583.78</v>
      </c>
      <c r="J580" s="17">
        <f>I580*8%</f>
        <v>46.702399999999997</v>
      </c>
      <c r="K580" s="17">
        <f>Tabela1[[#This Row],[VLR RECEBIDO]]-Tabela1[[#This Row],[DESPESA]]-Tabela1[[#This Row],[FGTS]]</f>
        <v>-2.399999999951774E-3</v>
      </c>
      <c r="L580" s="12">
        <v>-2.399999999951774E-3</v>
      </c>
      <c r="M580" s="12">
        <f>Tabela1[[#This Row],[A DEVOLVER]]-Tabela1[[#This Row],[DEVOLVIDO]]</f>
        <v>0</v>
      </c>
      <c r="N580" s="18" t="e">
        <f ca="1">VLOOKUP(Tabela1[[#This Row],[MAT]],$B$5:$N$1679,13,0)</f>
        <v>#N/A</v>
      </c>
    </row>
    <row r="581" spans="2:14" x14ac:dyDescent="0.3">
      <c r="B581" s="11">
        <v>393</v>
      </c>
      <c r="C581" s="11" t="str">
        <f ca="1">VLOOKUP(Tabela1[[#This Row],[MAT]],$B$5:$C$1679,2,0)</f>
        <v>78679362204</v>
      </c>
      <c r="D581" s="35">
        <v>36</v>
      </c>
      <c r="E581" s="16" t="s">
        <v>8</v>
      </c>
      <c r="F581" s="11" t="s">
        <v>590</v>
      </c>
      <c r="G581" s="17">
        <v>630.48</v>
      </c>
      <c r="H581" s="17">
        <v>630.48239999999998</v>
      </c>
      <c r="I581" s="17">
        <f>IFERROR(H581/1.08,"")</f>
        <v>583.78</v>
      </c>
      <c r="J581" s="17">
        <f>I581*8%</f>
        <v>46.702399999999997</v>
      </c>
      <c r="K581" s="17">
        <f>Tabela1[[#This Row],[VLR RECEBIDO]]-Tabela1[[#This Row],[DESPESA]]-Tabela1[[#This Row],[FGTS]]</f>
        <v>-2.399999999951774E-3</v>
      </c>
      <c r="L581" s="12">
        <v>-2.399999999951774E-3</v>
      </c>
      <c r="M581" s="12">
        <f>Tabela1[[#This Row],[A DEVOLVER]]-Tabela1[[#This Row],[DEVOLVIDO]]</f>
        <v>0</v>
      </c>
      <c r="N581" s="18" t="str">
        <f ca="1">VLOOKUP(Tabela1[[#This Row],[MAT]],$B$5:$N$1679,13,0)</f>
        <v>IRANETE LIMA BARBOSA NASCIMENTO</v>
      </c>
    </row>
    <row r="582" spans="2:14" x14ac:dyDescent="0.3">
      <c r="B582" s="11">
        <v>395</v>
      </c>
      <c r="C582" s="11">
        <f ca="1">VLOOKUP(Tabela1[[#This Row],[MAT]],$B$5:$C$1679,2,0)</f>
        <v>82492182215</v>
      </c>
      <c r="D582" s="35">
        <v>36</v>
      </c>
      <c r="E582" s="16" t="s">
        <v>8</v>
      </c>
      <c r="F582" s="11" t="s">
        <v>590</v>
      </c>
      <c r="G582" s="17">
        <v>630.48</v>
      </c>
      <c r="H582" s="17">
        <v>630.48239999999998</v>
      </c>
      <c r="I582" s="17">
        <f>IFERROR(H582/1.08,"")</f>
        <v>583.78</v>
      </c>
      <c r="J582" s="17">
        <f>I582*8%</f>
        <v>46.702399999999997</v>
      </c>
      <c r="K582" s="17">
        <f>Tabela1[[#This Row],[VLR RECEBIDO]]-Tabela1[[#This Row],[DESPESA]]-Tabela1[[#This Row],[FGTS]]</f>
        <v>-2.399999999951774E-3</v>
      </c>
      <c r="L582" s="12">
        <v>-2.399999999951774E-3</v>
      </c>
      <c r="M582" s="12">
        <f>Tabela1[[#This Row],[A DEVOLVER]]-Tabela1[[#This Row],[DEVOLVIDO]]</f>
        <v>0</v>
      </c>
      <c r="N582" s="18" t="str">
        <f ca="1">VLOOKUP(Tabela1[[#This Row],[MAT]],$B$5:$N$1679,13,0)</f>
        <v>JEANI SILVA PEREIRA</v>
      </c>
    </row>
    <row r="583" spans="2:14" x14ac:dyDescent="0.3">
      <c r="B583" s="11">
        <v>403</v>
      </c>
      <c r="C583" s="11" t="str">
        <f ca="1">VLOOKUP(Tabela1[[#This Row],[MAT]],$B$5:$C$1679,2,0)</f>
        <v>85744824200</v>
      </c>
      <c r="D583" s="35">
        <v>36</v>
      </c>
      <c r="E583" s="16" t="s">
        <v>8</v>
      </c>
      <c r="F583" s="11" t="s">
        <v>590</v>
      </c>
      <c r="G583" s="17">
        <v>630.48</v>
      </c>
      <c r="H583" s="17">
        <v>630.48239999999998</v>
      </c>
      <c r="I583" s="17">
        <f>IFERROR(H583/1.08,"")</f>
        <v>583.78</v>
      </c>
      <c r="J583" s="17">
        <f>I583*8%</f>
        <v>46.702399999999997</v>
      </c>
      <c r="K583" s="17">
        <f>Tabela1[[#This Row],[VLR RECEBIDO]]-Tabela1[[#This Row],[DESPESA]]-Tabela1[[#This Row],[FGTS]]</f>
        <v>-2.399999999951774E-3</v>
      </c>
      <c r="L583" s="12">
        <v>-2.399999999951774E-3</v>
      </c>
      <c r="M583" s="12">
        <f>Tabela1[[#This Row],[A DEVOLVER]]-Tabela1[[#This Row],[DEVOLVIDO]]</f>
        <v>0</v>
      </c>
      <c r="N583" s="18" t="str">
        <f ca="1">VLOOKUP(Tabela1[[#This Row],[MAT]],$B$5:$N$1679,13,0)</f>
        <v>ROSILENE SOUSA SILVA</v>
      </c>
    </row>
    <row r="584" spans="2:14" x14ac:dyDescent="0.3">
      <c r="B584" s="11">
        <v>421</v>
      </c>
      <c r="C584" s="11" t="str">
        <f ca="1">VLOOKUP(Tabela1[[#This Row],[MAT]],$B$5:$C$1679,2,0)</f>
        <v>01064235255</v>
      </c>
      <c r="D584" s="35">
        <v>36</v>
      </c>
      <c r="E584" s="16" t="s">
        <v>8</v>
      </c>
      <c r="F584" s="11" t="s">
        <v>590</v>
      </c>
      <c r="G584" s="17">
        <v>630.48</v>
      </c>
      <c r="H584" s="17">
        <v>630.48239999999998</v>
      </c>
      <c r="I584" s="17">
        <f>IFERROR(H584/1.08,"")</f>
        <v>583.78</v>
      </c>
      <c r="J584" s="17">
        <f>I584*8%</f>
        <v>46.702399999999997</v>
      </c>
      <c r="K584" s="17">
        <f>Tabela1[[#This Row],[VLR RECEBIDO]]-Tabela1[[#This Row],[DESPESA]]-Tabela1[[#This Row],[FGTS]]</f>
        <v>-2.399999999951774E-3</v>
      </c>
      <c r="L584" s="12">
        <v>-2.399999999951774E-3</v>
      </c>
      <c r="M584" s="12">
        <f>Tabela1[[#This Row],[A DEVOLVER]]-Tabela1[[#This Row],[DEVOLVIDO]]</f>
        <v>0</v>
      </c>
      <c r="N584" s="18" t="str">
        <f ca="1">VLOOKUP(Tabela1[[#This Row],[MAT]],$B$5:$N$1679,13,0)</f>
        <v>ROSIVAN DA SILVA PINTO</v>
      </c>
    </row>
    <row r="585" spans="2:14" x14ac:dyDescent="0.3">
      <c r="B585" s="11">
        <v>425</v>
      </c>
      <c r="C585" s="11" t="str">
        <f ca="1">VLOOKUP(Tabela1[[#This Row],[MAT]],$B$5:$C$1679,2,0)</f>
        <v>01715936264</v>
      </c>
      <c r="D585" s="35">
        <v>36</v>
      </c>
      <c r="E585" s="16" t="s">
        <v>8</v>
      </c>
      <c r="F585" s="11" t="s">
        <v>590</v>
      </c>
      <c r="G585" s="17">
        <v>630.48</v>
      </c>
      <c r="H585" s="17">
        <v>630.48239999999998</v>
      </c>
      <c r="I585" s="17">
        <f>IFERROR(H585/1.08,"")</f>
        <v>583.78</v>
      </c>
      <c r="J585" s="17">
        <f>I585*8%</f>
        <v>46.702399999999997</v>
      </c>
      <c r="K585" s="17">
        <f>Tabela1[[#This Row],[VLR RECEBIDO]]-Tabela1[[#This Row],[DESPESA]]-Tabela1[[#This Row],[FGTS]]</f>
        <v>-2.399999999951774E-3</v>
      </c>
      <c r="L585" s="12">
        <v>-2.399999999951774E-3</v>
      </c>
      <c r="M585" s="12">
        <f>Tabela1[[#This Row],[A DEVOLVER]]-Tabela1[[#This Row],[DEVOLVIDO]]</f>
        <v>0</v>
      </c>
      <c r="N585" s="18" t="str">
        <f ca="1">VLOOKUP(Tabela1[[#This Row],[MAT]],$B$5:$N$1679,13,0)</f>
        <v>VANESSA RODRIGUES RABELO</v>
      </c>
    </row>
    <row r="586" spans="2:14" x14ac:dyDescent="0.3">
      <c r="B586" s="11">
        <v>431</v>
      </c>
      <c r="C586" s="11" t="e">
        <f ca="1">VLOOKUP(Tabela1[[#This Row],[MAT]],$B$5:$C$1679,2,0)</f>
        <v>#N/A</v>
      </c>
      <c r="D586" s="35">
        <v>36</v>
      </c>
      <c r="E586" s="16" t="s">
        <v>8</v>
      </c>
      <c r="F586" s="11" t="s">
        <v>590</v>
      </c>
      <c r="G586" s="17">
        <v>0</v>
      </c>
      <c r="H586" s="17">
        <v>0</v>
      </c>
      <c r="I586" s="17">
        <f>IFERROR(H586/1.08,"")</f>
        <v>0</v>
      </c>
      <c r="J586" s="17">
        <f>I586*8%</f>
        <v>0</v>
      </c>
      <c r="K586" s="17">
        <f>Tabela1[[#This Row],[VLR RECEBIDO]]-Tabela1[[#This Row],[DESPESA]]-Tabela1[[#This Row],[FGTS]]</f>
        <v>0</v>
      </c>
      <c r="L586" s="12">
        <v>0</v>
      </c>
      <c r="M586" s="12">
        <f>Tabela1[[#This Row],[A DEVOLVER]]-Tabela1[[#This Row],[DEVOLVIDO]]</f>
        <v>0</v>
      </c>
      <c r="N586" s="18" t="e">
        <f ca="1">VLOOKUP(Tabela1[[#This Row],[MAT]],$B$5:$N$1679,13,0)</f>
        <v>#N/A</v>
      </c>
    </row>
    <row r="587" spans="2:14" x14ac:dyDescent="0.3">
      <c r="B587" s="11">
        <v>444</v>
      </c>
      <c r="C587" s="11" t="str">
        <f ca="1">VLOOKUP(Tabela1[[#This Row],[MAT]],$B$5:$C$1679,2,0)</f>
        <v>70134089219</v>
      </c>
      <c r="D587" s="35">
        <v>36</v>
      </c>
      <c r="E587" s="16" t="s">
        <v>8</v>
      </c>
      <c r="F587" s="11" t="s">
        <v>590</v>
      </c>
      <c r="G587" s="17">
        <v>630.48</v>
      </c>
      <c r="H587" s="17">
        <v>630.48239999999998</v>
      </c>
      <c r="I587" s="17">
        <f>IFERROR(H587/1.08,"")</f>
        <v>583.78</v>
      </c>
      <c r="J587" s="17">
        <f>I587*8%</f>
        <v>46.702399999999997</v>
      </c>
      <c r="K587" s="17">
        <f>Tabela1[[#This Row],[VLR RECEBIDO]]-Tabela1[[#This Row],[DESPESA]]-Tabela1[[#This Row],[FGTS]]</f>
        <v>-2.399999999951774E-3</v>
      </c>
      <c r="L587" s="12">
        <v>-2.399999999951774E-3</v>
      </c>
      <c r="M587" s="12">
        <f>Tabela1[[#This Row],[A DEVOLVER]]-Tabela1[[#This Row],[DEVOLVIDO]]</f>
        <v>0</v>
      </c>
      <c r="N587" s="18" t="str">
        <f ca="1">VLOOKUP(Tabela1[[#This Row],[MAT]],$B$5:$N$1679,13,0)</f>
        <v>JONISMA ARAUJO RODRIGUES</v>
      </c>
    </row>
    <row r="588" spans="2:14" x14ac:dyDescent="0.3">
      <c r="B588" s="11">
        <v>445</v>
      </c>
      <c r="C588" s="11" t="str">
        <f ca="1">VLOOKUP(Tabela1[[#This Row],[MAT]],$B$5:$C$1679,2,0)</f>
        <v>82941238204</v>
      </c>
      <c r="D588" s="35">
        <v>36</v>
      </c>
      <c r="E588" s="16" t="s">
        <v>8</v>
      </c>
      <c r="F588" s="11" t="s">
        <v>590</v>
      </c>
      <c r="G588" s="17">
        <v>630.48</v>
      </c>
      <c r="H588" s="17">
        <v>630.48239999999998</v>
      </c>
      <c r="I588" s="17">
        <f>IFERROR(H588/1.08,"")</f>
        <v>583.78</v>
      </c>
      <c r="J588" s="17">
        <f>I588*8%</f>
        <v>46.702399999999997</v>
      </c>
      <c r="K588" s="17">
        <f>Tabela1[[#This Row],[VLR RECEBIDO]]-Tabela1[[#This Row],[DESPESA]]-Tabela1[[#This Row],[FGTS]]</f>
        <v>-2.399999999951774E-3</v>
      </c>
      <c r="L588" s="12">
        <v>-2.399999999951774E-3</v>
      </c>
      <c r="M588" s="12">
        <f>Tabela1[[#This Row],[A DEVOLVER]]-Tabela1[[#This Row],[DEVOLVIDO]]</f>
        <v>0</v>
      </c>
      <c r="N588" s="18" t="str">
        <f ca="1">VLOOKUP(Tabela1[[#This Row],[MAT]],$B$5:$N$1679,13,0)</f>
        <v>MARIA ELIZABETH DA SILVA</v>
      </c>
    </row>
    <row r="589" spans="2:14" x14ac:dyDescent="0.3">
      <c r="B589" s="11">
        <v>449</v>
      </c>
      <c r="C589" s="11" t="str">
        <f ca="1">VLOOKUP(Tabela1[[#This Row],[MAT]],$B$5:$C$1679,2,0)</f>
        <v>02278662236</v>
      </c>
      <c r="D589" s="35">
        <v>36</v>
      </c>
      <c r="E589" s="16" t="s">
        <v>8</v>
      </c>
      <c r="F589" s="11" t="s">
        <v>590</v>
      </c>
      <c r="G589" s="17">
        <v>630.48</v>
      </c>
      <c r="H589" s="17">
        <v>630.48239999999998</v>
      </c>
      <c r="I589" s="17">
        <f>IFERROR(H589/1.08,"")</f>
        <v>583.78</v>
      </c>
      <c r="J589" s="17">
        <f>I589*8%</f>
        <v>46.702399999999997</v>
      </c>
      <c r="K589" s="17">
        <f>Tabela1[[#This Row],[VLR RECEBIDO]]-Tabela1[[#This Row],[DESPESA]]-Tabela1[[#This Row],[FGTS]]</f>
        <v>-2.399999999951774E-3</v>
      </c>
      <c r="L589" s="12">
        <v>-2.399999999951774E-3</v>
      </c>
      <c r="M589" s="12">
        <f>Tabela1[[#This Row],[A DEVOLVER]]-Tabela1[[#This Row],[DEVOLVIDO]]</f>
        <v>0</v>
      </c>
      <c r="N589" s="18" t="str">
        <f ca="1">VLOOKUP(Tabela1[[#This Row],[MAT]],$B$5:$N$1679,13,0)</f>
        <v>RAYANE BARRETO LIMA</v>
      </c>
    </row>
    <row r="590" spans="2:14" x14ac:dyDescent="0.3">
      <c r="B590" s="11">
        <v>450</v>
      </c>
      <c r="C590" s="11" t="str">
        <f ca="1">VLOOKUP(Tabela1[[#This Row],[MAT]],$B$5:$C$1679,2,0)</f>
        <v>73733148215</v>
      </c>
      <c r="D590" s="35">
        <v>36</v>
      </c>
      <c r="E590" s="16" t="s">
        <v>8</v>
      </c>
      <c r="F590" s="11" t="s">
        <v>590</v>
      </c>
      <c r="G590" s="17">
        <v>630.48</v>
      </c>
      <c r="H590" s="17">
        <v>630.48239999999998</v>
      </c>
      <c r="I590" s="17">
        <f>IFERROR(H590/1.08,"")</f>
        <v>583.78</v>
      </c>
      <c r="J590" s="17">
        <f>I590*8%</f>
        <v>46.702399999999997</v>
      </c>
      <c r="K590" s="17">
        <f>Tabela1[[#This Row],[VLR RECEBIDO]]-Tabela1[[#This Row],[DESPESA]]-Tabela1[[#This Row],[FGTS]]</f>
        <v>-2.399999999951774E-3</v>
      </c>
      <c r="L590" s="12">
        <v>-2.399999999951774E-3</v>
      </c>
      <c r="M590" s="12">
        <f>Tabela1[[#This Row],[A DEVOLVER]]-Tabela1[[#This Row],[DEVOLVIDO]]</f>
        <v>0</v>
      </c>
      <c r="N590" s="18" t="str">
        <f ca="1">VLOOKUP(Tabela1[[#This Row],[MAT]],$B$5:$N$1679,13,0)</f>
        <v>ANDREZA ALVES FERREIRA</v>
      </c>
    </row>
    <row r="591" spans="2:14" x14ac:dyDescent="0.3">
      <c r="B591" s="11">
        <v>462</v>
      </c>
      <c r="C591" s="11" t="str">
        <f ca="1">VLOOKUP(Tabela1[[#This Row],[MAT]],$B$5:$C$1679,2,0)</f>
        <v>03402699362</v>
      </c>
      <c r="D591" s="35">
        <v>36</v>
      </c>
      <c r="E591" s="16" t="s">
        <v>8</v>
      </c>
      <c r="F591" s="11" t="s">
        <v>590</v>
      </c>
      <c r="G591" s="17">
        <v>0</v>
      </c>
      <c r="H591" s="17">
        <v>0</v>
      </c>
      <c r="I591" s="17">
        <f>IFERROR(H591/1.08,"")</f>
        <v>0</v>
      </c>
      <c r="J591" s="17">
        <f>I591*8%</f>
        <v>0</v>
      </c>
      <c r="K591" s="17">
        <f>Tabela1[[#This Row],[VLR RECEBIDO]]-Tabela1[[#This Row],[DESPESA]]-Tabela1[[#This Row],[FGTS]]</f>
        <v>0</v>
      </c>
      <c r="L591" s="12">
        <v>0</v>
      </c>
      <c r="M591" s="12">
        <f>Tabela1[[#This Row],[A DEVOLVER]]-Tabela1[[#This Row],[DEVOLVIDO]]</f>
        <v>0</v>
      </c>
      <c r="N591" s="18" t="str">
        <f ca="1">VLOOKUP(Tabela1[[#This Row],[MAT]],$B$5:$N$1679,13,0)</f>
        <v>DYONES ALVES DA ROCHA SERRA</v>
      </c>
    </row>
    <row r="592" spans="2:14" x14ac:dyDescent="0.3">
      <c r="B592" s="11">
        <v>465</v>
      </c>
      <c r="C592" s="11" t="str">
        <f ca="1">VLOOKUP(Tabela1[[#This Row],[MAT]],$B$5:$C$1679,2,0)</f>
        <v>01616891246</v>
      </c>
      <c r="D592" s="35">
        <v>36</v>
      </c>
      <c r="E592" s="16" t="s">
        <v>8</v>
      </c>
      <c r="F592" s="11" t="s">
        <v>590</v>
      </c>
      <c r="G592" s="17">
        <v>630.48</v>
      </c>
      <c r="H592" s="17">
        <v>630.48239999999998</v>
      </c>
      <c r="I592" s="17">
        <f>IFERROR(H592/1.08,"")</f>
        <v>583.78</v>
      </c>
      <c r="J592" s="17">
        <f>I592*8%</f>
        <v>46.702399999999997</v>
      </c>
      <c r="K592" s="17">
        <f>Tabela1[[#This Row],[VLR RECEBIDO]]-Tabela1[[#This Row],[DESPESA]]-Tabela1[[#This Row],[FGTS]]</f>
        <v>-2.399999999951774E-3</v>
      </c>
      <c r="L592" s="12">
        <v>-2.399999999951774E-3</v>
      </c>
      <c r="M592" s="12">
        <f>Tabela1[[#This Row],[A DEVOLVER]]-Tabela1[[#This Row],[DEVOLVIDO]]</f>
        <v>0</v>
      </c>
      <c r="N592" s="18" t="str">
        <f ca="1">VLOOKUP(Tabela1[[#This Row],[MAT]],$B$5:$N$1679,13,0)</f>
        <v>KEILA SANTOS BRITO</v>
      </c>
    </row>
    <row r="593" spans="2:14" x14ac:dyDescent="0.3">
      <c r="B593" s="11">
        <v>466</v>
      </c>
      <c r="C593" s="11" t="str">
        <f ca="1">VLOOKUP(Tabela1[[#This Row],[MAT]],$B$5:$C$1679,2,0)</f>
        <v>30137284268</v>
      </c>
      <c r="D593" s="35">
        <v>36</v>
      </c>
      <c r="E593" s="16" t="s">
        <v>8</v>
      </c>
      <c r="F593" s="11" t="s">
        <v>590</v>
      </c>
      <c r="G593" s="17">
        <v>630.48</v>
      </c>
      <c r="H593" s="17">
        <v>630.48239999999998</v>
      </c>
      <c r="I593" s="17">
        <f>IFERROR(H593/1.08,"")</f>
        <v>583.78</v>
      </c>
      <c r="J593" s="17">
        <f>I593*8%</f>
        <v>46.702399999999997</v>
      </c>
      <c r="K593" s="17">
        <f>Tabela1[[#This Row],[VLR RECEBIDO]]-Tabela1[[#This Row],[DESPESA]]-Tabela1[[#This Row],[FGTS]]</f>
        <v>-2.399999999951774E-3</v>
      </c>
      <c r="L593" s="12">
        <v>-2.399999999951774E-3</v>
      </c>
      <c r="M593" s="12">
        <f>Tabela1[[#This Row],[A DEVOLVER]]-Tabela1[[#This Row],[DEVOLVIDO]]</f>
        <v>0</v>
      </c>
      <c r="N593" s="18" t="str">
        <f ca="1">VLOOKUP(Tabela1[[#This Row],[MAT]],$B$5:$N$1679,13,0)</f>
        <v>MARIA JOSE PAULINO DE SANTANA DAS CHAGAS</v>
      </c>
    </row>
    <row r="594" spans="2:14" x14ac:dyDescent="0.3">
      <c r="B594" s="11">
        <v>471</v>
      </c>
      <c r="C594" s="11" t="str">
        <f ca="1">VLOOKUP(Tabela1[[#This Row],[MAT]],$B$5:$C$1679,2,0)</f>
        <v>02137140276</v>
      </c>
      <c r="D594" s="35">
        <v>36</v>
      </c>
      <c r="E594" s="16" t="s">
        <v>8</v>
      </c>
      <c r="F594" s="11" t="s">
        <v>590</v>
      </c>
      <c r="G594" s="17">
        <v>630.48</v>
      </c>
      <c r="H594" s="17">
        <v>630.48239999999998</v>
      </c>
      <c r="I594" s="17">
        <f>IFERROR(H594/1.08,"")</f>
        <v>583.78</v>
      </c>
      <c r="J594" s="17">
        <f>I594*8%</f>
        <v>46.702399999999997</v>
      </c>
      <c r="K594" s="17">
        <f>Tabela1[[#This Row],[VLR RECEBIDO]]-Tabela1[[#This Row],[DESPESA]]-Tabela1[[#This Row],[FGTS]]</f>
        <v>-2.399999999951774E-3</v>
      </c>
      <c r="L594" s="12">
        <v>-2.399999999951774E-3</v>
      </c>
      <c r="M594" s="12">
        <f>Tabela1[[#This Row],[A DEVOLVER]]-Tabela1[[#This Row],[DEVOLVIDO]]</f>
        <v>0</v>
      </c>
      <c r="N594" s="18" t="str">
        <f ca="1">VLOOKUP(Tabela1[[#This Row],[MAT]],$B$5:$N$1679,13,0)</f>
        <v>RAILSON HUMBERTO DA SILVA MENDONCA</v>
      </c>
    </row>
    <row r="595" spans="2:14" x14ac:dyDescent="0.3">
      <c r="B595" s="11">
        <v>488</v>
      </c>
      <c r="C595" s="11" t="e">
        <f ca="1">VLOOKUP(Tabela1[[#This Row],[MAT]],$B$5:$C$1679,2,0)</f>
        <v>#N/A</v>
      </c>
      <c r="D595" s="35">
        <v>36</v>
      </c>
      <c r="E595" s="16" t="s">
        <v>8</v>
      </c>
      <c r="F595" s="11" t="s">
        <v>590</v>
      </c>
      <c r="G595" s="17">
        <v>0</v>
      </c>
      <c r="H595" s="17">
        <v>0</v>
      </c>
      <c r="I595" s="17">
        <f>IFERROR(H595/1.08,"")</f>
        <v>0</v>
      </c>
      <c r="J595" s="17">
        <f>I595*8%</f>
        <v>0</v>
      </c>
      <c r="K595" s="17">
        <f>Tabela1[[#This Row],[VLR RECEBIDO]]-Tabela1[[#This Row],[DESPESA]]-Tabela1[[#This Row],[FGTS]]</f>
        <v>0</v>
      </c>
      <c r="L595" s="12">
        <v>0</v>
      </c>
      <c r="M595" s="12">
        <f>Tabela1[[#This Row],[A DEVOLVER]]-Tabela1[[#This Row],[DEVOLVIDO]]</f>
        <v>0</v>
      </c>
      <c r="N595" s="18" t="e">
        <f ca="1">VLOOKUP(Tabela1[[#This Row],[MAT]],$B$5:$N$1679,13,0)</f>
        <v>#N/A</v>
      </c>
    </row>
    <row r="596" spans="2:14" x14ac:dyDescent="0.3">
      <c r="B596" s="11">
        <v>497</v>
      </c>
      <c r="C596" s="11" t="str">
        <f ca="1">VLOOKUP(Tabela1[[#This Row],[MAT]],$B$5:$C$1679,2,0)</f>
        <v>02879742277</v>
      </c>
      <c r="D596" s="35">
        <v>36</v>
      </c>
      <c r="E596" s="16" t="s">
        <v>8</v>
      </c>
      <c r="F596" s="11" t="s">
        <v>590</v>
      </c>
      <c r="G596" s="17">
        <v>630.48</v>
      </c>
      <c r="H596" s="17">
        <v>630.48239999999998</v>
      </c>
      <c r="I596" s="17">
        <f>IFERROR(H596/1.08,"")</f>
        <v>583.78</v>
      </c>
      <c r="J596" s="17">
        <f>I596*8%</f>
        <v>46.702399999999997</v>
      </c>
      <c r="K596" s="17">
        <f>Tabela1[[#This Row],[VLR RECEBIDO]]-Tabela1[[#This Row],[DESPESA]]-Tabela1[[#This Row],[FGTS]]</f>
        <v>-2.399999999951774E-3</v>
      </c>
      <c r="L596" s="12">
        <v>-2.399999999951774E-3</v>
      </c>
      <c r="M596" s="12">
        <f>Tabela1[[#This Row],[A DEVOLVER]]-Tabela1[[#This Row],[DEVOLVIDO]]</f>
        <v>0</v>
      </c>
      <c r="N596" s="18" t="str">
        <f ca="1">VLOOKUP(Tabela1[[#This Row],[MAT]],$B$5:$N$1679,13,0)</f>
        <v>ELISANDRA SOARES DA COSTA PINHEIRO</v>
      </c>
    </row>
    <row r="597" spans="2:14" x14ac:dyDescent="0.3">
      <c r="B597" s="11">
        <v>521</v>
      </c>
      <c r="C597" s="11" t="str">
        <f ca="1">VLOOKUP(Tabela1[[#This Row],[MAT]],$B$5:$C$1679,2,0)</f>
        <v>01221844245</v>
      </c>
      <c r="D597" s="35">
        <v>36</v>
      </c>
      <c r="E597" s="16" t="s">
        <v>8</v>
      </c>
      <c r="F597" s="11" t="s">
        <v>590</v>
      </c>
      <c r="G597" s="17">
        <v>630.48</v>
      </c>
      <c r="H597" s="17">
        <v>630.48239999999998</v>
      </c>
      <c r="I597" s="17">
        <f>IFERROR(H597/1.08,"")</f>
        <v>583.78</v>
      </c>
      <c r="J597" s="17">
        <f>I597*8%</f>
        <v>46.702399999999997</v>
      </c>
      <c r="K597" s="17">
        <f>Tabela1[[#This Row],[VLR RECEBIDO]]-Tabela1[[#This Row],[DESPESA]]-Tabela1[[#This Row],[FGTS]]</f>
        <v>-2.399999999951774E-3</v>
      </c>
      <c r="L597" s="12">
        <v>-2.399999999951774E-3</v>
      </c>
      <c r="M597" s="12">
        <f>Tabela1[[#This Row],[A DEVOLVER]]-Tabela1[[#This Row],[DEVOLVIDO]]</f>
        <v>0</v>
      </c>
      <c r="N597" s="18" t="str">
        <f ca="1">VLOOKUP(Tabela1[[#This Row],[MAT]],$B$5:$N$1679,13,0)</f>
        <v>ANA MARIA LIRA TEIXEIRA</v>
      </c>
    </row>
    <row r="598" spans="2:14" x14ac:dyDescent="0.3">
      <c r="B598" s="11">
        <v>525</v>
      </c>
      <c r="C598" s="11" t="str">
        <f ca="1">VLOOKUP(Tabela1[[#This Row],[MAT]],$B$5:$C$1679,2,0)</f>
        <v>01724194259</v>
      </c>
      <c r="D598" s="35">
        <v>36</v>
      </c>
      <c r="E598" s="16" t="s">
        <v>8</v>
      </c>
      <c r="F598" s="11" t="s">
        <v>590</v>
      </c>
      <c r="G598" s="17">
        <v>630.48</v>
      </c>
      <c r="H598" s="17">
        <v>630.48239999999998</v>
      </c>
      <c r="I598" s="17">
        <f>IFERROR(H598/1.08,"")</f>
        <v>583.78</v>
      </c>
      <c r="J598" s="17">
        <f>I598*8%</f>
        <v>46.702399999999997</v>
      </c>
      <c r="K598" s="17">
        <f>Tabela1[[#This Row],[VLR RECEBIDO]]-Tabela1[[#This Row],[DESPESA]]-Tabela1[[#This Row],[FGTS]]</f>
        <v>-2.399999999951774E-3</v>
      </c>
      <c r="L598" s="12">
        <v>-2.399999999951774E-3</v>
      </c>
      <c r="M598" s="12">
        <f>Tabela1[[#This Row],[A DEVOLVER]]-Tabela1[[#This Row],[DEVOLVIDO]]</f>
        <v>0</v>
      </c>
      <c r="N598" s="18" t="str">
        <f ca="1">VLOOKUP(Tabela1[[#This Row],[MAT]],$B$5:$N$1679,13,0)</f>
        <v>JHEMISON CARLOS VIEIRA FELIPE</v>
      </c>
    </row>
    <row r="599" spans="2:14" x14ac:dyDescent="0.3">
      <c r="B599" s="11">
        <v>527</v>
      </c>
      <c r="C599" s="11" t="str">
        <f ca="1">VLOOKUP(Tabela1[[#This Row],[MAT]],$B$5:$C$1679,2,0)</f>
        <v>70143241281</v>
      </c>
      <c r="D599" s="35">
        <v>36</v>
      </c>
      <c r="E599" s="16" t="s">
        <v>8</v>
      </c>
      <c r="F599" s="11" t="s">
        <v>590</v>
      </c>
      <c r="G599" s="17">
        <v>630.48</v>
      </c>
      <c r="H599" s="17">
        <v>630.48239999999998</v>
      </c>
      <c r="I599" s="17">
        <f>IFERROR(H599/1.08,"")</f>
        <v>583.78</v>
      </c>
      <c r="J599" s="17">
        <f>I599*8%</f>
        <v>46.702399999999997</v>
      </c>
      <c r="K599" s="17">
        <f>Tabela1[[#This Row],[VLR RECEBIDO]]-Tabela1[[#This Row],[DESPESA]]-Tabela1[[#This Row],[FGTS]]</f>
        <v>-2.399999999951774E-3</v>
      </c>
      <c r="L599" s="12">
        <v>-2.399999999951774E-3</v>
      </c>
      <c r="M599" s="12">
        <f>Tabela1[[#This Row],[A DEVOLVER]]-Tabela1[[#This Row],[DEVOLVIDO]]</f>
        <v>0</v>
      </c>
      <c r="N599" s="18" t="str">
        <f ca="1">VLOOKUP(Tabela1[[#This Row],[MAT]],$B$5:$N$1679,13,0)</f>
        <v>FABRICIO HUGO SOUSA FARIAS</v>
      </c>
    </row>
    <row r="600" spans="2:14" x14ac:dyDescent="0.3">
      <c r="B600" s="11">
        <v>541</v>
      </c>
      <c r="C600" s="11" t="str">
        <f ca="1">VLOOKUP(Tabela1[[#This Row],[MAT]],$B$5:$C$1679,2,0)</f>
        <v>02563935245</v>
      </c>
      <c r="D600" s="35">
        <v>36</v>
      </c>
      <c r="E600" s="16" t="s">
        <v>8</v>
      </c>
      <c r="F600" s="11" t="s">
        <v>590</v>
      </c>
      <c r="G600" s="17">
        <v>630.48</v>
      </c>
      <c r="H600" s="17">
        <v>630.48239999999998</v>
      </c>
      <c r="I600" s="17">
        <f>IFERROR(H600/1.08,"")</f>
        <v>583.78</v>
      </c>
      <c r="J600" s="17">
        <f>I600*8%</f>
        <v>46.702399999999997</v>
      </c>
      <c r="K600" s="17">
        <f>Tabela1[[#This Row],[VLR RECEBIDO]]-Tabela1[[#This Row],[DESPESA]]-Tabela1[[#This Row],[FGTS]]</f>
        <v>-2.399999999951774E-3</v>
      </c>
      <c r="L600" s="12">
        <v>-2.399999999951774E-3</v>
      </c>
      <c r="M600" s="12">
        <f>Tabela1[[#This Row],[A DEVOLVER]]-Tabela1[[#This Row],[DEVOLVIDO]]</f>
        <v>0</v>
      </c>
      <c r="N600" s="18" t="str">
        <f ca="1">VLOOKUP(Tabela1[[#This Row],[MAT]],$B$5:$N$1679,13,0)</f>
        <v>RAQUEL DOS SANTOS SOUZA</v>
      </c>
    </row>
    <row r="601" spans="2:14" x14ac:dyDescent="0.3">
      <c r="B601" s="11">
        <v>542</v>
      </c>
      <c r="C601" s="11" t="e">
        <f ca="1">VLOOKUP(Tabela1[[#This Row],[MAT]],$B$5:$C$1679,2,0)</f>
        <v>#N/A</v>
      </c>
      <c r="D601" s="35">
        <v>36</v>
      </c>
      <c r="E601" s="16" t="s">
        <v>8</v>
      </c>
      <c r="F601" s="11" t="s">
        <v>590</v>
      </c>
      <c r="G601" s="17">
        <v>0</v>
      </c>
      <c r="H601" s="17">
        <v>0</v>
      </c>
      <c r="I601" s="17">
        <f>IFERROR(H601/1.08,"")</f>
        <v>0</v>
      </c>
      <c r="J601" s="17">
        <f>I601*8%</f>
        <v>0</v>
      </c>
      <c r="K601" s="17">
        <f>Tabela1[[#This Row],[VLR RECEBIDO]]-Tabela1[[#This Row],[DESPESA]]-Tabela1[[#This Row],[FGTS]]</f>
        <v>0</v>
      </c>
      <c r="L601" s="12">
        <v>0</v>
      </c>
      <c r="M601" s="12">
        <f>Tabela1[[#This Row],[A DEVOLVER]]-Tabela1[[#This Row],[DEVOLVIDO]]</f>
        <v>0</v>
      </c>
      <c r="N601" s="18" t="e">
        <f ca="1">VLOOKUP(Tabela1[[#This Row],[MAT]],$B$5:$N$1679,13,0)</f>
        <v>#N/A</v>
      </c>
    </row>
    <row r="602" spans="2:14" x14ac:dyDescent="0.3">
      <c r="B602" s="11">
        <v>543</v>
      </c>
      <c r="C602" s="11" t="str">
        <f ca="1">VLOOKUP(Tabela1[[#This Row],[MAT]],$B$5:$C$1679,2,0)</f>
        <v>01797916211</v>
      </c>
      <c r="D602" s="35">
        <v>36</v>
      </c>
      <c r="E602" s="16" t="s">
        <v>8</v>
      </c>
      <c r="F602" s="11" t="s">
        <v>590</v>
      </c>
      <c r="G602" s="17">
        <v>630.48</v>
      </c>
      <c r="H602" s="17">
        <v>630.48239999999998</v>
      </c>
      <c r="I602" s="17">
        <f>IFERROR(H602/1.08,"")</f>
        <v>583.78</v>
      </c>
      <c r="J602" s="17">
        <f>I602*8%</f>
        <v>46.702399999999997</v>
      </c>
      <c r="K602" s="17">
        <f>Tabela1[[#This Row],[VLR RECEBIDO]]-Tabela1[[#This Row],[DESPESA]]-Tabela1[[#This Row],[FGTS]]</f>
        <v>-2.399999999951774E-3</v>
      </c>
      <c r="L602" s="12">
        <v>-2.399999999951774E-3</v>
      </c>
      <c r="M602" s="12">
        <f>Tabela1[[#This Row],[A DEVOLVER]]-Tabela1[[#This Row],[DEVOLVIDO]]</f>
        <v>0</v>
      </c>
      <c r="N602" s="18" t="str">
        <f ca="1">VLOOKUP(Tabela1[[#This Row],[MAT]],$B$5:$N$1679,13,0)</f>
        <v>BRUNA GRAZIELA NOGUEIRA DE LIMA</v>
      </c>
    </row>
    <row r="603" spans="2:14" x14ac:dyDescent="0.3">
      <c r="B603" s="11">
        <v>547</v>
      </c>
      <c r="C603" s="11" t="str">
        <f ca="1">VLOOKUP(Tabela1[[#This Row],[MAT]],$B$5:$C$1679,2,0)</f>
        <v>85754110200</v>
      </c>
      <c r="D603" s="35">
        <v>36</v>
      </c>
      <c r="E603" s="16" t="s">
        <v>8</v>
      </c>
      <c r="F603" s="11" t="s">
        <v>590</v>
      </c>
      <c r="G603" s="17">
        <v>630.48</v>
      </c>
      <c r="H603" s="17">
        <v>630.48239999999998</v>
      </c>
      <c r="I603" s="17">
        <f>IFERROR(H603/1.08,"")</f>
        <v>583.78</v>
      </c>
      <c r="J603" s="17">
        <f>I603*8%</f>
        <v>46.702399999999997</v>
      </c>
      <c r="K603" s="17">
        <f>Tabela1[[#This Row],[VLR RECEBIDO]]-Tabela1[[#This Row],[DESPESA]]-Tabela1[[#This Row],[FGTS]]</f>
        <v>-2.399999999951774E-3</v>
      </c>
      <c r="L603" s="12">
        <v>-2.399999999951774E-3</v>
      </c>
      <c r="M603" s="12">
        <f>Tabela1[[#This Row],[A DEVOLVER]]-Tabela1[[#This Row],[DEVOLVIDO]]</f>
        <v>0</v>
      </c>
      <c r="N603" s="18" t="str">
        <f ca="1">VLOOKUP(Tabela1[[#This Row],[MAT]],$B$5:$N$1679,13,0)</f>
        <v>FLAVIA CRISTINA AMORIM RAIOL</v>
      </c>
    </row>
    <row r="604" spans="2:14" x14ac:dyDescent="0.3">
      <c r="B604" s="11">
        <v>550</v>
      </c>
      <c r="C604" s="11" t="str">
        <f ca="1">VLOOKUP(Tabela1[[#This Row],[MAT]],$B$5:$C$1679,2,0)</f>
        <v>94273626268</v>
      </c>
      <c r="D604" s="35">
        <v>36</v>
      </c>
      <c r="E604" s="16" t="s">
        <v>8</v>
      </c>
      <c r="F604" s="11" t="s">
        <v>590</v>
      </c>
      <c r="G604" s="17">
        <v>630.48</v>
      </c>
      <c r="H604" s="17">
        <v>630.48239999999998</v>
      </c>
      <c r="I604" s="17">
        <f>IFERROR(H604/1.08,"")</f>
        <v>583.78</v>
      </c>
      <c r="J604" s="17">
        <f>I604*8%</f>
        <v>46.702399999999997</v>
      </c>
      <c r="K604" s="17">
        <f>Tabela1[[#This Row],[VLR RECEBIDO]]-Tabela1[[#This Row],[DESPESA]]-Tabela1[[#This Row],[FGTS]]</f>
        <v>-2.399999999951774E-3</v>
      </c>
      <c r="L604" s="12">
        <v>-2.399999999951774E-3</v>
      </c>
      <c r="M604" s="12">
        <f>Tabela1[[#This Row],[A DEVOLVER]]-Tabela1[[#This Row],[DEVOLVIDO]]</f>
        <v>0</v>
      </c>
      <c r="N604" s="18" t="str">
        <f ca="1">VLOOKUP(Tabela1[[#This Row],[MAT]],$B$5:$N$1679,13,0)</f>
        <v>ANGELA MARIA COSTA ROSARIO</v>
      </c>
    </row>
    <row r="605" spans="2:14" x14ac:dyDescent="0.3">
      <c r="B605" s="11">
        <v>552</v>
      </c>
      <c r="C605" s="11" t="str">
        <f ca="1">VLOOKUP(Tabela1[[#This Row],[MAT]],$B$5:$C$1679,2,0)</f>
        <v>03351903243</v>
      </c>
      <c r="D605" s="35">
        <v>36</v>
      </c>
      <c r="E605" s="16" t="s">
        <v>8</v>
      </c>
      <c r="F605" s="11" t="s">
        <v>590</v>
      </c>
      <c r="G605" s="17">
        <v>630.48</v>
      </c>
      <c r="H605" s="17">
        <v>630.48239999999998</v>
      </c>
      <c r="I605" s="17">
        <f>IFERROR(H605/1.08,"")</f>
        <v>583.78</v>
      </c>
      <c r="J605" s="17">
        <f>I605*8%</f>
        <v>46.702399999999997</v>
      </c>
      <c r="K605" s="17">
        <f>Tabela1[[#This Row],[VLR RECEBIDO]]-Tabela1[[#This Row],[DESPESA]]-Tabela1[[#This Row],[FGTS]]</f>
        <v>-2.399999999951774E-3</v>
      </c>
      <c r="L605" s="12">
        <v>-2.399999999951774E-3</v>
      </c>
      <c r="M605" s="12">
        <f>Tabela1[[#This Row],[A DEVOLVER]]-Tabela1[[#This Row],[DEVOLVIDO]]</f>
        <v>0</v>
      </c>
      <c r="N605" s="18" t="str">
        <f ca="1">VLOOKUP(Tabela1[[#This Row],[MAT]],$B$5:$N$1679,13,0)</f>
        <v>ANTONIA FRANCILEIA SANTOS FAUSTINO</v>
      </c>
    </row>
    <row r="606" spans="2:14" x14ac:dyDescent="0.3">
      <c r="B606" s="11">
        <v>586</v>
      </c>
      <c r="C606" s="11" t="str">
        <f ca="1">VLOOKUP(Tabela1[[#This Row],[MAT]],$B$5:$C$1679,2,0)</f>
        <v>02025421222</v>
      </c>
      <c r="D606" s="35">
        <v>36</v>
      </c>
      <c r="E606" s="16" t="s">
        <v>8</v>
      </c>
      <c r="F606" s="11" t="s">
        <v>590</v>
      </c>
      <c r="G606" s="17">
        <v>630.48</v>
      </c>
      <c r="H606" s="17">
        <v>630.48239999999998</v>
      </c>
      <c r="I606" s="17">
        <f>IFERROR(H606/1.08,"")</f>
        <v>583.78</v>
      </c>
      <c r="J606" s="17">
        <f>I606*8%</f>
        <v>46.702399999999997</v>
      </c>
      <c r="K606" s="17">
        <f>Tabela1[[#This Row],[VLR RECEBIDO]]-Tabela1[[#This Row],[DESPESA]]-Tabela1[[#This Row],[FGTS]]</f>
        <v>-2.399999999951774E-3</v>
      </c>
      <c r="L606" s="12">
        <v>-2.399999999951774E-3</v>
      </c>
      <c r="M606" s="12">
        <f>Tabela1[[#This Row],[A DEVOLVER]]-Tabela1[[#This Row],[DEVOLVIDO]]</f>
        <v>0</v>
      </c>
      <c r="N606" s="18" t="str">
        <f ca="1">VLOOKUP(Tabela1[[#This Row],[MAT]],$B$5:$N$1679,13,0)</f>
        <v>ADRIANA DA CONCEICAO VIANA</v>
      </c>
    </row>
    <row r="607" spans="2:14" x14ac:dyDescent="0.3">
      <c r="B607" s="11">
        <v>600</v>
      </c>
      <c r="C607" s="11" t="str">
        <f ca="1">VLOOKUP(Tabela1[[#This Row],[MAT]],$B$5:$C$1679,2,0)</f>
        <v>01068691247</v>
      </c>
      <c r="D607" s="35">
        <v>36</v>
      </c>
      <c r="E607" s="16" t="s">
        <v>8</v>
      </c>
      <c r="F607" s="11" t="s">
        <v>590</v>
      </c>
      <c r="G607" s="17">
        <v>630.48</v>
      </c>
      <c r="H607" s="17">
        <v>630.48239999999998</v>
      </c>
      <c r="I607" s="17">
        <f>IFERROR(H607/1.08,"")</f>
        <v>583.78</v>
      </c>
      <c r="J607" s="17">
        <f>I607*8%</f>
        <v>46.702399999999997</v>
      </c>
      <c r="K607" s="17">
        <f>Tabela1[[#This Row],[VLR RECEBIDO]]-Tabela1[[#This Row],[DESPESA]]-Tabela1[[#This Row],[FGTS]]</f>
        <v>-2.399999999951774E-3</v>
      </c>
      <c r="L607" s="12">
        <v>-2.399999999951774E-3</v>
      </c>
      <c r="M607" s="12">
        <f>Tabela1[[#This Row],[A DEVOLVER]]-Tabela1[[#This Row],[DEVOLVIDO]]</f>
        <v>0</v>
      </c>
      <c r="N607" s="18" t="str">
        <f ca="1">VLOOKUP(Tabela1[[#This Row],[MAT]],$B$5:$N$1679,13,0)</f>
        <v>ROSINETE SANTOS DA SILVA DE SOUZA</v>
      </c>
    </row>
    <row r="608" spans="2:14" x14ac:dyDescent="0.3">
      <c r="B608" s="11">
        <v>601</v>
      </c>
      <c r="C608" s="11" t="str">
        <f ca="1">VLOOKUP(Tabela1[[#This Row],[MAT]],$B$5:$C$1679,2,0)</f>
        <v>03419017251</v>
      </c>
      <c r="D608" s="35">
        <v>36</v>
      </c>
      <c r="E608" s="16" t="s">
        <v>8</v>
      </c>
      <c r="F608" s="11" t="s">
        <v>590</v>
      </c>
      <c r="G608" s="17">
        <v>630.48</v>
      </c>
      <c r="H608" s="17">
        <v>630.48239999999998</v>
      </c>
      <c r="I608" s="17">
        <f>IFERROR(H608/1.08,"")</f>
        <v>583.78</v>
      </c>
      <c r="J608" s="17">
        <f>I608*8%</f>
        <v>46.702399999999997</v>
      </c>
      <c r="K608" s="17">
        <f>Tabela1[[#This Row],[VLR RECEBIDO]]-Tabela1[[#This Row],[DESPESA]]-Tabela1[[#This Row],[FGTS]]</f>
        <v>-2.399999999951774E-3</v>
      </c>
      <c r="L608" s="12">
        <v>-2.399999999951774E-3</v>
      </c>
      <c r="M608" s="12">
        <f>Tabela1[[#This Row],[A DEVOLVER]]-Tabela1[[#This Row],[DEVOLVIDO]]</f>
        <v>0</v>
      </c>
      <c r="N608" s="18" t="str">
        <f ca="1">VLOOKUP(Tabela1[[#This Row],[MAT]],$B$5:$N$1679,13,0)</f>
        <v>MAYCON REIS DOS ANJOS</v>
      </c>
    </row>
    <row r="609" spans="2:14" x14ac:dyDescent="0.3">
      <c r="B609" s="11">
        <v>626</v>
      </c>
      <c r="C609" s="11" t="str">
        <f ca="1">VLOOKUP(Tabela1[[#This Row],[MAT]],$B$5:$C$1679,2,0)</f>
        <v>30087767287</v>
      </c>
      <c r="D609" s="35">
        <v>36</v>
      </c>
      <c r="E609" s="16" t="s">
        <v>8</v>
      </c>
      <c r="F609" s="11" t="s">
        <v>590</v>
      </c>
      <c r="G609" s="17">
        <v>630.48</v>
      </c>
      <c r="H609" s="17">
        <v>630.48239999999998</v>
      </c>
      <c r="I609" s="17">
        <f>IFERROR(H609/1.08,"")</f>
        <v>583.78</v>
      </c>
      <c r="J609" s="17">
        <f>I609*8%</f>
        <v>46.702399999999997</v>
      </c>
      <c r="K609" s="17">
        <f>Tabela1[[#This Row],[VLR RECEBIDO]]-Tabela1[[#This Row],[DESPESA]]-Tabela1[[#This Row],[FGTS]]</f>
        <v>-2.399999999951774E-3</v>
      </c>
      <c r="L609" s="12">
        <v>-2.399999999951774E-3</v>
      </c>
      <c r="M609" s="12">
        <f>Tabela1[[#This Row],[A DEVOLVER]]-Tabela1[[#This Row],[DEVOLVIDO]]</f>
        <v>0</v>
      </c>
      <c r="N609" s="18" t="str">
        <f ca="1">VLOOKUP(Tabela1[[#This Row],[MAT]],$B$5:$N$1679,13,0)</f>
        <v>OSMARINA LIMA MARQUES</v>
      </c>
    </row>
    <row r="610" spans="2:14" x14ac:dyDescent="0.3">
      <c r="B610" s="11">
        <v>633</v>
      </c>
      <c r="C610" s="11" t="str">
        <f ca="1">VLOOKUP(Tabela1[[#This Row],[MAT]],$B$5:$C$1679,2,0)</f>
        <v>00954727207</v>
      </c>
      <c r="D610" s="35">
        <v>36</v>
      </c>
      <c r="E610" s="16" t="s">
        <v>8</v>
      </c>
      <c r="F610" s="11" t="s">
        <v>590</v>
      </c>
      <c r="G610" s="17">
        <v>630.48</v>
      </c>
      <c r="H610" s="17">
        <v>630.48239999999998</v>
      </c>
      <c r="I610" s="17">
        <f>IFERROR(H610/1.08,"")</f>
        <v>583.78</v>
      </c>
      <c r="J610" s="17">
        <f>I610*8%</f>
        <v>46.702399999999997</v>
      </c>
      <c r="K610" s="17">
        <f>Tabela1[[#This Row],[VLR RECEBIDO]]-Tabela1[[#This Row],[DESPESA]]-Tabela1[[#This Row],[FGTS]]</f>
        <v>-2.399999999951774E-3</v>
      </c>
      <c r="L610" s="12">
        <v>-2.399999999951774E-3</v>
      </c>
      <c r="M610" s="12">
        <f>Tabela1[[#This Row],[A DEVOLVER]]-Tabela1[[#This Row],[DEVOLVIDO]]</f>
        <v>0</v>
      </c>
      <c r="N610" s="18" t="str">
        <f ca="1">VLOOKUP(Tabela1[[#This Row],[MAT]],$B$5:$N$1679,13,0)</f>
        <v>FABRICIA MARINHO MORAES</v>
      </c>
    </row>
    <row r="611" spans="2:14" x14ac:dyDescent="0.3">
      <c r="B611" s="11">
        <v>635</v>
      </c>
      <c r="C611" s="11" t="str">
        <f ca="1">VLOOKUP(Tabela1[[#This Row],[MAT]],$B$5:$C$1679,2,0)</f>
        <v>02827501260</v>
      </c>
      <c r="D611" s="35">
        <v>36</v>
      </c>
      <c r="E611" s="16" t="s">
        <v>8</v>
      </c>
      <c r="F611" s="11" t="s">
        <v>590</v>
      </c>
      <c r="G611" s="17">
        <v>630.48</v>
      </c>
      <c r="H611" s="17">
        <v>630.48239999999998</v>
      </c>
      <c r="I611" s="17">
        <f>IFERROR(H611/1.08,"")</f>
        <v>583.78</v>
      </c>
      <c r="J611" s="17">
        <f>I611*8%</f>
        <v>46.702399999999997</v>
      </c>
      <c r="K611" s="17">
        <f>Tabela1[[#This Row],[VLR RECEBIDO]]-Tabela1[[#This Row],[DESPESA]]-Tabela1[[#This Row],[FGTS]]</f>
        <v>-2.399999999951774E-3</v>
      </c>
      <c r="L611" s="12">
        <v>-2.399999999951774E-3</v>
      </c>
      <c r="M611" s="12">
        <f>Tabela1[[#This Row],[A DEVOLVER]]-Tabela1[[#This Row],[DEVOLVIDO]]</f>
        <v>0</v>
      </c>
      <c r="N611" s="18" t="str">
        <f ca="1">VLOOKUP(Tabela1[[#This Row],[MAT]],$B$5:$N$1679,13,0)</f>
        <v>REGINA CARLA CARNEIRO DA SILVA</v>
      </c>
    </row>
    <row r="612" spans="2:14" x14ac:dyDescent="0.3">
      <c r="B612" s="11">
        <v>644</v>
      </c>
      <c r="C612" s="11" t="str">
        <f ca="1">VLOOKUP(Tabela1[[#This Row],[MAT]],$B$5:$C$1679,2,0)</f>
        <v>02760353214</v>
      </c>
      <c r="D612" s="35">
        <v>36</v>
      </c>
      <c r="E612" s="16" t="s">
        <v>8</v>
      </c>
      <c r="F612" s="11" t="s">
        <v>590</v>
      </c>
      <c r="G612" s="17">
        <v>630.48</v>
      </c>
      <c r="H612" s="17">
        <v>630.48239999999998</v>
      </c>
      <c r="I612" s="17">
        <f>IFERROR(H612/1.08,"")</f>
        <v>583.78</v>
      </c>
      <c r="J612" s="17">
        <f>I612*8%</f>
        <v>46.702399999999997</v>
      </c>
      <c r="K612" s="17">
        <f>Tabela1[[#This Row],[VLR RECEBIDO]]-Tabela1[[#This Row],[DESPESA]]-Tabela1[[#This Row],[FGTS]]</f>
        <v>-2.399999999951774E-3</v>
      </c>
      <c r="L612" s="12">
        <v>-2.399999999951774E-3</v>
      </c>
      <c r="M612" s="12">
        <f>Tabela1[[#This Row],[A DEVOLVER]]-Tabela1[[#This Row],[DEVOLVIDO]]</f>
        <v>0</v>
      </c>
      <c r="N612" s="18" t="str">
        <f ca="1">VLOOKUP(Tabela1[[#This Row],[MAT]],$B$5:$N$1679,13,0)</f>
        <v>CARLA BATISTA DA COSTA</v>
      </c>
    </row>
    <row r="613" spans="2:14" x14ac:dyDescent="0.3">
      <c r="B613" s="11">
        <v>653</v>
      </c>
      <c r="C613" s="11" t="str">
        <f ca="1">VLOOKUP(Tabela1[[#This Row],[MAT]],$B$5:$C$1679,2,0)</f>
        <v>04490243260</v>
      </c>
      <c r="D613" s="35">
        <v>36</v>
      </c>
      <c r="E613" s="16" t="s">
        <v>8</v>
      </c>
      <c r="F613" s="11" t="s">
        <v>590</v>
      </c>
      <c r="G613" s="17">
        <v>630.48</v>
      </c>
      <c r="H613" s="17">
        <v>630.48239999999998</v>
      </c>
      <c r="I613" s="17">
        <f>IFERROR(H613/1.08,"")</f>
        <v>583.78</v>
      </c>
      <c r="J613" s="17">
        <f>I613*8%</f>
        <v>46.702399999999997</v>
      </c>
      <c r="K613" s="17">
        <f>Tabela1[[#This Row],[VLR RECEBIDO]]-Tabela1[[#This Row],[DESPESA]]-Tabela1[[#This Row],[FGTS]]</f>
        <v>-2.399999999951774E-3</v>
      </c>
      <c r="L613" s="12">
        <v>-2.399999999951774E-3</v>
      </c>
      <c r="M613" s="12">
        <f>Tabela1[[#This Row],[A DEVOLVER]]-Tabela1[[#This Row],[DEVOLVIDO]]</f>
        <v>0</v>
      </c>
      <c r="N613" s="18" t="str">
        <f ca="1">VLOOKUP(Tabela1[[#This Row],[MAT]],$B$5:$N$1679,13,0)</f>
        <v>RAIANE TENORIO DOS SANTOS</v>
      </c>
    </row>
    <row r="614" spans="2:14" x14ac:dyDescent="0.3">
      <c r="B614" s="11">
        <v>663</v>
      </c>
      <c r="C614" s="11" t="str">
        <f ca="1">VLOOKUP(Tabela1[[#This Row],[MAT]],$B$5:$C$1679,2,0)</f>
        <v>03974195203</v>
      </c>
      <c r="D614" s="35">
        <v>36</v>
      </c>
      <c r="E614" s="16" t="s">
        <v>8</v>
      </c>
      <c r="F614" s="11" t="s">
        <v>590</v>
      </c>
      <c r="G614" s="17">
        <v>630.48</v>
      </c>
      <c r="H614" s="17">
        <v>630.48239999999998</v>
      </c>
      <c r="I614" s="17">
        <f>IFERROR(H614/1.08,"")</f>
        <v>583.78</v>
      </c>
      <c r="J614" s="17">
        <f>I614*8%</f>
        <v>46.702399999999997</v>
      </c>
      <c r="K614" s="17">
        <f>Tabela1[[#This Row],[VLR RECEBIDO]]-Tabela1[[#This Row],[DESPESA]]-Tabela1[[#This Row],[FGTS]]</f>
        <v>-2.399999999951774E-3</v>
      </c>
      <c r="L614" s="12">
        <v>-2.399999999951774E-3</v>
      </c>
      <c r="M614" s="12">
        <f>Tabela1[[#This Row],[A DEVOLVER]]-Tabela1[[#This Row],[DEVOLVIDO]]</f>
        <v>0</v>
      </c>
      <c r="N614" s="18" t="str">
        <f ca="1">VLOOKUP(Tabela1[[#This Row],[MAT]],$B$5:$N$1679,13,0)</f>
        <v>KRISLANE NASCIMENTO DIAS</v>
      </c>
    </row>
    <row r="615" spans="2:14" x14ac:dyDescent="0.3">
      <c r="B615" s="11">
        <v>670</v>
      </c>
      <c r="C615" s="11">
        <f ca="1">VLOOKUP(Tabela1[[#This Row],[MAT]],$B$5:$C$1679,2,0)</f>
        <v>84245603291</v>
      </c>
      <c r="D615" s="35">
        <v>36</v>
      </c>
      <c r="E615" s="16" t="s">
        <v>8</v>
      </c>
      <c r="F615" s="11" t="s">
        <v>590</v>
      </c>
      <c r="G615" s="17">
        <v>630.48</v>
      </c>
      <c r="H615" s="17">
        <v>630.48239999999998</v>
      </c>
      <c r="I615" s="17">
        <f>IFERROR(H615/1.08,"")</f>
        <v>583.78</v>
      </c>
      <c r="J615" s="17">
        <f>I615*8%</f>
        <v>46.702399999999997</v>
      </c>
      <c r="K615" s="17">
        <f>Tabela1[[#This Row],[VLR RECEBIDO]]-Tabela1[[#This Row],[DESPESA]]-Tabela1[[#This Row],[FGTS]]</f>
        <v>-2.399999999951774E-3</v>
      </c>
      <c r="L615" s="12">
        <v>-2.399999999951774E-3</v>
      </c>
      <c r="M615" s="12">
        <f>Tabela1[[#This Row],[A DEVOLVER]]-Tabela1[[#This Row],[DEVOLVIDO]]</f>
        <v>0</v>
      </c>
      <c r="N615" s="18" t="str">
        <f ca="1">VLOOKUP(Tabela1[[#This Row],[MAT]],$B$5:$N$1679,13,0)</f>
        <v>LUCINEIA COSTA ALENCAR</v>
      </c>
    </row>
    <row r="616" spans="2:14" x14ac:dyDescent="0.3">
      <c r="B616" s="11">
        <v>675</v>
      </c>
      <c r="C616" s="11" t="str">
        <f ca="1">VLOOKUP(Tabela1[[#This Row],[MAT]],$B$5:$C$1679,2,0)</f>
        <v>03439131270</v>
      </c>
      <c r="D616" s="35">
        <v>36</v>
      </c>
      <c r="E616" s="16" t="s">
        <v>8</v>
      </c>
      <c r="F616" s="11" t="s">
        <v>590</v>
      </c>
      <c r="G616" s="17">
        <v>630.48</v>
      </c>
      <c r="H616" s="17">
        <v>630.48239999999998</v>
      </c>
      <c r="I616" s="17">
        <f>IFERROR(H616/1.08,"")</f>
        <v>583.78</v>
      </c>
      <c r="J616" s="17">
        <f>I616*8%</f>
        <v>46.702399999999997</v>
      </c>
      <c r="K616" s="17">
        <f>Tabela1[[#This Row],[VLR RECEBIDO]]-Tabela1[[#This Row],[DESPESA]]-Tabela1[[#This Row],[FGTS]]</f>
        <v>-2.399999999951774E-3</v>
      </c>
      <c r="L616" s="12">
        <v>-2.399999999951774E-3</v>
      </c>
      <c r="M616" s="12">
        <f>Tabela1[[#This Row],[A DEVOLVER]]-Tabela1[[#This Row],[DEVOLVIDO]]</f>
        <v>0</v>
      </c>
      <c r="N616" s="18" t="str">
        <f ca="1">VLOOKUP(Tabela1[[#This Row],[MAT]],$B$5:$N$1679,13,0)</f>
        <v>KELLEM MARIA SANTOS COSTA</v>
      </c>
    </row>
    <row r="617" spans="2:14" x14ac:dyDescent="0.3">
      <c r="B617" s="11">
        <v>676</v>
      </c>
      <c r="C617" s="11" t="str">
        <f ca="1">VLOOKUP(Tabela1[[#This Row],[MAT]],$B$5:$C$1679,2,0)</f>
        <v>70143238221</v>
      </c>
      <c r="D617" s="35">
        <v>36</v>
      </c>
      <c r="E617" s="16" t="s">
        <v>8</v>
      </c>
      <c r="F617" s="11" t="s">
        <v>590</v>
      </c>
      <c r="G617" s="17">
        <v>630.48</v>
      </c>
      <c r="H617" s="17">
        <v>630.48239999999998</v>
      </c>
      <c r="I617" s="17">
        <f>IFERROR(H617/1.08,"")</f>
        <v>583.78</v>
      </c>
      <c r="J617" s="17">
        <f>I617*8%</f>
        <v>46.702399999999997</v>
      </c>
      <c r="K617" s="17">
        <f>Tabela1[[#This Row],[VLR RECEBIDO]]-Tabela1[[#This Row],[DESPESA]]-Tabela1[[#This Row],[FGTS]]</f>
        <v>-2.399999999951774E-3</v>
      </c>
      <c r="L617" s="12">
        <v>-2.399999999951774E-3</v>
      </c>
      <c r="M617" s="12">
        <f>Tabela1[[#This Row],[A DEVOLVER]]-Tabela1[[#This Row],[DEVOLVIDO]]</f>
        <v>0</v>
      </c>
      <c r="N617" s="18" t="str">
        <f ca="1">VLOOKUP(Tabela1[[#This Row],[MAT]],$B$5:$N$1679,13,0)</f>
        <v>RAISSA SOUZA E SOUZA</v>
      </c>
    </row>
    <row r="618" spans="2:14" x14ac:dyDescent="0.3">
      <c r="B618" s="11">
        <v>677</v>
      </c>
      <c r="C618" s="11" t="str">
        <f ca="1">VLOOKUP(Tabela1[[#This Row],[MAT]],$B$5:$C$1679,2,0)</f>
        <v>02029051284</v>
      </c>
      <c r="D618" s="35">
        <v>36</v>
      </c>
      <c r="E618" s="16" t="s">
        <v>8</v>
      </c>
      <c r="F618" s="11" t="s">
        <v>590</v>
      </c>
      <c r="G618" s="17">
        <v>630.48</v>
      </c>
      <c r="H618" s="17">
        <v>630.48239999999998</v>
      </c>
      <c r="I618" s="17">
        <f>IFERROR(H618/1.08,"")</f>
        <v>583.78</v>
      </c>
      <c r="J618" s="17">
        <f>I618*8%</f>
        <v>46.702399999999997</v>
      </c>
      <c r="K618" s="17">
        <f>Tabela1[[#This Row],[VLR RECEBIDO]]-Tabela1[[#This Row],[DESPESA]]-Tabela1[[#This Row],[FGTS]]</f>
        <v>-2.399999999951774E-3</v>
      </c>
      <c r="L618" s="12">
        <v>-2.399999999951774E-3</v>
      </c>
      <c r="M618" s="12">
        <f>Tabela1[[#This Row],[A DEVOLVER]]-Tabela1[[#This Row],[DEVOLVIDO]]</f>
        <v>0</v>
      </c>
      <c r="N618" s="18" t="str">
        <f ca="1">VLOOKUP(Tabela1[[#This Row],[MAT]],$B$5:$N$1679,13,0)</f>
        <v>DANIELA MIRANDA REIS</v>
      </c>
    </row>
    <row r="619" spans="2:14" x14ac:dyDescent="0.3">
      <c r="B619" s="11">
        <v>682</v>
      </c>
      <c r="C619" s="11" t="e">
        <f ca="1">VLOOKUP(Tabela1[[#This Row],[MAT]],$B$5:$C$1679,2,0)</f>
        <v>#N/A</v>
      </c>
      <c r="D619" s="35">
        <v>36</v>
      </c>
      <c r="E619" s="16" t="s">
        <v>8</v>
      </c>
      <c r="F619" s="11" t="s">
        <v>590</v>
      </c>
      <c r="G619" s="17">
        <v>630.48</v>
      </c>
      <c r="H619" s="17">
        <v>630.48239999999998</v>
      </c>
      <c r="I619" s="17">
        <f>IFERROR(H619/1.08,"")</f>
        <v>583.78</v>
      </c>
      <c r="J619" s="17">
        <f>I619*8%</f>
        <v>46.702399999999997</v>
      </c>
      <c r="K619" s="17">
        <f>Tabela1[[#This Row],[VLR RECEBIDO]]-Tabela1[[#This Row],[DESPESA]]-Tabela1[[#This Row],[FGTS]]</f>
        <v>-2.399999999951774E-3</v>
      </c>
      <c r="L619" s="12">
        <v>-2.399999999951774E-3</v>
      </c>
      <c r="M619" s="12">
        <f>Tabela1[[#This Row],[A DEVOLVER]]-Tabela1[[#This Row],[DEVOLVIDO]]</f>
        <v>0</v>
      </c>
      <c r="N619" s="18" t="e">
        <f ca="1">VLOOKUP(Tabela1[[#This Row],[MAT]],$B$5:$N$1679,13,0)</f>
        <v>#N/A</v>
      </c>
    </row>
    <row r="620" spans="2:14" x14ac:dyDescent="0.3">
      <c r="B620" s="11">
        <v>714</v>
      </c>
      <c r="C620" s="11" t="str">
        <f ca="1">VLOOKUP(Tabela1[[#This Row],[MAT]],$B$5:$C$1679,2,0)</f>
        <v>02884225200</v>
      </c>
      <c r="D620" s="35">
        <v>36</v>
      </c>
      <c r="E620" s="16" t="s">
        <v>8</v>
      </c>
      <c r="F620" s="11" t="s">
        <v>590</v>
      </c>
      <c r="G620" s="17">
        <v>630.48</v>
      </c>
      <c r="H620" s="17">
        <v>630.48239999999998</v>
      </c>
      <c r="I620" s="17">
        <f>IFERROR(H620/1.08,"")</f>
        <v>583.78</v>
      </c>
      <c r="J620" s="17">
        <f>I620*8%</f>
        <v>46.702399999999997</v>
      </c>
      <c r="K620" s="17">
        <f>Tabela1[[#This Row],[VLR RECEBIDO]]-Tabela1[[#This Row],[DESPESA]]-Tabela1[[#This Row],[FGTS]]</f>
        <v>-2.399999999951774E-3</v>
      </c>
      <c r="L620" s="12">
        <v>-2.399999999951774E-3</v>
      </c>
      <c r="M620" s="12">
        <f>Tabela1[[#This Row],[A DEVOLVER]]-Tabela1[[#This Row],[DEVOLVIDO]]</f>
        <v>0</v>
      </c>
      <c r="N620" s="18" t="str">
        <f ca="1">VLOOKUP(Tabela1[[#This Row],[MAT]],$B$5:$N$1679,13,0)</f>
        <v>JOSUE OLIVEIRA MENESES</v>
      </c>
    </row>
    <row r="621" spans="2:14" x14ac:dyDescent="0.3">
      <c r="B621" s="11">
        <v>716</v>
      </c>
      <c r="C621" s="11" t="str">
        <f ca="1">VLOOKUP(Tabela1[[#This Row],[MAT]],$B$5:$C$1679,2,0)</f>
        <v>11576141675</v>
      </c>
      <c r="D621" s="35">
        <v>36</v>
      </c>
      <c r="E621" s="16" t="s">
        <v>8</v>
      </c>
      <c r="F621" s="11" t="s">
        <v>590</v>
      </c>
      <c r="G621" s="17">
        <v>630.48</v>
      </c>
      <c r="H621" s="17">
        <v>630.48239999999998</v>
      </c>
      <c r="I621" s="17">
        <f>IFERROR(H621/1.08,"")</f>
        <v>583.78</v>
      </c>
      <c r="J621" s="17">
        <f>I621*8%</f>
        <v>46.702399999999997</v>
      </c>
      <c r="K621" s="17">
        <f>Tabela1[[#This Row],[VLR RECEBIDO]]-Tabela1[[#This Row],[DESPESA]]-Tabela1[[#This Row],[FGTS]]</f>
        <v>-2.399999999951774E-3</v>
      </c>
      <c r="L621" s="12">
        <v>-2.399999999951774E-3</v>
      </c>
      <c r="M621" s="12">
        <f>Tabela1[[#This Row],[A DEVOLVER]]-Tabela1[[#This Row],[DEVOLVIDO]]</f>
        <v>0</v>
      </c>
      <c r="N621" s="18" t="str">
        <f ca="1">VLOOKUP(Tabela1[[#This Row],[MAT]],$B$5:$N$1679,13,0)</f>
        <v>IORRAN VAZ DE OLIVEIRA</v>
      </c>
    </row>
    <row r="622" spans="2:14" x14ac:dyDescent="0.3">
      <c r="B622" s="11">
        <v>717</v>
      </c>
      <c r="C622" s="11" t="str">
        <f ca="1">VLOOKUP(Tabela1[[#This Row],[MAT]],$B$5:$C$1679,2,0)</f>
        <v>04625535239</v>
      </c>
      <c r="D622" s="35">
        <v>36</v>
      </c>
      <c r="E622" s="16" t="s">
        <v>8</v>
      </c>
      <c r="F622" s="11" t="s">
        <v>590</v>
      </c>
      <c r="G622" s="17">
        <v>630.48</v>
      </c>
      <c r="H622" s="17">
        <v>630.48239999999998</v>
      </c>
      <c r="I622" s="17">
        <f>IFERROR(H622/1.08,"")</f>
        <v>583.78</v>
      </c>
      <c r="J622" s="17">
        <f>I622*8%</f>
        <v>46.702399999999997</v>
      </c>
      <c r="K622" s="17">
        <f>Tabela1[[#This Row],[VLR RECEBIDO]]-Tabela1[[#This Row],[DESPESA]]-Tabela1[[#This Row],[FGTS]]</f>
        <v>-2.399999999951774E-3</v>
      </c>
      <c r="L622" s="12">
        <v>-2.399999999951774E-3</v>
      </c>
      <c r="M622" s="12">
        <f>Tabela1[[#This Row],[A DEVOLVER]]-Tabela1[[#This Row],[DEVOLVIDO]]</f>
        <v>0</v>
      </c>
      <c r="N622" s="18" t="str">
        <f ca="1">VLOOKUP(Tabela1[[#This Row],[MAT]],$B$5:$N$1679,13,0)</f>
        <v>EDSON MOURA SILVA</v>
      </c>
    </row>
    <row r="623" spans="2:14" x14ac:dyDescent="0.3">
      <c r="B623" s="11">
        <v>719</v>
      </c>
      <c r="C623" s="11" t="str">
        <f ca="1">VLOOKUP(Tabela1[[#This Row],[MAT]],$B$5:$C$1679,2,0)</f>
        <v>01834811279</v>
      </c>
      <c r="D623" s="35">
        <v>36</v>
      </c>
      <c r="E623" s="16" t="s">
        <v>8</v>
      </c>
      <c r="F623" s="11" t="s">
        <v>590</v>
      </c>
      <c r="G623" s="17">
        <v>630.48</v>
      </c>
      <c r="H623" s="17">
        <v>630.48239999999998</v>
      </c>
      <c r="I623" s="17">
        <f>IFERROR(H623/1.08,"")</f>
        <v>583.78</v>
      </c>
      <c r="J623" s="17">
        <f>I623*8%</f>
        <v>46.702399999999997</v>
      </c>
      <c r="K623" s="17">
        <f>Tabela1[[#This Row],[VLR RECEBIDO]]-Tabela1[[#This Row],[DESPESA]]-Tabela1[[#This Row],[FGTS]]</f>
        <v>-2.399999999951774E-3</v>
      </c>
      <c r="L623" s="12">
        <v>-2.399999999951774E-3</v>
      </c>
      <c r="M623" s="12">
        <f>Tabela1[[#This Row],[A DEVOLVER]]-Tabela1[[#This Row],[DEVOLVIDO]]</f>
        <v>0</v>
      </c>
      <c r="N623" s="18" t="str">
        <f ca="1">VLOOKUP(Tabela1[[#This Row],[MAT]],$B$5:$N$1679,13,0)</f>
        <v>ROBSON ALMEIDA PONTES</v>
      </c>
    </row>
    <row r="624" spans="2:14" x14ac:dyDescent="0.3">
      <c r="B624" s="11">
        <v>726</v>
      </c>
      <c r="C624" s="11" t="str">
        <f ca="1">VLOOKUP(Tabela1[[#This Row],[MAT]],$B$5:$C$1679,2,0)</f>
        <v>04716356264</v>
      </c>
      <c r="D624" s="35">
        <v>36</v>
      </c>
      <c r="E624" s="16" t="s">
        <v>8</v>
      </c>
      <c r="F624" s="11" t="s">
        <v>590</v>
      </c>
      <c r="G624" s="17">
        <v>630.48</v>
      </c>
      <c r="H624" s="17">
        <v>630.48239999999998</v>
      </c>
      <c r="I624" s="17">
        <f>IFERROR(H624/1.08,"")</f>
        <v>583.78</v>
      </c>
      <c r="J624" s="17">
        <f>I624*8%</f>
        <v>46.702399999999997</v>
      </c>
      <c r="K624" s="17">
        <f>Tabela1[[#This Row],[VLR RECEBIDO]]-Tabela1[[#This Row],[DESPESA]]-Tabela1[[#This Row],[FGTS]]</f>
        <v>-2.399999999951774E-3</v>
      </c>
      <c r="L624" s="12">
        <v>-2.399999999951774E-3</v>
      </c>
      <c r="M624" s="12">
        <f>Tabela1[[#This Row],[A DEVOLVER]]-Tabela1[[#This Row],[DEVOLVIDO]]</f>
        <v>0</v>
      </c>
      <c r="N624" s="18" t="str">
        <f ca="1">VLOOKUP(Tabela1[[#This Row],[MAT]],$B$5:$N$1679,13,0)</f>
        <v>ESTHEFANI ARAUJO LOPES</v>
      </c>
    </row>
    <row r="625" spans="2:14" x14ac:dyDescent="0.3">
      <c r="B625" s="11">
        <v>740</v>
      </c>
      <c r="C625" s="11" t="str">
        <f ca="1">VLOOKUP(Tabela1[[#This Row],[MAT]],$B$5:$C$1679,2,0)</f>
        <v>02821318251</v>
      </c>
      <c r="D625" s="35">
        <v>36</v>
      </c>
      <c r="E625" s="16" t="s">
        <v>8</v>
      </c>
      <c r="F625" s="11" t="s">
        <v>590</v>
      </c>
      <c r="G625" s="17">
        <v>630.48</v>
      </c>
      <c r="H625" s="17">
        <v>630.48239999999998</v>
      </c>
      <c r="I625" s="17">
        <f>IFERROR(H625/1.08,"")</f>
        <v>583.78</v>
      </c>
      <c r="J625" s="17">
        <f>I625*8%</f>
        <v>46.702399999999997</v>
      </c>
      <c r="K625" s="17">
        <f>Tabela1[[#This Row],[VLR RECEBIDO]]-Tabela1[[#This Row],[DESPESA]]-Tabela1[[#This Row],[FGTS]]</f>
        <v>-2.399999999951774E-3</v>
      </c>
      <c r="L625" s="12">
        <v>-2.399999999951774E-3</v>
      </c>
      <c r="M625" s="12">
        <f>Tabela1[[#This Row],[A DEVOLVER]]-Tabela1[[#This Row],[DEVOLVIDO]]</f>
        <v>0</v>
      </c>
      <c r="N625" s="18" t="str">
        <f ca="1">VLOOKUP(Tabela1[[#This Row],[MAT]],$B$5:$N$1679,13,0)</f>
        <v>CAROLINA SILVA DA VEIGA</v>
      </c>
    </row>
    <row r="626" spans="2:14" x14ac:dyDescent="0.3">
      <c r="B626" s="11">
        <v>743</v>
      </c>
      <c r="C626" s="11" t="str">
        <f ca="1">VLOOKUP(Tabela1[[#This Row],[MAT]],$B$5:$C$1679,2,0)</f>
        <v>05274326285</v>
      </c>
      <c r="D626" s="35">
        <v>36</v>
      </c>
      <c r="E626" s="16" t="s">
        <v>8</v>
      </c>
      <c r="F626" s="11" t="s">
        <v>590</v>
      </c>
      <c r="G626" s="17">
        <v>630.48</v>
      </c>
      <c r="H626" s="17">
        <v>630.48239999999998</v>
      </c>
      <c r="I626" s="17">
        <f>IFERROR(H626/1.08,"")</f>
        <v>583.78</v>
      </c>
      <c r="J626" s="17">
        <f>I626*8%</f>
        <v>46.702399999999997</v>
      </c>
      <c r="K626" s="17">
        <f>Tabela1[[#This Row],[VLR RECEBIDO]]-Tabela1[[#This Row],[DESPESA]]-Tabela1[[#This Row],[FGTS]]</f>
        <v>-2.399999999951774E-3</v>
      </c>
      <c r="L626" s="12">
        <v>-2.399999999951774E-3</v>
      </c>
      <c r="M626" s="12">
        <f>Tabela1[[#This Row],[A DEVOLVER]]-Tabela1[[#This Row],[DEVOLVIDO]]</f>
        <v>0</v>
      </c>
      <c r="N626" s="18" t="str">
        <f ca="1">VLOOKUP(Tabela1[[#This Row],[MAT]],$B$5:$N$1679,13,0)</f>
        <v>JOAO VICTOR CARNEIRO DA SILVA</v>
      </c>
    </row>
    <row r="627" spans="2:14" x14ac:dyDescent="0.3">
      <c r="B627" s="11">
        <v>744</v>
      </c>
      <c r="C627" s="11" t="str">
        <f ca="1">VLOOKUP(Tabela1[[#This Row],[MAT]],$B$5:$C$1679,2,0)</f>
        <v>05036435214</v>
      </c>
      <c r="D627" s="35">
        <v>36</v>
      </c>
      <c r="E627" s="16" t="s">
        <v>8</v>
      </c>
      <c r="F627" s="11" t="s">
        <v>590</v>
      </c>
      <c r="G627" s="17">
        <v>630.48</v>
      </c>
      <c r="H627" s="17">
        <v>630.48239999999998</v>
      </c>
      <c r="I627" s="17">
        <f>IFERROR(H627/1.08,"")</f>
        <v>583.78</v>
      </c>
      <c r="J627" s="17">
        <f>I627*8%</f>
        <v>46.702399999999997</v>
      </c>
      <c r="K627" s="17">
        <f>Tabela1[[#This Row],[VLR RECEBIDO]]-Tabela1[[#This Row],[DESPESA]]-Tabela1[[#This Row],[FGTS]]</f>
        <v>-2.399999999951774E-3</v>
      </c>
      <c r="L627" s="12">
        <v>-2.399999999951774E-3</v>
      </c>
      <c r="M627" s="12">
        <f>Tabela1[[#This Row],[A DEVOLVER]]-Tabela1[[#This Row],[DEVOLVIDO]]</f>
        <v>0</v>
      </c>
      <c r="N627" s="18" t="str">
        <f ca="1">VLOOKUP(Tabela1[[#This Row],[MAT]],$B$5:$N$1679,13,0)</f>
        <v>THIAGO DO NASCIMENTO MESQUITA</v>
      </c>
    </row>
    <row r="628" spans="2:14" x14ac:dyDescent="0.3">
      <c r="B628" s="11">
        <v>756</v>
      </c>
      <c r="C628" s="11" t="str">
        <f ca="1">VLOOKUP(Tabela1[[#This Row],[MAT]],$B$5:$C$1679,2,0)</f>
        <v>02771484218</v>
      </c>
      <c r="D628" s="35">
        <v>36</v>
      </c>
      <c r="E628" s="16" t="s">
        <v>8</v>
      </c>
      <c r="F628" s="11" t="s">
        <v>590</v>
      </c>
      <c r="G628" s="17">
        <v>630.48</v>
      </c>
      <c r="H628" s="17">
        <v>630.48239999999998</v>
      </c>
      <c r="I628" s="17">
        <f>IFERROR(H628/1.08,"")</f>
        <v>583.78</v>
      </c>
      <c r="J628" s="17">
        <f>I628*8%</f>
        <v>46.702399999999997</v>
      </c>
      <c r="K628" s="17">
        <f>Tabela1[[#This Row],[VLR RECEBIDO]]-Tabela1[[#This Row],[DESPESA]]-Tabela1[[#This Row],[FGTS]]</f>
        <v>-2.399999999951774E-3</v>
      </c>
      <c r="L628" s="12">
        <v>-2.399999999951774E-3</v>
      </c>
      <c r="M628" s="12">
        <f>Tabela1[[#This Row],[A DEVOLVER]]-Tabela1[[#This Row],[DEVOLVIDO]]</f>
        <v>0</v>
      </c>
      <c r="N628" s="18" t="str">
        <f ca="1">VLOOKUP(Tabela1[[#This Row],[MAT]],$B$5:$N$1679,13,0)</f>
        <v>WATILA ALMEIDA DA COSTA</v>
      </c>
    </row>
    <row r="629" spans="2:14" x14ac:dyDescent="0.3">
      <c r="B629" s="11">
        <v>761</v>
      </c>
      <c r="C629" s="11" t="str">
        <f ca="1">VLOOKUP(Tabela1[[#This Row],[MAT]],$B$5:$C$1679,2,0)</f>
        <v>88808882268</v>
      </c>
      <c r="D629" s="35">
        <v>36</v>
      </c>
      <c r="E629" s="16" t="s">
        <v>8</v>
      </c>
      <c r="F629" s="11" t="s">
        <v>590</v>
      </c>
      <c r="G629" s="17">
        <v>630.48</v>
      </c>
      <c r="H629" s="17">
        <v>630.48239999999998</v>
      </c>
      <c r="I629" s="17">
        <f>IFERROR(H629/1.08,"")</f>
        <v>583.78</v>
      </c>
      <c r="J629" s="17">
        <f>I629*8%</f>
        <v>46.702399999999997</v>
      </c>
      <c r="K629" s="17">
        <f>Tabela1[[#This Row],[VLR RECEBIDO]]-Tabela1[[#This Row],[DESPESA]]-Tabela1[[#This Row],[FGTS]]</f>
        <v>-2.399999999951774E-3</v>
      </c>
      <c r="L629" s="12">
        <v>-2.399999999951774E-3</v>
      </c>
      <c r="M629" s="12">
        <f>Tabela1[[#This Row],[A DEVOLVER]]-Tabela1[[#This Row],[DEVOLVIDO]]</f>
        <v>0</v>
      </c>
      <c r="N629" s="18" t="str">
        <f ca="1">VLOOKUP(Tabela1[[#This Row],[MAT]],$B$5:$N$1679,13,0)</f>
        <v>GEOVANIA DE ARAUJO NASCIMENTO</v>
      </c>
    </row>
    <row r="630" spans="2:14" x14ac:dyDescent="0.3">
      <c r="B630" s="11">
        <v>783</v>
      </c>
      <c r="C630" s="11" t="str">
        <f ca="1">VLOOKUP(Tabela1[[#This Row],[MAT]],$B$5:$C$1679,2,0)</f>
        <v>02598633270</v>
      </c>
      <c r="D630" s="35">
        <v>36</v>
      </c>
      <c r="E630" s="16" t="s">
        <v>8</v>
      </c>
      <c r="F630" s="11" t="s">
        <v>590</v>
      </c>
      <c r="G630" s="17">
        <v>630.48</v>
      </c>
      <c r="H630" s="17">
        <v>630.48239999999998</v>
      </c>
      <c r="I630" s="17">
        <f>IFERROR(H630/1.08,"")</f>
        <v>583.78</v>
      </c>
      <c r="J630" s="17">
        <f>I630*8%</f>
        <v>46.702399999999997</v>
      </c>
      <c r="K630" s="17">
        <f>Tabela1[[#This Row],[VLR RECEBIDO]]-Tabela1[[#This Row],[DESPESA]]-Tabela1[[#This Row],[FGTS]]</f>
        <v>-2.399999999951774E-3</v>
      </c>
      <c r="L630" s="12">
        <v>-2.399999999951774E-3</v>
      </c>
      <c r="M630" s="12">
        <f>Tabela1[[#This Row],[A DEVOLVER]]-Tabela1[[#This Row],[DEVOLVIDO]]</f>
        <v>0</v>
      </c>
      <c r="N630" s="18" t="str">
        <f ca="1">VLOOKUP(Tabela1[[#This Row],[MAT]],$B$5:$N$1679,13,0)</f>
        <v>MATHEUS CAMPOS ALVES</v>
      </c>
    </row>
    <row r="631" spans="2:14" x14ac:dyDescent="0.3">
      <c r="B631" s="11">
        <v>801</v>
      </c>
      <c r="C631" s="11" t="str">
        <f ca="1">VLOOKUP(Tabela1[[#This Row],[MAT]],$B$5:$C$1679,2,0)</f>
        <v>03468651236</v>
      </c>
      <c r="D631" s="35">
        <v>36</v>
      </c>
      <c r="E631" s="16" t="s">
        <v>8</v>
      </c>
      <c r="F631" s="11" t="s">
        <v>590</v>
      </c>
      <c r="G631" s="17">
        <v>630.48</v>
      </c>
      <c r="H631" s="17">
        <v>630.48239999999998</v>
      </c>
      <c r="I631" s="17">
        <f>IFERROR(H631/1.08,"")</f>
        <v>583.78</v>
      </c>
      <c r="J631" s="17">
        <f>I631*8%</f>
        <v>46.702399999999997</v>
      </c>
      <c r="K631" s="17">
        <f>Tabela1[[#This Row],[VLR RECEBIDO]]-Tabela1[[#This Row],[DESPESA]]-Tabela1[[#This Row],[FGTS]]</f>
        <v>-2.399999999951774E-3</v>
      </c>
      <c r="L631" s="12">
        <v>-2.399999999951774E-3</v>
      </c>
      <c r="M631" s="12">
        <f>Tabela1[[#This Row],[A DEVOLVER]]-Tabela1[[#This Row],[DEVOLVIDO]]</f>
        <v>0</v>
      </c>
      <c r="N631" s="18" t="str">
        <f ca="1">VLOOKUP(Tabela1[[#This Row],[MAT]],$B$5:$N$1679,13,0)</f>
        <v>WANDERSON ANDRE ALVES DA COSTA</v>
      </c>
    </row>
    <row r="632" spans="2:14" x14ac:dyDescent="0.3">
      <c r="B632" s="11">
        <v>802</v>
      </c>
      <c r="C632" s="11" t="str">
        <f ca="1">VLOOKUP(Tabela1[[#This Row],[MAT]],$B$5:$C$1679,2,0)</f>
        <v>01497762251</v>
      </c>
      <c r="D632" s="35">
        <v>36</v>
      </c>
      <c r="E632" s="16" t="s">
        <v>8</v>
      </c>
      <c r="F632" s="11" t="s">
        <v>590</v>
      </c>
      <c r="G632" s="17">
        <v>630.48</v>
      </c>
      <c r="H632" s="17">
        <v>630.48239999999998</v>
      </c>
      <c r="I632" s="17">
        <f>IFERROR(H632/1.08,"")</f>
        <v>583.78</v>
      </c>
      <c r="J632" s="17">
        <f>I632*8%</f>
        <v>46.702399999999997</v>
      </c>
      <c r="K632" s="17">
        <f>Tabela1[[#This Row],[VLR RECEBIDO]]-Tabela1[[#This Row],[DESPESA]]-Tabela1[[#This Row],[FGTS]]</f>
        <v>-2.399999999951774E-3</v>
      </c>
      <c r="L632" s="12">
        <v>-2.399999999951774E-3</v>
      </c>
      <c r="M632" s="12">
        <f>Tabela1[[#This Row],[A DEVOLVER]]-Tabela1[[#This Row],[DEVOLVIDO]]</f>
        <v>0</v>
      </c>
      <c r="N632" s="18" t="str">
        <f ca="1">VLOOKUP(Tabela1[[#This Row],[MAT]],$B$5:$N$1679,13,0)</f>
        <v>MARIA LUIZA OLIVEIRA DE ALMEIDA</v>
      </c>
    </row>
    <row r="633" spans="2:14" x14ac:dyDescent="0.3">
      <c r="B633" s="11">
        <v>811</v>
      </c>
      <c r="C633" s="11" t="e">
        <f ca="1">VLOOKUP(Tabela1[[#This Row],[MAT]],$B$5:$C$1679,2,0)</f>
        <v>#N/A</v>
      </c>
      <c r="D633" s="35">
        <v>36</v>
      </c>
      <c r="E633" s="16" t="s">
        <v>8</v>
      </c>
      <c r="F633" s="11" t="s">
        <v>590</v>
      </c>
      <c r="G633" s="17">
        <v>630.48</v>
      </c>
      <c r="H633" s="17">
        <v>630.48</v>
      </c>
      <c r="I633" s="17">
        <f>IFERROR(H633/1.08,"")</f>
        <v>583.77777777777771</v>
      </c>
      <c r="J633" s="17">
        <f>I633*8%</f>
        <v>46.702222222222218</v>
      </c>
      <c r="K633" s="17">
        <f>Tabela1[[#This Row],[VLR RECEBIDO]]-Tabela1[[#This Row],[DESPESA]]-Tabela1[[#This Row],[FGTS]]</f>
        <v>8.5265128291212022E-14</v>
      </c>
      <c r="L633" s="12">
        <v>8.5265128291212022E-14</v>
      </c>
      <c r="M633" s="12">
        <f>Tabela1[[#This Row],[A DEVOLVER]]-Tabela1[[#This Row],[DEVOLVIDO]]</f>
        <v>0</v>
      </c>
      <c r="N633" s="18" t="e">
        <f ca="1">VLOOKUP(Tabela1[[#This Row],[MAT]],$B$5:$N$1679,13,0)</f>
        <v>#N/A</v>
      </c>
    </row>
    <row r="634" spans="2:14" x14ac:dyDescent="0.3">
      <c r="B634" s="11">
        <v>817</v>
      </c>
      <c r="C634" s="11" t="str">
        <f ca="1">VLOOKUP(Tabela1[[#This Row],[MAT]],$B$5:$C$1679,2,0)</f>
        <v>00564772283</v>
      </c>
      <c r="D634" s="35">
        <v>36</v>
      </c>
      <c r="E634" s="16" t="s">
        <v>8</v>
      </c>
      <c r="F634" s="11" t="s">
        <v>590</v>
      </c>
      <c r="G634" s="17">
        <v>630.48</v>
      </c>
      <c r="H634" s="17">
        <v>630.48239999999998</v>
      </c>
      <c r="I634" s="17">
        <f>IFERROR(H634/1.08,"")</f>
        <v>583.78</v>
      </c>
      <c r="J634" s="17">
        <f>I634*8%</f>
        <v>46.702399999999997</v>
      </c>
      <c r="K634" s="17">
        <f>Tabela1[[#This Row],[VLR RECEBIDO]]-Tabela1[[#This Row],[DESPESA]]-Tabela1[[#This Row],[FGTS]]</f>
        <v>-2.399999999951774E-3</v>
      </c>
      <c r="L634" s="12">
        <v>-2.399999999951774E-3</v>
      </c>
      <c r="M634" s="12">
        <f>Tabela1[[#This Row],[A DEVOLVER]]-Tabela1[[#This Row],[DEVOLVIDO]]</f>
        <v>0</v>
      </c>
      <c r="N634" s="18" t="str">
        <f ca="1">VLOOKUP(Tabela1[[#This Row],[MAT]],$B$5:$N$1679,13,0)</f>
        <v>CRISTIANE MARIA CARDOSO LOBATO</v>
      </c>
    </row>
    <row r="635" spans="2:14" x14ac:dyDescent="0.3">
      <c r="B635" s="11">
        <v>819</v>
      </c>
      <c r="C635" s="11" t="str">
        <f ca="1">VLOOKUP(Tabela1[[#This Row],[MAT]],$B$5:$C$1679,2,0)</f>
        <v>04263734211</v>
      </c>
      <c r="D635" s="35">
        <v>36</v>
      </c>
      <c r="E635" s="16" t="s">
        <v>8</v>
      </c>
      <c r="F635" s="11" t="s">
        <v>590</v>
      </c>
      <c r="G635" s="17">
        <v>630.48</v>
      </c>
      <c r="H635" s="17">
        <v>630.48239999999998</v>
      </c>
      <c r="I635" s="17">
        <f>IFERROR(H635/1.08,"")</f>
        <v>583.78</v>
      </c>
      <c r="J635" s="17">
        <f>I635*8%</f>
        <v>46.702399999999997</v>
      </c>
      <c r="K635" s="17">
        <f>Tabela1[[#This Row],[VLR RECEBIDO]]-Tabela1[[#This Row],[DESPESA]]-Tabela1[[#This Row],[FGTS]]</f>
        <v>-2.399999999951774E-3</v>
      </c>
      <c r="L635" s="12">
        <v>-2.399999999951774E-3</v>
      </c>
      <c r="M635" s="12">
        <f>Tabela1[[#This Row],[A DEVOLVER]]-Tabela1[[#This Row],[DEVOLVIDO]]</f>
        <v>0</v>
      </c>
      <c r="N635" s="18" t="str">
        <f ca="1">VLOOKUP(Tabela1[[#This Row],[MAT]],$B$5:$N$1679,13,0)</f>
        <v>NAYARA FORO FRANCO</v>
      </c>
    </row>
    <row r="636" spans="2:14" x14ac:dyDescent="0.3">
      <c r="B636" s="11">
        <v>822</v>
      </c>
      <c r="C636" s="11" t="e">
        <f ca="1">VLOOKUP(Tabela1[[#This Row],[MAT]],$B$5:$C$1679,2,0)</f>
        <v>#N/A</v>
      </c>
      <c r="D636" s="35">
        <v>36</v>
      </c>
      <c r="E636" s="16" t="s">
        <v>8</v>
      </c>
      <c r="F636" s="11" t="s">
        <v>590</v>
      </c>
      <c r="G636" s="17">
        <v>630.48</v>
      </c>
      <c r="H636" s="17">
        <v>630.48239999999998</v>
      </c>
      <c r="I636" s="17">
        <f>IFERROR(H636/1.08,"")</f>
        <v>583.78</v>
      </c>
      <c r="J636" s="17">
        <f>I636*8%</f>
        <v>46.702399999999997</v>
      </c>
      <c r="K636" s="17">
        <f>Tabela1[[#This Row],[VLR RECEBIDO]]-Tabela1[[#This Row],[DESPESA]]-Tabela1[[#This Row],[FGTS]]</f>
        <v>-2.399999999951774E-3</v>
      </c>
      <c r="L636" s="12">
        <v>-2.399999999951774E-3</v>
      </c>
      <c r="M636" s="12">
        <f>Tabela1[[#This Row],[A DEVOLVER]]-Tabela1[[#This Row],[DEVOLVIDO]]</f>
        <v>0</v>
      </c>
      <c r="N636" s="18" t="e">
        <f ca="1">VLOOKUP(Tabela1[[#This Row],[MAT]],$B$5:$N$1679,13,0)</f>
        <v>#N/A</v>
      </c>
    </row>
    <row r="637" spans="2:14" x14ac:dyDescent="0.3">
      <c r="B637" s="11">
        <v>823</v>
      </c>
      <c r="C637" s="11">
        <f ca="1">VLOOKUP(Tabela1[[#This Row],[MAT]],$B$5:$C$1679,2,0)</f>
        <v>98517040244</v>
      </c>
      <c r="D637" s="35">
        <v>36</v>
      </c>
      <c r="E637" s="16" t="s">
        <v>8</v>
      </c>
      <c r="F637" s="11" t="s">
        <v>590</v>
      </c>
      <c r="G637" s="17">
        <v>630.48</v>
      </c>
      <c r="H637" s="17">
        <v>630.48239999999998</v>
      </c>
      <c r="I637" s="17">
        <f>IFERROR(H637/1.08,"")</f>
        <v>583.78</v>
      </c>
      <c r="J637" s="17">
        <f>I637*8%</f>
        <v>46.702399999999997</v>
      </c>
      <c r="K637" s="17">
        <f>Tabela1[[#This Row],[VLR RECEBIDO]]-Tabela1[[#This Row],[DESPESA]]-Tabela1[[#This Row],[FGTS]]</f>
        <v>-2.399999999951774E-3</v>
      </c>
      <c r="L637" s="12">
        <v>-2.399999999951774E-3</v>
      </c>
      <c r="M637" s="12">
        <f>Tabela1[[#This Row],[A DEVOLVER]]-Tabela1[[#This Row],[DEVOLVIDO]]</f>
        <v>0</v>
      </c>
      <c r="N637" s="18" t="str">
        <f ca="1">VLOOKUP(Tabela1[[#This Row],[MAT]],$B$5:$N$1679,13,0)</f>
        <v>IVONE DO SOCORRO DA CUNHA SOUZA</v>
      </c>
    </row>
    <row r="638" spans="2:14" x14ac:dyDescent="0.3">
      <c r="B638" s="11">
        <v>827</v>
      </c>
      <c r="C638" s="11" t="e">
        <f ca="1">VLOOKUP(Tabela1[[#This Row],[MAT]],$B$5:$C$1679,2,0)</f>
        <v>#N/A</v>
      </c>
      <c r="D638" s="35">
        <v>36</v>
      </c>
      <c r="E638" s="16" t="s">
        <v>8</v>
      </c>
      <c r="F638" s="11" t="s">
        <v>590</v>
      </c>
      <c r="G638" s="17">
        <v>630.48</v>
      </c>
      <c r="H638" s="17">
        <v>630.48239999999998</v>
      </c>
      <c r="I638" s="17">
        <f>IFERROR(H638/1.08,"")</f>
        <v>583.78</v>
      </c>
      <c r="J638" s="17">
        <f>I638*8%</f>
        <v>46.702399999999997</v>
      </c>
      <c r="K638" s="17">
        <f>Tabela1[[#This Row],[VLR RECEBIDO]]-Tabela1[[#This Row],[DESPESA]]-Tabela1[[#This Row],[FGTS]]</f>
        <v>-2.399999999951774E-3</v>
      </c>
      <c r="L638" s="12">
        <v>-2.399999999951774E-3</v>
      </c>
      <c r="M638" s="12">
        <f>Tabela1[[#This Row],[A DEVOLVER]]-Tabela1[[#This Row],[DEVOLVIDO]]</f>
        <v>0</v>
      </c>
      <c r="N638" s="18" t="e">
        <f ca="1">VLOOKUP(Tabela1[[#This Row],[MAT]],$B$5:$N$1679,13,0)</f>
        <v>#N/A</v>
      </c>
    </row>
    <row r="639" spans="2:14" x14ac:dyDescent="0.3">
      <c r="B639" s="11">
        <v>834</v>
      </c>
      <c r="C639" s="11" t="str">
        <f ca="1">VLOOKUP(Tabela1[[#This Row],[MAT]],$B$5:$C$1679,2,0)</f>
        <v>03659449202</v>
      </c>
      <c r="D639" s="35">
        <v>36</v>
      </c>
      <c r="E639" s="16" t="s">
        <v>8</v>
      </c>
      <c r="F639" s="11" t="s">
        <v>590</v>
      </c>
      <c r="G639" s="17">
        <v>630.48</v>
      </c>
      <c r="H639" s="17">
        <v>630.48239999999998</v>
      </c>
      <c r="I639" s="17">
        <f>IFERROR(H639/1.08,"")</f>
        <v>583.78</v>
      </c>
      <c r="J639" s="17">
        <f>I639*8%</f>
        <v>46.702399999999997</v>
      </c>
      <c r="K639" s="17">
        <f>Tabela1[[#This Row],[VLR RECEBIDO]]-Tabela1[[#This Row],[DESPESA]]-Tabela1[[#This Row],[FGTS]]</f>
        <v>-2.399999999951774E-3</v>
      </c>
      <c r="L639" s="12">
        <v>-2.399999999951774E-3</v>
      </c>
      <c r="M639" s="12">
        <f>Tabela1[[#This Row],[A DEVOLVER]]-Tabela1[[#This Row],[DEVOLVIDO]]</f>
        <v>0</v>
      </c>
      <c r="N639" s="18" t="str">
        <f ca="1">VLOOKUP(Tabela1[[#This Row],[MAT]],$B$5:$N$1679,13,0)</f>
        <v>LUIS CRUZ AZEVEDO</v>
      </c>
    </row>
    <row r="640" spans="2:14" x14ac:dyDescent="0.3">
      <c r="B640" s="11">
        <v>841</v>
      </c>
      <c r="C640" s="11" t="str">
        <f ca="1">VLOOKUP(Tabela1[[#This Row],[MAT]],$B$5:$C$1679,2,0)</f>
        <v>49072145291</v>
      </c>
      <c r="D640" s="35">
        <v>36</v>
      </c>
      <c r="E640" s="16" t="s">
        <v>8</v>
      </c>
      <c r="F640" s="11" t="s">
        <v>590</v>
      </c>
      <c r="G640" s="17">
        <v>630.48</v>
      </c>
      <c r="H640" s="17">
        <v>630.48239999999998</v>
      </c>
      <c r="I640" s="17">
        <f>IFERROR(H640/1.08,"")</f>
        <v>583.78</v>
      </c>
      <c r="J640" s="17">
        <f>I640*8%</f>
        <v>46.702399999999997</v>
      </c>
      <c r="K640" s="17">
        <f>Tabela1[[#This Row],[VLR RECEBIDO]]-Tabela1[[#This Row],[DESPESA]]-Tabela1[[#This Row],[FGTS]]</f>
        <v>-2.399999999951774E-3</v>
      </c>
      <c r="L640" s="12">
        <v>-2.399999999951774E-3</v>
      </c>
      <c r="M640" s="12">
        <f>Tabela1[[#This Row],[A DEVOLVER]]-Tabela1[[#This Row],[DEVOLVIDO]]</f>
        <v>0</v>
      </c>
      <c r="N640" s="18" t="str">
        <f ca="1">VLOOKUP(Tabela1[[#This Row],[MAT]],$B$5:$N$1679,13,0)</f>
        <v>THIZ HER FILOMENA DIAS DA SILVA</v>
      </c>
    </row>
    <row r="641" spans="2:14" x14ac:dyDescent="0.3">
      <c r="B641" s="11">
        <v>843</v>
      </c>
      <c r="C641" s="11" t="e">
        <f ca="1">VLOOKUP(Tabela1[[#This Row],[MAT]],$B$5:$C$1679,2,0)</f>
        <v>#N/A</v>
      </c>
      <c r="D641" s="35">
        <v>36</v>
      </c>
      <c r="E641" s="16" t="s">
        <v>8</v>
      </c>
      <c r="F641" s="11" t="s">
        <v>590</v>
      </c>
      <c r="G641" s="17">
        <v>630.48</v>
      </c>
      <c r="H641" s="17">
        <v>1239.94</v>
      </c>
      <c r="I641" s="17">
        <f>IFERROR(H641/1.08,"")</f>
        <v>1148.0925925925926</v>
      </c>
      <c r="J641" s="17">
        <f>I641*8%</f>
        <v>91.847407407407417</v>
      </c>
      <c r="K641" s="17">
        <f>Tabela1[[#This Row],[VLR RECEBIDO]]-Tabela1[[#This Row],[DESPESA]]-Tabela1[[#This Row],[FGTS]]</f>
        <v>-609.46</v>
      </c>
      <c r="L641" s="12">
        <v>-609.46</v>
      </c>
      <c r="M641" s="12">
        <f>Tabela1[[#This Row],[A DEVOLVER]]-Tabela1[[#This Row],[DEVOLVIDO]]</f>
        <v>0</v>
      </c>
      <c r="N641" s="18" t="e">
        <f ca="1">VLOOKUP(Tabela1[[#This Row],[MAT]],$B$5:$N$1679,13,0)</f>
        <v>#N/A</v>
      </c>
    </row>
    <row r="642" spans="2:14" x14ac:dyDescent="0.3">
      <c r="B642" s="11">
        <v>852</v>
      </c>
      <c r="C642" s="11" t="e">
        <f ca="1">VLOOKUP(Tabela1[[#This Row],[MAT]],$B$5:$C$1679,2,0)</f>
        <v>#N/A</v>
      </c>
      <c r="D642" s="35">
        <v>36</v>
      </c>
      <c r="E642" s="16" t="s">
        <v>8</v>
      </c>
      <c r="F642" s="11" t="s">
        <v>590</v>
      </c>
      <c r="G642" s="17">
        <v>630.48</v>
      </c>
      <c r="H642" s="17">
        <v>630.48</v>
      </c>
      <c r="I642" s="17">
        <f>IFERROR(H642/1.08,"")</f>
        <v>583.77777777777771</v>
      </c>
      <c r="J642" s="17">
        <f>I642*8%</f>
        <v>46.702222222222218</v>
      </c>
      <c r="K642" s="17">
        <f>Tabela1[[#This Row],[VLR RECEBIDO]]-Tabela1[[#This Row],[DESPESA]]-Tabela1[[#This Row],[FGTS]]</f>
        <v>8.5265128291212022E-14</v>
      </c>
      <c r="L642" s="12">
        <v>8.5265128291212022E-14</v>
      </c>
      <c r="M642" s="12">
        <f>Tabela1[[#This Row],[A DEVOLVER]]-Tabela1[[#This Row],[DEVOLVIDO]]</f>
        <v>0</v>
      </c>
      <c r="N642" s="18" t="e">
        <f ca="1">VLOOKUP(Tabela1[[#This Row],[MAT]],$B$5:$N$1679,13,0)</f>
        <v>#N/A</v>
      </c>
    </row>
    <row r="643" spans="2:14" x14ac:dyDescent="0.3">
      <c r="B643" s="11">
        <v>856</v>
      </c>
      <c r="C643" s="11" t="str">
        <f ca="1">VLOOKUP(Tabela1[[#This Row],[MAT]],$B$5:$C$1679,2,0)</f>
        <v>03284143289</v>
      </c>
      <c r="D643" s="35">
        <v>36</v>
      </c>
      <c r="E643" s="16" t="s">
        <v>8</v>
      </c>
      <c r="F643" s="11" t="s">
        <v>590</v>
      </c>
      <c r="G643" s="17">
        <v>630.48</v>
      </c>
      <c r="H643" s="17">
        <v>630.48239999999998</v>
      </c>
      <c r="I643" s="17">
        <f>IFERROR(H643/1.08,"")</f>
        <v>583.78</v>
      </c>
      <c r="J643" s="17">
        <f>I643*8%</f>
        <v>46.702399999999997</v>
      </c>
      <c r="K643" s="17">
        <f>Tabela1[[#This Row],[VLR RECEBIDO]]-Tabela1[[#This Row],[DESPESA]]-Tabela1[[#This Row],[FGTS]]</f>
        <v>-2.399999999951774E-3</v>
      </c>
      <c r="L643" s="12">
        <v>-2.399999999951774E-3</v>
      </c>
      <c r="M643" s="12">
        <f>Tabela1[[#This Row],[A DEVOLVER]]-Tabela1[[#This Row],[DEVOLVIDO]]</f>
        <v>0</v>
      </c>
      <c r="N643" s="18" t="str">
        <f ca="1">VLOOKUP(Tabela1[[#This Row],[MAT]],$B$5:$N$1679,13,0)</f>
        <v>EUNICE GAMA DE SOUZA</v>
      </c>
    </row>
    <row r="644" spans="2:14" x14ac:dyDescent="0.3">
      <c r="B644" s="11">
        <v>858</v>
      </c>
      <c r="C644" s="11" t="str">
        <f ca="1">VLOOKUP(Tabela1[[#This Row],[MAT]],$B$5:$C$1679,2,0)</f>
        <v>01531119255</v>
      </c>
      <c r="D644" s="35">
        <v>36</v>
      </c>
      <c r="E644" s="16" t="s">
        <v>8</v>
      </c>
      <c r="F644" s="11" t="s">
        <v>590</v>
      </c>
      <c r="G644" s="17">
        <v>630.48</v>
      </c>
      <c r="H644" s="17">
        <v>630.48239999999998</v>
      </c>
      <c r="I644" s="17">
        <f>IFERROR(H644/1.08,"")</f>
        <v>583.78</v>
      </c>
      <c r="J644" s="17">
        <f>I644*8%</f>
        <v>46.702399999999997</v>
      </c>
      <c r="K644" s="17">
        <f>Tabela1[[#This Row],[VLR RECEBIDO]]-Tabela1[[#This Row],[DESPESA]]-Tabela1[[#This Row],[FGTS]]</f>
        <v>-2.399999999951774E-3</v>
      </c>
      <c r="L644" s="12">
        <v>-2.399999999951774E-3</v>
      </c>
      <c r="M644" s="12">
        <f>Tabela1[[#This Row],[A DEVOLVER]]-Tabela1[[#This Row],[DEVOLVIDO]]</f>
        <v>0</v>
      </c>
      <c r="N644" s="18" t="str">
        <f ca="1">VLOOKUP(Tabela1[[#This Row],[MAT]],$B$5:$N$1679,13,0)</f>
        <v>KATIA REGINA SANTOS DA SILVA</v>
      </c>
    </row>
    <row r="645" spans="2:14" x14ac:dyDescent="0.3">
      <c r="B645" s="11">
        <v>869</v>
      </c>
      <c r="C645" s="11" t="e">
        <f ca="1">VLOOKUP(Tabela1[[#This Row],[MAT]],$B$5:$C$1679,2,0)</f>
        <v>#N/A</v>
      </c>
      <c r="D645" s="35">
        <v>36</v>
      </c>
      <c r="E645" s="16" t="s">
        <v>8</v>
      </c>
      <c r="F645" s="11" t="s">
        <v>590</v>
      </c>
      <c r="G645" s="17">
        <v>630.48</v>
      </c>
      <c r="H645" s="17">
        <v>630.48239999999998</v>
      </c>
      <c r="I645" s="17">
        <f>IFERROR(H645/1.08,"")</f>
        <v>583.78</v>
      </c>
      <c r="J645" s="17">
        <f>I645*8%</f>
        <v>46.702399999999997</v>
      </c>
      <c r="K645" s="17">
        <f>Tabela1[[#This Row],[VLR RECEBIDO]]-Tabela1[[#This Row],[DESPESA]]-Tabela1[[#This Row],[FGTS]]</f>
        <v>-2.399999999951774E-3</v>
      </c>
      <c r="L645" s="12">
        <v>-2.399999999951774E-3</v>
      </c>
      <c r="M645" s="12">
        <f>Tabela1[[#This Row],[A DEVOLVER]]-Tabela1[[#This Row],[DEVOLVIDO]]</f>
        <v>0</v>
      </c>
      <c r="N645" s="18" t="e">
        <f ca="1">VLOOKUP(Tabela1[[#This Row],[MAT]],$B$5:$N$1679,13,0)</f>
        <v>#N/A</v>
      </c>
    </row>
    <row r="646" spans="2:14" x14ac:dyDescent="0.3">
      <c r="B646" s="11">
        <v>870</v>
      </c>
      <c r="C646" s="11" t="str">
        <f ca="1">VLOOKUP(Tabela1[[#This Row],[MAT]],$B$5:$C$1679,2,0)</f>
        <v>02726631231</v>
      </c>
      <c r="D646" s="35">
        <v>36</v>
      </c>
      <c r="E646" s="16" t="s">
        <v>8</v>
      </c>
      <c r="F646" s="11" t="s">
        <v>590</v>
      </c>
      <c r="G646" s="17">
        <v>630.48</v>
      </c>
      <c r="H646" s="17">
        <v>630.48239999999998</v>
      </c>
      <c r="I646" s="17">
        <f>IFERROR(H646/1.08,"")</f>
        <v>583.78</v>
      </c>
      <c r="J646" s="17">
        <f>I646*8%</f>
        <v>46.702399999999997</v>
      </c>
      <c r="K646" s="17">
        <f>Tabela1[[#This Row],[VLR RECEBIDO]]-Tabela1[[#This Row],[DESPESA]]-Tabela1[[#This Row],[FGTS]]</f>
        <v>-2.399999999951774E-3</v>
      </c>
      <c r="L646" s="12">
        <v>-2.399999999951774E-3</v>
      </c>
      <c r="M646" s="12">
        <f>Tabela1[[#This Row],[A DEVOLVER]]-Tabela1[[#This Row],[DEVOLVIDO]]</f>
        <v>0</v>
      </c>
      <c r="N646" s="18" t="str">
        <f ca="1">VLOOKUP(Tabela1[[#This Row],[MAT]],$B$5:$N$1679,13,0)</f>
        <v>EDILZA SOUZA DE AVIZ</v>
      </c>
    </row>
    <row r="647" spans="2:14" x14ac:dyDescent="0.3">
      <c r="B647" s="11">
        <v>875</v>
      </c>
      <c r="C647" s="11" t="str">
        <f ca="1">VLOOKUP(Tabela1[[#This Row],[MAT]],$B$5:$C$1679,2,0)</f>
        <v>02957511347</v>
      </c>
      <c r="D647" s="35">
        <v>36</v>
      </c>
      <c r="E647" s="16" t="s">
        <v>8</v>
      </c>
      <c r="F647" s="11" t="s">
        <v>590</v>
      </c>
      <c r="G647" s="17">
        <v>0</v>
      </c>
      <c r="H647" s="17">
        <v>0</v>
      </c>
      <c r="I647" s="17">
        <f>IFERROR(H647/1.08,"")</f>
        <v>0</v>
      </c>
      <c r="J647" s="17">
        <f>I647*8%</f>
        <v>0</v>
      </c>
      <c r="K647" s="17">
        <f>Tabela1[[#This Row],[VLR RECEBIDO]]-Tabela1[[#This Row],[DESPESA]]-Tabela1[[#This Row],[FGTS]]</f>
        <v>0</v>
      </c>
      <c r="L647" s="12">
        <v>0</v>
      </c>
      <c r="M647" s="12">
        <f>Tabela1[[#This Row],[A DEVOLVER]]-Tabela1[[#This Row],[DEVOLVIDO]]</f>
        <v>0</v>
      </c>
      <c r="N647" s="18" t="str">
        <f ca="1">VLOOKUP(Tabela1[[#This Row],[MAT]],$B$5:$N$1679,13,0)</f>
        <v>IRACEMA SOARES LIMA</v>
      </c>
    </row>
    <row r="648" spans="2:14" x14ac:dyDescent="0.3">
      <c r="B648" s="11">
        <v>8</v>
      </c>
      <c r="C648" s="11" t="e">
        <f ca="1">VLOOKUP(Tabela1[[#This Row],[MAT]],$B$5:$C$1679,2,0)</f>
        <v>#N/A</v>
      </c>
      <c r="D648" s="35">
        <v>36</v>
      </c>
      <c r="E648" s="16" t="s">
        <v>8</v>
      </c>
      <c r="F648" s="11" t="s">
        <v>591</v>
      </c>
      <c r="G648" s="17">
        <v>630.48</v>
      </c>
      <c r="H648" s="17">
        <v>630.48239999999998</v>
      </c>
      <c r="I648" s="17">
        <f>IFERROR(H648/1.08,"")</f>
        <v>583.78</v>
      </c>
      <c r="J648" s="17">
        <f>I648*8%</f>
        <v>46.702399999999997</v>
      </c>
      <c r="K648" s="17">
        <f>Tabela1[[#This Row],[VLR RECEBIDO]]-Tabela1[[#This Row],[DESPESA]]-Tabela1[[#This Row],[FGTS]]</f>
        <v>-2.399999999951774E-3</v>
      </c>
      <c r="L648" s="12">
        <v>-2.399999999951774E-3</v>
      </c>
      <c r="M648" s="12">
        <f>Tabela1[[#This Row],[A DEVOLVER]]-Tabela1[[#This Row],[DEVOLVIDO]]</f>
        <v>0</v>
      </c>
      <c r="N648" s="18" t="e">
        <f ca="1">VLOOKUP(Tabela1[[#This Row],[MAT]],$B$5:$N$1679,13,0)</f>
        <v>#N/A</v>
      </c>
    </row>
    <row r="649" spans="2:14" x14ac:dyDescent="0.3">
      <c r="B649" s="11">
        <v>9</v>
      </c>
      <c r="C649" s="11" t="str">
        <f ca="1">VLOOKUP(Tabela1[[#This Row],[MAT]],$B$5:$C$1679,2,0)</f>
        <v>95885773572</v>
      </c>
      <c r="D649" s="35">
        <v>36</v>
      </c>
      <c r="E649" s="16" t="s">
        <v>8</v>
      </c>
      <c r="F649" s="11" t="s">
        <v>591</v>
      </c>
      <c r="G649" s="17">
        <v>630.48</v>
      </c>
      <c r="H649" s="17">
        <v>630.48239999999998</v>
      </c>
      <c r="I649" s="17">
        <f>IFERROR(H649/1.08,"")</f>
        <v>583.78</v>
      </c>
      <c r="J649" s="17">
        <f>I649*8%</f>
        <v>46.702399999999997</v>
      </c>
      <c r="K649" s="17">
        <f>Tabela1[[#This Row],[VLR RECEBIDO]]-Tabela1[[#This Row],[DESPESA]]-Tabela1[[#This Row],[FGTS]]</f>
        <v>-2.399999999951774E-3</v>
      </c>
      <c r="L649" s="12">
        <v>-2.399999999951774E-3</v>
      </c>
      <c r="M649" s="12">
        <f>Tabela1[[#This Row],[A DEVOLVER]]-Tabela1[[#This Row],[DEVOLVIDO]]</f>
        <v>0</v>
      </c>
      <c r="N649" s="18" t="str">
        <f ca="1">VLOOKUP(Tabela1[[#This Row],[MAT]],$B$5:$N$1679,13,0)</f>
        <v>ANA MIRELLA FERREIRA BARBOSA OLIVEIRA</v>
      </c>
    </row>
    <row r="650" spans="2:14" x14ac:dyDescent="0.3">
      <c r="B650" s="11">
        <v>23</v>
      </c>
      <c r="C650" s="11" t="str">
        <f ca="1">VLOOKUP(Tabela1[[#This Row],[MAT]],$B$5:$C$1679,2,0)</f>
        <v>26008939204</v>
      </c>
      <c r="D650" s="35">
        <v>36</v>
      </c>
      <c r="E650" s="16" t="s">
        <v>8</v>
      </c>
      <c r="F650" s="11" t="s">
        <v>591</v>
      </c>
      <c r="G650" s="17">
        <v>630.48</v>
      </c>
      <c r="H650" s="17">
        <v>630.48239999999998</v>
      </c>
      <c r="I650" s="17">
        <f>IFERROR(H650/1.08,"")</f>
        <v>583.78</v>
      </c>
      <c r="J650" s="17">
        <f>I650*8%</f>
        <v>46.702399999999997</v>
      </c>
      <c r="K650" s="17">
        <f>Tabela1[[#This Row],[VLR RECEBIDO]]-Tabela1[[#This Row],[DESPESA]]-Tabela1[[#This Row],[FGTS]]</f>
        <v>-2.399999999951774E-3</v>
      </c>
      <c r="L650" s="12">
        <v>-2.399999999951774E-3</v>
      </c>
      <c r="M650" s="12">
        <f>Tabela1[[#This Row],[A DEVOLVER]]-Tabela1[[#This Row],[DEVOLVIDO]]</f>
        <v>0</v>
      </c>
      <c r="N650" s="18" t="str">
        <f ca="1">VLOOKUP(Tabela1[[#This Row],[MAT]],$B$5:$N$1679,13,0)</f>
        <v>ANA DE SOUZA VIANA</v>
      </c>
    </row>
    <row r="651" spans="2:14" x14ac:dyDescent="0.3">
      <c r="B651" s="11">
        <v>26</v>
      </c>
      <c r="C651" s="11" t="str">
        <f ca="1">VLOOKUP(Tabela1[[#This Row],[MAT]],$B$5:$C$1679,2,0)</f>
        <v>01087094267</v>
      </c>
      <c r="D651" s="35">
        <v>36</v>
      </c>
      <c r="E651" s="16" t="s">
        <v>8</v>
      </c>
      <c r="F651" s="11" t="s">
        <v>591</v>
      </c>
      <c r="G651" s="17">
        <v>630.48</v>
      </c>
      <c r="H651" s="17">
        <v>630.48239999999998</v>
      </c>
      <c r="I651" s="17">
        <f>IFERROR(H651/1.08,"")</f>
        <v>583.78</v>
      </c>
      <c r="J651" s="17">
        <f>I651*8%</f>
        <v>46.702399999999997</v>
      </c>
      <c r="K651" s="17">
        <f>Tabela1[[#This Row],[VLR RECEBIDO]]-Tabela1[[#This Row],[DESPESA]]-Tabela1[[#This Row],[FGTS]]</f>
        <v>-2.399999999951774E-3</v>
      </c>
      <c r="L651" s="12">
        <v>-2.399999999951774E-3</v>
      </c>
      <c r="M651" s="12">
        <f>Tabela1[[#This Row],[A DEVOLVER]]-Tabela1[[#This Row],[DEVOLVIDO]]</f>
        <v>0</v>
      </c>
      <c r="N651" s="18" t="str">
        <f ca="1">VLOOKUP(Tabela1[[#This Row],[MAT]],$B$5:$N$1679,13,0)</f>
        <v>DANIELE DA SILVA E SILVA</v>
      </c>
    </row>
    <row r="652" spans="2:14" x14ac:dyDescent="0.3">
      <c r="B652" s="11">
        <v>30</v>
      </c>
      <c r="C652" s="11" t="str">
        <f ca="1">VLOOKUP(Tabela1[[#This Row],[MAT]],$B$5:$C$1679,2,0)</f>
        <v>63727129204</v>
      </c>
      <c r="D652" s="35">
        <v>36</v>
      </c>
      <c r="E652" s="16" t="s">
        <v>8</v>
      </c>
      <c r="F652" s="11" t="s">
        <v>591</v>
      </c>
      <c r="G652" s="17">
        <v>310.77999999999997</v>
      </c>
      <c r="H652" s="17">
        <v>310.7808</v>
      </c>
      <c r="I652" s="17">
        <f>IFERROR(H652/1.08,"")</f>
        <v>287.76</v>
      </c>
      <c r="J652" s="17">
        <f>I652*8%</f>
        <v>23.020800000000001</v>
      </c>
      <c r="K652" s="17">
        <f>Tabela1[[#This Row],[VLR RECEBIDO]]-Tabela1[[#This Row],[DESPESA]]-Tabela1[[#This Row],[FGTS]]</f>
        <v>-8.0000000001945182E-4</v>
      </c>
      <c r="L652" s="12">
        <v>-8.0000000001945182E-4</v>
      </c>
      <c r="M652" s="12">
        <f>Tabela1[[#This Row],[A DEVOLVER]]-Tabela1[[#This Row],[DEVOLVIDO]]</f>
        <v>0</v>
      </c>
      <c r="N652" s="18" t="str">
        <f ca="1">VLOOKUP(Tabela1[[#This Row],[MAT]],$B$5:$N$1679,13,0)</f>
        <v>ELCIONE DE OLIVEIRA SILVA</v>
      </c>
    </row>
    <row r="653" spans="2:14" x14ac:dyDescent="0.3">
      <c r="B653" s="11">
        <v>32</v>
      </c>
      <c r="C653" s="11" t="str">
        <f ca="1">VLOOKUP(Tabela1[[#This Row],[MAT]],$B$5:$C$1679,2,0)</f>
        <v>86045636287</v>
      </c>
      <c r="D653" s="35">
        <v>36</v>
      </c>
      <c r="E653" s="16" t="s">
        <v>8</v>
      </c>
      <c r="F653" s="11" t="s">
        <v>591</v>
      </c>
      <c r="G653" s="17">
        <v>630.48</v>
      </c>
      <c r="H653" s="17">
        <v>630.48239999999998</v>
      </c>
      <c r="I653" s="17">
        <f>IFERROR(H653/1.08,"")</f>
        <v>583.78</v>
      </c>
      <c r="J653" s="17">
        <f>I653*8%</f>
        <v>46.702399999999997</v>
      </c>
      <c r="K653" s="17">
        <f>Tabela1[[#This Row],[VLR RECEBIDO]]-Tabela1[[#This Row],[DESPESA]]-Tabela1[[#This Row],[FGTS]]</f>
        <v>-2.399999999951774E-3</v>
      </c>
      <c r="L653" s="12">
        <v>-2.399999999951774E-3</v>
      </c>
      <c r="M653" s="12">
        <f>Tabela1[[#This Row],[A DEVOLVER]]-Tabela1[[#This Row],[DEVOLVIDO]]</f>
        <v>0</v>
      </c>
      <c r="N653" s="18" t="str">
        <f ca="1">VLOOKUP(Tabela1[[#This Row],[MAT]],$B$5:$N$1679,13,0)</f>
        <v>ELINOAN DA LUZ DE JESUS</v>
      </c>
    </row>
    <row r="654" spans="2:14" x14ac:dyDescent="0.3">
      <c r="B654" s="11">
        <v>60</v>
      </c>
      <c r="C654" s="11" t="str">
        <f ca="1">VLOOKUP(Tabela1[[#This Row],[MAT]],$B$5:$C$1679,2,0)</f>
        <v>73779768291</v>
      </c>
      <c r="D654" s="35">
        <v>36</v>
      </c>
      <c r="E654" s="16" t="s">
        <v>8</v>
      </c>
      <c r="F654" s="11" t="s">
        <v>591</v>
      </c>
      <c r="G654" s="17">
        <v>630.48</v>
      </c>
      <c r="H654" s="17">
        <v>630.48239999999998</v>
      </c>
      <c r="I654" s="17">
        <f>IFERROR(H654/1.08,"")</f>
        <v>583.78</v>
      </c>
      <c r="J654" s="17">
        <f>I654*8%</f>
        <v>46.702399999999997</v>
      </c>
      <c r="K654" s="17">
        <f>Tabela1[[#This Row],[VLR RECEBIDO]]-Tabela1[[#This Row],[DESPESA]]-Tabela1[[#This Row],[FGTS]]</f>
        <v>-2.399999999951774E-3</v>
      </c>
      <c r="L654" s="12">
        <v>-2.399999999951774E-3</v>
      </c>
      <c r="M654" s="12">
        <f>Tabela1[[#This Row],[A DEVOLVER]]-Tabela1[[#This Row],[DEVOLVIDO]]</f>
        <v>0</v>
      </c>
      <c r="N654" s="18" t="str">
        <f ca="1">VLOOKUP(Tabela1[[#This Row],[MAT]],$B$5:$N$1679,13,0)</f>
        <v>GEANE DOS SANTOS RODRIGUES</v>
      </c>
    </row>
    <row r="655" spans="2:14" x14ac:dyDescent="0.3">
      <c r="B655" s="11">
        <v>67</v>
      </c>
      <c r="C655" s="11" t="str">
        <f ca="1">VLOOKUP(Tabela1[[#This Row],[MAT]],$B$5:$C$1679,2,0)</f>
        <v>63594404234</v>
      </c>
      <c r="D655" s="35">
        <v>36</v>
      </c>
      <c r="E655" s="16" t="s">
        <v>8</v>
      </c>
      <c r="F655" s="11" t="s">
        <v>591</v>
      </c>
      <c r="G655" s="17">
        <v>630.48</v>
      </c>
      <c r="H655" s="17">
        <v>630.48239999999998</v>
      </c>
      <c r="I655" s="17">
        <f>IFERROR(H655/1.08,"")</f>
        <v>583.78</v>
      </c>
      <c r="J655" s="17">
        <f>I655*8%</f>
        <v>46.702399999999997</v>
      </c>
      <c r="K655" s="17">
        <f>Tabela1[[#This Row],[VLR RECEBIDO]]-Tabela1[[#This Row],[DESPESA]]-Tabela1[[#This Row],[FGTS]]</f>
        <v>-2.399999999951774E-3</v>
      </c>
      <c r="L655" s="12">
        <v>-2.399999999951774E-3</v>
      </c>
      <c r="M655" s="12">
        <f>Tabela1[[#This Row],[A DEVOLVER]]-Tabela1[[#This Row],[DEVOLVIDO]]</f>
        <v>0</v>
      </c>
      <c r="N655" s="18" t="str">
        <f ca="1">VLOOKUP(Tabela1[[#This Row],[MAT]],$B$5:$N$1679,13,0)</f>
        <v>JOELMA GONCALVES ALVES</v>
      </c>
    </row>
    <row r="656" spans="2:14" x14ac:dyDescent="0.3">
      <c r="B656" s="11">
        <v>74</v>
      </c>
      <c r="C656" s="11" t="str">
        <f ca="1">VLOOKUP(Tabela1[[#This Row],[MAT]],$B$5:$C$1679,2,0)</f>
        <v>85748960206</v>
      </c>
      <c r="D656" s="35">
        <v>36</v>
      </c>
      <c r="E656" s="16" t="s">
        <v>8</v>
      </c>
      <c r="F656" s="11" t="s">
        <v>591</v>
      </c>
      <c r="G656" s="17">
        <v>630.48</v>
      </c>
      <c r="H656" s="17">
        <v>630.48239999999998</v>
      </c>
      <c r="I656" s="17">
        <f>IFERROR(H656/1.08,"")</f>
        <v>583.78</v>
      </c>
      <c r="J656" s="17">
        <f>I656*8%</f>
        <v>46.702399999999997</v>
      </c>
      <c r="K656" s="17">
        <f>Tabela1[[#This Row],[VLR RECEBIDO]]-Tabela1[[#This Row],[DESPESA]]-Tabela1[[#This Row],[FGTS]]</f>
        <v>-2.399999999951774E-3</v>
      </c>
      <c r="L656" s="12">
        <v>-2.399999999951774E-3</v>
      </c>
      <c r="M656" s="12">
        <f>Tabela1[[#This Row],[A DEVOLVER]]-Tabela1[[#This Row],[DEVOLVIDO]]</f>
        <v>0</v>
      </c>
      <c r="N656" s="18" t="str">
        <f ca="1">VLOOKUP(Tabela1[[#This Row],[MAT]],$B$5:$N$1679,13,0)</f>
        <v>LAIZA SOUSA SANTOS</v>
      </c>
    </row>
    <row r="657" spans="2:14" x14ac:dyDescent="0.3">
      <c r="B657" s="11">
        <v>76</v>
      </c>
      <c r="C657" s="11" t="str">
        <f ca="1">VLOOKUP(Tabela1[[#This Row],[MAT]],$B$5:$C$1679,2,0)</f>
        <v>00607059222</v>
      </c>
      <c r="D657" s="35">
        <v>36</v>
      </c>
      <c r="E657" s="16" t="s">
        <v>8</v>
      </c>
      <c r="F657" s="11" t="s">
        <v>591</v>
      </c>
      <c r="G657" s="17">
        <v>630.48</v>
      </c>
      <c r="H657" s="17">
        <v>630.48239999999998</v>
      </c>
      <c r="I657" s="17">
        <f>IFERROR(H657/1.08,"")</f>
        <v>583.78</v>
      </c>
      <c r="J657" s="17">
        <f>I657*8%</f>
        <v>46.702399999999997</v>
      </c>
      <c r="K657" s="17">
        <f>Tabela1[[#This Row],[VLR RECEBIDO]]-Tabela1[[#This Row],[DESPESA]]-Tabela1[[#This Row],[FGTS]]</f>
        <v>-2.399999999951774E-3</v>
      </c>
      <c r="L657" s="12">
        <v>-2.399999999951774E-3</v>
      </c>
      <c r="M657" s="12">
        <f>Tabela1[[#This Row],[A DEVOLVER]]-Tabela1[[#This Row],[DEVOLVIDO]]</f>
        <v>0</v>
      </c>
      <c r="N657" s="18" t="str">
        <f ca="1">VLOOKUP(Tabela1[[#This Row],[MAT]],$B$5:$N$1679,13,0)</f>
        <v>LUANA LEANDRO SARMENTO</v>
      </c>
    </row>
    <row r="658" spans="2:14" x14ac:dyDescent="0.3">
      <c r="B658" s="11">
        <v>81</v>
      </c>
      <c r="C658" s="11" t="str">
        <f ca="1">VLOOKUP(Tabela1[[#This Row],[MAT]],$B$5:$C$1679,2,0)</f>
        <v>74370936268</v>
      </c>
      <c r="D658" s="35">
        <v>36</v>
      </c>
      <c r="E658" s="16" t="s">
        <v>8</v>
      </c>
      <c r="F658" s="11" t="s">
        <v>591</v>
      </c>
      <c r="G658" s="17">
        <v>630.48</v>
      </c>
      <c r="H658" s="17">
        <v>630.48239999999998</v>
      </c>
      <c r="I658" s="17">
        <f>IFERROR(H658/1.08,"")</f>
        <v>583.78</v>
      </c>
      <c r="J658" s="17">
        <f>I658*8%</f>
        <v>46.702399999999997</v>
      </c>
      <c r="K658" s="17">
        <f>Tabela1[[#This Row],[VLR RECEBIDO]]-Tabela1[[#This Row],[DESPESA]]-Tabela1[[#This Row],[FGTS]]</f>
        <v>-2.399999999951774E-3</v>
      </c>
      <c r="L658" s="12">
        <v>-2.399999999951774E-3</v>
      </c>
      <c r="M658" s="12">
        <f>Tabela1[[#This Row],[A DEVOLVER]]-Tabela1[[#This Row],[DEVOLVIDO]]</f>
        <v>0</v>
      </c>
      <c r="N658" s="18" t="str">
        <f ca="1">VLOOKUP(Tabela1[[#This Row],[MAT]],$B$5:$N$1679,13,0)</f>
        <v>MARIA APARECIDA DO VALE SILVA</v>
      </c>
    </row>
    <row r="659" spans="2:14" x14ac:dyDescent="0.3">
      <c r="B659" s="11">
        <v>92</v>
      </c>
      <c r="C659" s="11" t="str">
        <f ca="1">VLOOKUP(Tabela1[[#This Row],[MAT]],$B$5:$C$1679,2,0)</f>
        <v>88716961234</v>
      </c>
      <c r="D659" s="35">
        <v>36</v>
      </c>
      <c r="E659" s="16" t="s">
        <v>8</v>
      </c>
      <c r="F659" s="11" t="s">
        <v>591</v>
      </c>
      <c r="G659" s="17">
        <v>630.48</v>
      </c>
      <c r="H659" s="17">
        <v>630.48239999999998</v>
      </c>
      <c r="I659" s="17">
        <f>IFERROR(H659/1.08,"")</f>
        <v>583.78</v>
      </c>
      <c r="J659" s="17">
        <f>I659*8%</f>
        <v>46.702399999999997</v>
      </c>
      <c r="K659" s="17">
        <f>Tabela1[[#This Row],[VLR RECEBIDO]]-Tabela1[[#This Row],[DESPESA]]-Tabela1[[#This Row],[FGTS]]</f>
        <v>-2.399999999951774E-3</v>
      </c>
      <c r="L659" s="12">
        <v>-2.399999999951774E-3</v>
      </c>
      <c r="M659" s="12">
        <f>Tabela1[[#This Row],[A DEVOLVER]]-Tabela1[[#This Row],[DEVOLVIDO]]</f>
        <v>0</v>
      </c>
      <c r="N659" s="18" t="str">
        <f ca="1">VLOOKUP(Tabela1[[#This Row],[MAT]],$B$5:$N$1679,13,0)</f>
        <v>ROSELI DE ARAUJO SANTOS</v>
      </c>
    </row>
    <row r="660" spans="2:14" x14ac:dyDescent="0.3">
      <c r="B660" s="11">
        <v>94</v>
      </c>
      <c r="C660" s="11" t="e">
        <f ca="1">VLOOKUP(Tabela1[[#This Row],[MAT]],$B$5:$C$1679,2,0)</f>
        <v>#N/A</v>
      </c>
      <c r="D660" s="35">
        <v>36</v>
      </c>
      <c r="E660" s="16" t="s">
        <v>8</v>
      </c>
      <c r="F660" s="11" t="s">
        <v>591</v>
      </c>
      <c r="G660" s="17">
        <v>630.48</v>
      </c>
      <c r="H660" s="17">
        <v>0</v>
      </c>
      <c r="I660" s="17">
        <f>IFERROR(H660/1.08,"")</f>
        <v>0</v>
      </c>
      <c r="J660" s="17">
        <f>I660*8%</f>
        <v>0</v>
      </c>
      <c r="K660" s="17">
        <f>Tabela1[[#This Row],[VLR RECEBIDO]]-Tabela1[[#This Row],[DESPESA]]-Tabela1[[#This Row],[FGTS]]</f>
        <v>630.48</v>
      </c>
      <c r="L660" s="12">
        <v>630.48</v>
      </c>
      <c r="M660" s="12">
        <f>Tabela1[[#This Row],[A DEVOLVER]]-Tabela1[[#This Row],[DEVOLVIDO]]</f>
        <v>0</v>
      </c>
      <c r="N660" s="18" t="e">
        <f ca="1">VLOOKUP(Tabela1[[#This Row],[MAT]],$B$5:$N$1679,13,0)</f>
        <v>#N/A</v>
      </c>
    </row>
    <row r="661" spans="2:14" x14ac:dyDescent="0.3">
      <c r="B661" s="11">
        <v>126</v>
      </c>
      <c r="C661" s="11" t="str">
        <f ca="1">VLOOKUP(Tabela1[[#This Row],[MAT]],$B$5:$C$1679,2,0)</f>
        <v>83721541200</v>
      </c>
      <c r="D661" s="35">
        <v>36</v>
      </c>
      <c r="E661" s="16" t="s">
        <v>8</v>
      </c>
      <c r="F661" s="11" t="s">
        <v>591</v>
      </c>
      <c r="G661" s="17">
        <v>630.48</v>
      </c>
      <c r="H661" s="17">
        <v>630.48239999999998</v>
      </c>
      <c r="I661" s="17">
        <f>IFERROR(H661/1.08,"")</f>
        <v>583.78</v>
      </c>
      <c r="J661" s="17">
        <f>I661*8%</f>
        <v>46.702399999999997</v>
      </c>
      <c r="K661" s="17">
        <f>Tabela1[[#This Row],[VLR RECEBIDO]]-Tabela1[[#This Row],[DESPESA]]-Tabela1[[#This Row],[FGTS]]</f>
        <v>-2.399999999951774E-3</v>
      </c>
      <c r="L661" s="12">
        <v>-2.399999999951774E-3</v>
      </c>
      <c r="M661" s="12">
        <f>Tabela1[[#This Row],[A DEVOLVER]]-Tabela1[[#This Row],[DEVOLVIDO]]</f>
        <v>0</v>
      </c>
      <c r="N661" s="18" t="str">
        <f ca="1">VLOOKUP(Tabela1[[#This Row],[MAT]],$B$5:$N$1679,13,0)</f>
        <v>SANDRA NERY DA ROCHA</v>
      </c>
    </row>
    <row r="662" spans="2:14" x14ac:dyDescent="0.3">
      <c r="B662" s="11">
        <v>149</v>
      </c>
      <c r="C662" s="11" t="str">
        <f ca="1">VLOOKUP(Tabela1[[#This Row],[MAT]],$B$5:$C$1679,2,0)</f>
        <v>01332625371</v>
      </c>
      <c r="D662" s="35">
        <v>36</v>
      </c>
      <c r="E662" s="16" t="s">
        <v>8</v>
      </c>
      <c r="F662" s="11" t="s">
        <v>591</v>
      </c>
      <c r="G662" s="17">
        <v>630.48</v>
      </c>
      <c r="H662" s="17">
        <v>630.48239999999998</v>
      </c>
      <c r="I662" s="17">
        <f>IFERROR(H662/1.08,"")</f>
        <v>583.78</v>
      </c>
      <c r="J662" s="17">
        <f>I662*8%</f>
        <v>46.702399999999997</v>
      </c>
      <c r="K662" s="17">
        <f>Tabela1[[#This Row],[VLR RECEBIDO]]-Tabela1[[#This Row],[DESPESA]]-Tabela1[[#This Row],[FGTS]]</f>
        <v>-2.399999999951774E-3</v>
      </c>
      <c r="L662" s="12">
        <v>-2.399999999951774E-3</v>
      </c>
      <c r="M662" s="12">
        <f>Tabela1[[#This Row],[A DEVOLVER]]-Tabela1[[#This Row],[DEVOLVIDO]]</f>
        <v>0</v>
      </c>
      <c r="N662" s="18" t="str">
        <f ca="1">VLOOKUP(Tabela1[[#This Row],[MAT]],$B$5:$N$1679,13,0)</f>
        <v>MARIA TERESA VIEIRA DA HORA</v>
      </c>
    </row>
    <row r="663" spans="2:14" x14ac:dyDescent="0.3">
      <c r="B663" s="11">
        <v>152</v>
      </c>
      <c r="C663" s="11" t="str">
        <f ca="1">VLOOKUP(Tabela1[[#This Row],[MAT]],$B$5:$C$1679,2,0)</f>
        <v>76034925215</v>
      </c>
      <c r="D663" s="35">
        <v>36</v>
      </c>
      <c r="E663" s="16" t="s">
        <v>8</v>
      </c>
      <c r="F663" s="11" t="s">
        <v>591</v>
      </c>
      <c r="G663" s="17">
        <v>630.48</v>
      </c>
      <c r="H663" s="17">
        <v>630.48239999999998</v>
      </c>
      <c r="I663" s="17">
        <f>IFERROR(H663/1.08,"")</f>
        <v>583.78</v>
      </c>
      <c r="J663" s="17">
        <f>I663*8%</f>
        <v>46.702399999999997</v>
      </c>
      <c r="K663" s="17">
        <f>Tabela1[[#This Row],[VLR RECEBIDO]]-Tabela1[[#This Row],[DESPESA]]-Tabela1[[#This Row],[FGTS]]</f>
        <v>-2.399999999951774E-3</v>
      </c>
      <c r="L663" s="12">
        <v>-2.399999999951774E-3</v>
      </c>
      <c r="M663" s="12">
        <f>Tabela1[[#This Row],[A DEVOLVER]]-Tabela1[[#This Row],[DEVOLVIDO]]</f>
        <v>0</v>
      </c>
      <c r="N663" s="18" t="str">
        <f ca="1">VLOOKUP(Tabela1[[#This Row],[MAT]],$B$5:$N$1679,13,0)</f>
        <v>EDILENE BRAGA SOUZA</v>
      </c>
    </row>
    <row r="664" spans="2:14" x14ac:dyDescent="0.3">
      <c r="B664" s="11">
        <v>156</v>
      </c>
      <c r="C664" s="11" t="str">
        <f ca="1">VLOOKUP(Tabela1[[#This Row],[MAT]],$B$5:$C$1679,2,0)</f>
        <v>26632187234</v>
      </c>
      <c r="D664" s="35">
        <v>36</v>
      </c>
      <c r="E664" s="16" t="s">
        <v>8</v>
      </c>
      <c r="F664" s="11" t="s">
        <v>591</v>
      </c>
      <c r="G664" s="17">
        <v>630.48</v>
      </c>
      <c r="H664" s="17">
        <v>630.48239999999998</v>
      </c>
      <c r="I664" s="17">
        <f>IFERROR(H664/1.08,"")</f>
        <v>583.78</v>
      </c>
      <c r="J664" s="17">
        <f>I664*8%</f>
        <v>46.702399999999997</v>
      </c>
      <c r="K664" s="17">
        <f>Tabela1[[#This Row],[VLR RECEBIDO]]-Tabela1[[#This Row],[DESPESA]]-Tabela1[[#This Row],[FGTS]]</f>
        <v>-2.399999999951774E-3</v>
      </c>
      <c r="L664" s="12">
        <v>-2.399999999951774E-3</v>
      </c>
      <c r="M664" s="12">
        <f>Tabela1[[#This Row],[A DEVOLVER]]-Tabela1[[#This Row],[DEVOLVIDO]]</f>
        <v>0</v>
      </c>
      <c r="N664" s="18" t="str">
        <f ca="1">VLOOKUP(Tabela1[[#This Row],[MAT]],$B$5:$N$1679,13,0)</f>
        <v>EULINA SOUSA LEITE</v>
      </c>
    </row>
    <row r="665" spans="2:14" x14ac:dyDescent="0.3">
      <c r="B665" s="11">
        <v>184</v>
      </c>
      <c r="C665" s="11" t="str">
        <f ca="1">VLOOKUP(Tabela1[[#This Row],[MAT]],$B$5:$C$1679,2,0)</f>
        <v>82834334234</v>
      </c>
      <c r="D665" s="35">
        <v>36</v>
      </c>
      <c r="E665" s="16" t="s">
        <v>8</v>
      </c>
      <c r="F665" s="11" t="s">
        <v>591</v>
      </c>
      <c r="G665" s="17">
        <v>630.48</v>
      </c>
      <c r="H665" s="17">
        <v>630.48239999999998</v>
      </c>
      <c r="I665" s="17">
        <f>IFERROR(H665/1.08,"")</f>
        <v>583.78</v>
      </c>
      <c r="J665" s="17">
        <f>I665*8%</f>
        <v>46.702399999999997</v>
      </c>
      <c r="K665" s="17">
        <f>Tabela1[[#This Row],[VLR RECEBIDO]]-Tabela1[[#This Row],[DESPESA]]-Tabela1[[#This Row],[FGTS]]</f>
        <v>-2.399999999951774E-3</v>
      </c>
      <c r="L665" s="12">
        <v>-2.399999999951774E-3</v>
      </c>
      <c r="M665" s="12">
        <f>Tabela1[[#This Row],[A DEVOLVER]]-Tabela1[[#This Row],[DEVOLVIDO]]</f>
        <v>0</v>
      </c>
      <c r="N665" s="18" t="str">
        <f ca="1">VLOOKUP(Tabela1[[#This Row],[MAT]],$B$5:$N$1679,13,0)</f>
        <v>ROSIANE DOS SANTOS LIMA</v>
      </c>
    </row>
    <row r="666" spans="2:14" x14ac:dyDescent="0.3">
      <c r="B666" s="11">
        <v>223</v>
      </c>
      <c r="C666" s="11" t="str">
        <f ca="1">VLOOKUP(Tabela1[[#This Row],[MAT]],$B$5:$C$1679,2,0)</f>
        <v>00330309285</v>
      </c>
      <c r="D666" s="35">
        <v>36</v>
      </c>
      <c r="E666" s="16" t="s">
        <v>8</v>
      </c>
      <c r="F666" s="11" t="s">
        <v>591</v>
      </c>
      <c r="G666" s="17">
        <v>0</v>
      </c>
      <c r="H666" s="17">
        <v>0</v>
      </c>
      <c r="I666" s="17">
        <f>IFERROR(H666/1.08,"")</f>
        <v>0</v>
      </c>
      <c r="J666" s="17">
        <f>I666*8%</f>
        <v>0</v>
      </c>
      <c r="K666" s="17">
        <f>Tabela1[[#This Row],[VLR RECEBIDO]]-Tabela1[[#This Row],[DESPESA]]-Tabela1[[#This Row],[FGTS]]</f>
        <v>0</v>
      </c>
      <c r="L666" s="12">
        <v>0</v>
      </c>
      <c r="M666" s="12">
        <f>Tabela1[[#This Row],[A DEVOLVER]]-Tabela1[[#This Row],[DEVOLVIDO]]</f>
        <v>0</v>
      </c>
      <c r="N666" s="18" t="str">
        <f ca="1">VLOOKUP(Tabela1[[#This Row],[MAT]],$B$5:$N$1679,13,0)</f>
        <v>CLAUDILENE DA SILVA</v>
      </c>
    </row>
    <row r="667" spans="2:14" x14ac:dyDescent="0.3">
      <c r="B667" s="11">
        <v>230</v>
      </c>
      <c r="C667" s="11" t="str">
        <f ca="1">VLOOKUP(Tabela1[[#This Row],[MAT]],$B$5:$C$1679,2,0)</f>
        <v>66864771253</v>
      </c>
      <c r="D667" s="35">
        <v>36</v>
      </c>
      <c r="E667" s="16" t="s">
        <v>8</v>
      </c>
      <c r="F667" s="11" t="s">
        <v>591</v>
      </c>
      <c r="G667" s="17">
        <v>0</v>
      </c>
      <c r="H667" s="17">
        <v>0</v>
      </c>
      <c r="I667" s="17">
        <f>IFERROR(H667/1.08,"")</f>
        <v>0</v>
      </c>
      <c r="J667" s="17">
        <f>I667*8%</f>
        <v>0</v>
      </c>
      <c r="K667" s="17">
        <f>Tabela1[[#This Row],[VLR RECEBIDO]]-Tabela1[[#This Row],[DESPESA]]-Tabela1[[#This Row],[FGTS]]</f>
        <v>0</v>
      </c>
      <c r="L667" s="12">
        <v>0</v>
      </c>
      <c r="M667" s="12">
        <f>Tabela1[[#This Row],[A DEVOLVER]]-Tabela1[[#This Row],[DEVOLVIDO]]</f>
        <v>0</v>
      </c>
      <c r="N667" s="18" t="str">
        <f ca="1">VLOOKUP(Tabela1[[#This Row],[MAT]],$B$5:$N$1679,13,0)</f>
        <v>CIRLENE SILVERIO DE MORAIS</v>
      </c>
    </row>
    <row r="668" spans="2:14" x14ac:dyDescent="0.3">
      <c r="B668" s="11">
        <v>231</v>
      </c>
      <c r="C668" s="11" t="str">
        <f ca="1">VLOOKUP(Tabela1[[#This Row],[MAT]],$B$5:$C$1679,2,0)</f>
        <v>95570810234</v>
      </c>
      <c r="D668" s="35">
        <v>36</v>
      </c>
      <c r="E668" s="16" t="s">
        <v>8</v>
      </c>
      <c r="F668" s="11" t="s">
        <v>591</v>
      </c>
      <c r="G668" s="17">
        <v>630.48</v>
      </c>
      <c r="H668" s="17">
        <v>630.48239999999998</v>
      </c>
      <c r="I668" s="17">
        <f>IFERROR(H668/1.08,"")</f>
        <v>583.78</v>
      </c>
      <c r="J668" s="17">
        <f>I668*8%</f>
        <v>46.702399999999997</v>
      </c>
      <c r="K668" s="17">
        <f>Tabela1[[#This Row],[VLR RECEBIDO]]-Tabela1[[#This Row],[DESPESA]]-Tabela1[[#This Row],[FGTS]]</f>
        <v>-2.399999999951774E-3</v>
      </c>
      <c r="L668" s="12">
        <v>-2.399999999951774E-3</v>
      </c>
      <c r="M668" s="12">
        <f>Tabela1[[#This Row],[A DEVOLVER]]-Tabela1[[#This Row],[DEVOLVIDO]]</f>
        <v>0</v>
      </c>
      <c r="N668" s="18" t="str">
        <f ca="1">VLOOKUP(Tabela1[[#This Row],[MAT]],$B$5:$N$1679,13,0)</f>
        <v>GESIEL SILVA DA SILVA</v>
      </c>
    </row>
    <row r="669" spans="2:14" x14ac:dyDescent="0.3">
      <c r="B669" s="11">
        <v>235</v>
      </c>
      <c r="C669" s="11" t="str">
        <f ca="1">VLOOKUP(Tabela1[[#This Row],[MAT]],$B$5:$C$1679,2,0)</f>
        <v>74239082234</v>
      </c>
      <c r="D669" s="35">
        <v>36</v>
      </c>
      <c r="E669" s="16" t="s">
        <v>8</v>
      </c>
      <c r="F669" s="11" t="s">
        <v>591</v>
      </c>
      <c r="G669" s="17">
        <v>630.48</v>
      </c>
      <c r="H669" s="17">
        <v>630.48239999999998</v>
      </c>
      <c r="I669" s="17">
        <f>IFERROR(H669/1.08,"")</f>
        <v>583.78</v>
      </c>
      <c r="J669" s="17">
        <f>I669*8%</f>
        <v>46.702399999999997</v>
      </c>
      <c r="K669" s="17">
        <f>Tabela1[[#This Row],[VLR RECEBIDO]]-Tabela1[[#This Row],[DESPESA]]-Tabela1[[#This Row],[FGTS]]</f>
        <v>-2.399999999951774E-3</v>
      </c>
      <c r="L669" s="12">
        <v>-2.399999999951774E-3</v>
      </c>
      <c r="M669" s="12">
        <f>Tabela1[[#This Row],[A DEVOLVER]]-Tabela1[[#This Row],[DEVOLVIDO]]</f>
        <v>0</v>
      </c>
      <c r="N669" s="18" t="str">
        <f ca="1">VLOOKUP(Tabela1[[#This Row],[MAT]],$B$5:$N$1679,13,0)</f>
        <v>DARLENE DAS NEVES SANTOS</v>
      </c>
    </row>
    <row r="670" spans="2:14" x14ac:dyDescent="0.3">
      <c r="B670" s="11">
        <v>239</v>
      </c>
      <c r="C670" s="11" t="str">
        <f ca="1">VLOOKUP(Tabela1[[#This Row],[MAT]],$B$5:$C$1679,2,0)</f>
        <v>85752649234</v>
      </c>
      <c r="D670" s="35">
        <v>36</v>
      </c>
      <c r="E670" s="16" t="s">
        <v>8</v>
      </c>
      <c r="F670" s="11" t="s">
        <v>591</v>
      </c>
      <c r="G670" s="17">
        <v>630.48</v>
      </c>
      <c r="H670" s="17">
        <v>630.48239999999998</v>
      </c>
      <c r="I670" s="17">
        <f>IFERROR(H670/1.08,"")</f>
        <v>583.78</v>
      </c>
      <c r="J670" s="17">
        <f>I670*8%</f>
        <v>46.702399999999997</v>
      </c>
      <c r="K670" s="17">
        <f>Tabela1[[#This Row],[VLR RECEBIDO]]-Tabela1[[#This Row],[DESPESA]]-Tabela1[[#This Row],[FGTS]]</f>
        <v>-2.399999999951774E-3</v>
      </c>
      <c r="L670" s="12">
        <v>-2.399999999951774E-3</v>
      </c>
      <c r="M670" s="12">
        <f>Tabela1[[#This Row],[A DEVOLVER]]-Tabela1[[#This Row],[DEVOLVIDO]]</f>
        <v>0</v>
      </c>
      <c r="N670" s="18" t="str">
        <f ca="1">VLOOKUP(Tabela1[[#This Row],[MAT]],$B$5:$N$1679,13,0)</f>
        <v>SANDRA ALMEIDA COUTINHO</v>
      </c>
    </row>
    <row r="671" spans="2:14" x14ac:dyDescent="0.3">
      <c r="B671" s="11">
        <v>245</v>
      </c>
      <c r="C671" s="11" t="str">
        <f ca="1">VLOOKUP(Tabela1[[#This Row],[MAT]],$B$5:$C$1679,2,0)</f>
        <v>87004712249</v>
      </c>
      <c r="D671" s="35">
        <v>36</v>
      </c>
      <c r="E671" s="16" t="s">
        <v>8</v>
      </c>
      <c r="F671" s="11" t="s">
        <v>591</v>
      </c>
      <c r="G671" s="17">
        <v>630.48</v>
      </c>
      <c r="H671" s="17">
        <v>630.48239999999998</v>
      </c>
      <c r="I671" s="17">
        <f>IFERROR(H671/1.08,"")</f>
        <v>583.78</v>
      </c>
      <c r="J671" s="17">
        <f>I671*8%</f>
        <v>46.702399999999997</v>
      </c>
      <c r="K671" s="17">
        <f>Tabela1[[#This Row],[VLR RECEBIDO]]-Tabela1[[#This Row],[DESPESA]]-Tabela1[[#This Row],[FGTS]]</f>
        <v>-2.399999999951774E-3</v>
      </c>
      <c r="L671" s="12">
        <v>-2.399999999951774E-3</v>
      </c>
      <c r="M671" s="12">
        <f>Tabela1[[#This Row],[A DEVOLVER]]-Tabela1[[#This Row],[DEVOLVIDO]]</f>
        <v>0</v>
      </c>
      <c r="N671" s="18" t="str">
        <f ca="1">VLOOKUP(Tabela1[[#This Row],[MAT]],$B$5:$N$1679,13,0)</f>
        <v>SIMONE ARAUJO DE PAIVA AGOSTINHO</v>
      </c>
    </row>
    <row r="672" spans="2:14" x14ac:dyDescent="0.3">
      <c r="B672" s="11">
        <v>268</v>
      </c>
      <c r="C672" s="11" t="str">
        <f ca="1">VLOOKUP(Tabela1[[#This Row],[MAT]],$B$5:$C$1679,2,0)</f>
        <v>70520623304</v>
      </c>
      <c r="D672" s="35">
        <v>36</v>
      </c>
      <c r="E672" s="16" t="s">
        <v>8</v>
      </c>
      <c r="F672" s="11" t="s">
        <v>591</v>
      </c>
      <c r="G672" s="17">
        <v>630.48</v>
      </c>
      <c r="H672" s="17">
        <v>630.48239999999998</v>
      </c>
      <c r="I672" s="17">
        <f>IFERROR(H672/1.08,"")</f>
        <v>583.78</v>
      </c>
      <c r="J672" s="17">
        <f>I672*8%</f>
        <v>46.702399999999997</v>
      </c>
      <c r="K672" s="17">
        <f>Tabela1[[#This Row],[VLR RECEBIDO]]-Tabela1[[#This Row],[DESPESA]]-Tabela1[[#This Row],[FGTS]]</f>
        <v>-2.399999999951774E-3</v>
      </c>
      <c r="L672" s="12">
        <v>-2.399999999951774E-3</v>
      </c>
      <c r="M672" s="12">
        <f>Tabela1[[#This Row],[A DEVOLVER]]-Tabela1[[#This Row],[DEVOLVIDO]]</f>
        <v>0</v>
      </c>
      <c r="N672" s="18" t="str">
        <f ca="1">VLOOKUP(Tabela1[[#This Row],[MAT]],$B$5:$N$1679,13,0)</f>
        <v>JOSE DA CONCEICAO PEREIRA DE SOUSA</v>
      </c>
    </row>
    <row r="673" spans="2:14" x14ac:dyDescent="0.3">
      <c r="B673" s="11">
        <v>282</v>
      </c>
      <c r="C673" s="11" t="str">
        <f ca="1">VLOOKUP(Tabela1[[#This Row],[MAT]],$B$5:$C$1679,2,0)</f>
        <v>80823173291</v>
      </c>
      <c r="D673" s="35">
        <v>36</v>
      </c>
      <c r="E673" s="16" t="s">
        <v>8</v>
      </c>
      <c r="F673" s="11" t="s">
        <v>591</v>
      </c>
      <c r="G673" s="17">
        <v>630.48</v>
      </c>
      <c r="H673" s="17">
        <v>630.48239999999998</v>
      </c>
      <c r="I673" s="17">
        <f>IFERROR(H673/1.08,"")</f>
        <v>583.78</v>
      </c>
      <c r="J673" s="17">
        <f>I673*8%</f>
        <v>46.702399999999997</v>
      </c>
      <c r="K673" s="17">
        <f>Tabela1[[#This Row],[VLR RECEBIDO]]-Tabela1[[#This Row],[DESPESA]]-Tabela1[[#This Row],[FGTS]]</f>
        <v>-2.399999999951774E-3</v>
      </c>
      <c r="L673" s="12">
        <v>-2.399999999951774E-3</v>
      </c>
      <c r="M673" s="12">
        <f>Tabela1[[#This Row],[A DEVOLVER]]-Tabela1[[#This Row],[DEVOLVIDO]]</f>
        <v>0</v>
      </c>
      <c r="N673" s="18" t="str">
        <f ca="1">VLOOKUP(Tabela1[[#This Row],[MAT]],$B$5:$N$1679,13,0)</f>
        <v>MARIA DE LOURDES HEIENEN</v>
      </c>
    </row>
    <row r="674" spans="2:14" x14ac:dyDescent="0.3">
      <c r="B674" s="11">
        <v>289</v>
      </c>
      <c r="C674" s="11" t="str">
        <f ca="1">VLOOKUP(Tabela1[[#This Row],[MAT]],$B$5:$C$1679,2,0)</f>
        <v>88069672234</v>
      </c>
      <c r="D674" s="35">
        <v>36</v>
      </c>
      <c r="E674" s="16" t="s">
        <v>8</v>
      </c>
      <c r="F674" s="11" t="s">
        <v>591</v>
      </c>
      <c r="G674" s="17">
        <v>630.48</v>
      </c>
      <c r="H674" s="17">
        <v>630.48239999999998</v>
      </c>
      <c r="I674" s="17">
        <f>IFERROR(H674/1.08,"")</f>
        <v>583.78</v>
      </c>
      <c r="J674" s="17">
        <f>I674*8%</f>
        <v>46.702399999999997</v>
      </c>
      <c r="K674" s="17">
        <f>Tabela1[[#This Row],[VLR RECEBIDO]]-Tabela1[[#This Row],[DESPESA]]-Tabela1[[#This Row],[FGTS]]</f>
        <v>-2.399999999951774E-3</v>
      </c>
      <c r="L674" s="12">
        <v>-2.399999999951774E-3</v>
      </c>
      <c r="M674" s="12">
        <f>Tabela1[[#This Row],[A DEVOLVER]]-Tabela1[[#This Row],[DEVOLVIDO]]</f>
        <v>0</v>
      </c>
      <c r="N674" s="18" t="str">
        <f ca="1">VLOOKUP(Tabela1[[#This Row],[MAT]],$B$5:$N$1679,13,0)</f>
        <v>ROMULO ALVES MATOS</v>
      </c>
    </row>
    <row r="675" spans="2:14" x14ac:dyDescent="0.3">
      <c r="B675" s="11">
        <v>296</v>
      </c>
      <c r="C675" s="11" t="str">
        <f ca="1">VLOOKUP(Tabela1[[#This Row],[MAT]],$B$5:$C$1679,2,0)</f>
        <v>01715937236</v>
      </c>
      <c r="D675" s="35">
        <v>36</v>
      </c>
      <c r="E675" s="16" t="s">
        <v>8</v>
      </c>
      <c r="F675" s="11" t="s">
        <v>591</v>
      </c>
      <c r="G675" s="17">
        <v>630.48</v>
      </c>
      <c r="H675" s="17">
        <v>630.48239999999998</v>
      </c>
      <c r="I675" s="17">
        <f>IFERROR(H675/1.08,"")</f>
        <v>583.78</v>
      </c>
      <c r="J675" s="17">
        <f>I675*8%</f>
        <v>46.702399999999997</v>
      </c>
      <c r="K675" s="17">
        <f>Tabela1[[#This Row],[VLR RECEBIDO]]-Tabela1[[#This Row],[DESPESA]]-Tabela1[[#This Row],[FGTS]]</f>
        <v>-2.399999999951774E-3</v>
      </c>
      <c r="L675" s="12">
        <v>-2.399999999951774E-3</v>
      </c>
      <c r="M675" s="12">
        <f>Tabela1[[#This Row],[A DEVOLVER]]-Tabela1[[#This Row],[DEVOLVIDO]]</f>
        <v>0</v>
      </c>
      <c r="N675" s="18" t="str">
        <f ca="1">VLOOKUP(Tabela1[[#This Row],[MAT]],$B$5:$N$1679,13,0)</f>
        <v>LUANNY KETREN SARAIVA RODRIGUES</v>
      </c>
    </row>
    <row r="676" spans="2:14" x14ac:dyDescent="0.3">
      <c r="B676" s="11">
        <v>297</v>
      </c>
      <c r="C676" s="11" t="str">
        <f ca="1">VLOOKUP(Tabela1[[#This Row],[MAT]],$B$5:$C$1679,2,0)</f>
        <v>72282835204</v>
      </c>
      <c r="D676" s="35">
        <v>36</v>
      </c>
      <c r="E676" s="16" t="s">
        <v>8</v>
      </c>
      <c r="F676" s="11" t="s">
        <v>591</v>
      </c>
      <c r="G676" s="17">
        <v>630.48</v>
      </c>
      <c r="H676" s="17">
        <v>630.48239999999998</v>
      </c>
      <c r="I676" s="17">
        <f>IFERROR(H676/1.08,"")</f>
        <v>583.78</v>
      </c>
      <c r="J676" s="17">
        <f>I676*8%</f>
        <v>46.702399999999997</v>
      </c>
      <c r="K676" s="17">
        <f>Tabela1[[#This Row],[VLR RECEBIDO]]-Tabela1[[#This Row],[DESPESA]]-Tabela1[[#This Row],[FGTS]]</f>
        <v>-2.399999999951774E-3</v>
      </c>
      <c r="L676" s="12">
        <v>-2.399999999951774E-3</v>
      </c>
      <c r="M676" s="12">
        <f>Tabela1[[#This Row],[A DEVOLVER]]-Tabela1[[#This Row],[DEVOLVIDO]]</f>
        <v>0</v>
      </c>
      <c r="N676" s="18" t="str">
        <f ca="1">VLOOKUP(Tabela1[[#This Row],[MAT]],$B$5:$N$1679,13,0)</f>
        <v>MARIA DO ROSARIO PEREIRA DE SOUSA</v>
      </c>
    </row>
    <row r="677" spans="2:14" x14ac:dyDescent="0.3">
      <c r="B677" s="11">
        <v>313</v>
      </c>
      <c r="C677" s="11" t="str">
        <f ca="1">VLOOKUP(Tabela1[[#This Row],[MAT]],$B$5:$C$1679,2,0)</f>
        <v>01197420207</v>
      </c>
      <c r="D677" s="35">
        <v>36</v>
      </c>
      <c r="E677" s="16" t="s">
        <v>8</v>
      </c>
      <c r="F677" s="11" t="s">
        <v>591</v>
      </c>
      <c r="G677" s="17">
        <v>630.48</v>
      </c>
      <c r="H677" s="17">
        <v>630.48239999999998</v>
      </c>
      <c r="I677" s="17">
        <f>IFERROR(H677/1.08,"")</f>
        <v>583.78</v>
      </c>
      <c r="J677" s="17">
        <f>I677*8%</f>
        <v>46.702399999999997</v>
      </c>
      <c r="K677" s="17">
        <f>Tabela1[[#This Row],[VLR RECEBIDO]]-Tabela1[[#This Row],[DESPESA]]-Tabela1[[#This Row],[FGTS]]</f>
        <v>-2.399999999951774E-3</v>
      </c>
      <c r="L677" s="12">
        <v>-2.399999999951774E-3</v>
      </c>
      <c r="M677" s="12">
        <f>Tabela1[[#This Row],[A DEVOLVER]]-Tabela1[[#This Row],[DEVOLVIDO]]</f>
        <v>0</v>
      </c>
      <c r="N677" s="18" t="str">
        <f ca="1">VLOOKUP(Tabela1[[#This Row],[MAT]],$B$5:$N$1679,13,0)</f>
        <v>ROSEANE POLVI DE MATOS</v>
      </c>
    </row>
    <row r="678" spans="2:14" x14ac:dyDescent="0.3">
      <c r="B678" s="11">
        <v>315</v>
      </c>
      <c r="C678" s="11" t="str">
        <f ca="1">VLOOKUP(Tabela1[[#This Row],[MAT]],$B$5:$C$1679,2,0)</f>
        <v>03097941452</v>
      </c>
      <c r="D678" s="35">
        <v>36</v>
      </c>
      <c r="E678" s="16" t="s">
        <v>8</v>
      </c>
      <c r="F678" s="11" t="s">
        <v>591</v>
      </c>
      <c r="G678" s="17">
        <v>630.48</v>
      </c>
      <c r="H678" s="17">
        <v>630.48239999999998</v>
      </c>
      <c r="I678" s="17">
        <f>IFERROR(H678/1.08,"")</f>
        <v>583.78</v>
      </c>
      <c r="J678" s="17">
        <f>I678*8%</f>
        <v>46.702399999999997</v>
      </c>
      <c r="K678" s="17">
        <f>Tabela1[[#This Row],[VLR RECEBIDO]]-Tabela1[[#This Row],[DESPESA]]-Tabela1[[#This Row],[FGTS]]</f>
        <v>-2.399999999951774E-3</v>
      </c>
      <c r="L678" s="12">
        <v>-2.399999999951774E-3</v>
      </c>
      <c r="M678" s="12">
        <f>Tabela1[[#This Row],[A DEVOLVER]]-Tabela1[[#This Row],[DEVOLVIDO]]</f>
        <v>0</v>
      </c>
      <c r="N678" s="18" t="str">
        <f ca="1">VLOOKUP(Tabela1[[#This Row],[MAT]],$B$5:$N$1679,13,0)</f>
        <v>NIVEATAM DE SOUSA ALVES</v>
      </c>
    </row>
    <row r="679" spans="2:14" x14ac:dyDescent="0.3">
      <c r="B679" s="11">
        <v>337</v>
      </c>
      <c r="C679" s="11" t="str">
        <f ca="1">VLOOKUP(Tabela1[[#This Row],[MAT]],$B$5:$C$1679,2,0)</f>
        <v>01074481224</v>
      </c>
      <c r="D679" s="35">
        <v>36</v>
      </c>
      <c r="E679" s="16" t="s">
        <v>8</v>
      </c>
      <c r="F679" s="11" t="s">
        <v>591</v>
      </c>
      <c r="G679" s="17">
        <v>630.48</v>
      </c>
      <c r="H679" s="17">
        <v>630.48239999999998</v>
      </c>
      <c r="I679" s="17">
        <f>IFERROR(H679/1.08,"")</f>
        <v>583.78</v>
      </c>
      <c r="J679" s="17">
        <f>I679*8%</f>
        <v>46.702399999999997</v>
      </c>
      <c r="K679" s="17">
        <f>Tabela1[[#This Row],[VLR RECEBIDO]]-Tabela1[[#This Row],[DESPESA]]-Tabela1[[#This Row],[FGTS]]</f>
        <v>-2.399999999951774E-3</v>
      </c>
      <c r="L679" s="12">
        <v>-2.399999999951774E-3</v>
      </c>
      <c r="M679" s="12">
        <f>Tabela1[[#This Row],[A DEVOLVER]]-Tabela1[[#This Row],[DEVOLVIDO]]</f>
        <v>0</v>
      </c>
      <c r="N679" s="18" t="str">
        <f ca="1">VLOOKUP(Tabela1[[#This Row],[MAT]],$B$5:$N$1679,13,0)</f>
        <v>SERGIO COSTA NEVES</v>
      </c>
    </row>
    <row r="680" spans="2:14" x14ac:dyDescent="0.3">
      <c r="B680" s="11">
        <v>340</v>
      </c>
      <c r="C680" s="11" t="e">
        <f ca="1">VLOOKUP(Tabela1[[#This Row],[MAT]],$B$5:$C$1679,2,0)</f>
        <v>#N/A</v>
      </c>
      <c r="D680" s="35">
        <v>36</v>
      </c>
      <c r="E680" s="16" t="s">
        <v>8</v>
      </c>
      <c r="F680" s="11" t="s">
        <v>591</v>
      </c>
      <c r="G680" s="17">
        <v>0</v>
      </c>
      <c r="H680" s="17">
        <v>0</v>
      </c>
      <c r="I680" s="17">
        <f>IFERROR(H680/1.08,"")</f>
        <v>0</v>
      </c>
      <c r="J680" s="17">
        <f>I680*8%</f>
        <v>0</v>
      </c>
      <c r="K680" s="17">
        <f>Tabela1[[#This Row],[VLR RECEBIDO]]-Tabela1[[#This Row],[DESPESA]]-Tabela1[[#This Row],[FGTS]]</f>
        <v>0</v>
      </c>
      <c r="L680" s="12">
        <v>0</v>
      </c>
      <c r="M680" s="12">
        <f>Tabela1[[#This Row],[A DEVOLVER]]-Tabela1[[#This Row],[DEVOLVIDO]]</f>
        <v>0</v>
      </c>
      <c r="N680" s="18" t="e">
        <f ca="1">VLOOKUP(Tabela1[[#This Row],[MAT]],$B$5:$N$1679,13,0)</f>
        <v>#N/A</v>
      </c>
    </row>
    <row r="681" spans="2:14" x14ac:dyDescent="0.3">
      <c r="B681" s="11">
        <v>344</v>
      </c>
      <c r="C681" s="11" t="str">
        <f ca="1">VLOOKUP(Tabela1[[#This Row],[MAT]],$B$5:$C$1679,2,0)</f>
        <v>85022381249</v>
      </c>
      <c r="D681" s="35">
        <v>36</v>
      </c>
      <c r="E681" s="16" t="s">
        <v>8</v>
      </c>
      <c r="F681" s="11" t="s">
        <v>591</v>
      </c>
      <c r="G681" s="17">
        <v>630.48</v>
      </c>
      <c r="H681" s="17">
        <v>630.48239999999998</v>
      </c>
      <c r="I681" s="17">
        <f>IFERROR(H681/1.08,"")</f>
        <v>583.78</v>
      </c>
      <c r="J681" s="17">
        <f>I681*8%</f>
        <v>46.702399999999997</v>
      </c>
      <c r="K681" s="17">
        <f>Tabela1[[#This Row],[VLR RECEBIDO]]-Tabela1[[#This Row],[DESPESA]]-Tabela1[[#This Row],[FGTS]]</f>
        <v>-2.399999999951774E-3</v>
      </c>
      <c r="L681" s="12">
        <v>-2.399999999951774E-3</v>
      </c>
      <c r="M681" s="12">
        <f>Tabela1[[#This Row],[A DEVOLVER]]-Tabela1[[#This Row],[DEVOLVIDO]]</f>
        <v>0</v>
      </c>
      <c r="N681" s="18" t="str">
        <f ca="1">VLOOKUP(Tabela1[[#This Row],[MAT]],$B$5:$N$1679,13,0)</f>
        <v>HELIANA LIMA DE OLIVEIRA</v>
      </c>
    </row>
    <row r="682" spans="2:14" x14ac:dyDescent="0.3">
      <c r="B682" s="11">
        <v>354</v>
      </c>
      <c r="C682" s="11" t="str">
        <f ca="1">VLOOKUP(Tabela1[[#This Row],[MAT]],$B$5:$C$1679,2,0)</f>
        <v>00975131214</v>
      </c>
      <c r="D682" s="35">
        <v>36</v>
      </c>
      <c r="E682" s="16" t="s">
        <v>8</v>
      </c>
      <c r="F682" s="11" t="s">
        <v>591</v>
      </c>
      <c r="G682" s="17">
        <v>630.48</v>
      </c>
      <c r="H682" s="17">
        <v>630.48239999999998</v>
      </c>
      <c r="I682" s="17">
        <f>IFERROR(H682/1.08,"")</f>
        <v>583.78</v>
      </c>
      <c r="J682" s="17">
        <f>I682*8%</f>
        <v>46.702399999999997</v>
      </c>
      <c r="K682" s="17">
        <f>Tabela1[[#This Row],[VLR RECEBIDO]]-Tabela1[[#This Row],[DESPESA]]-Tabela1[[#This Row],[FGTS]]</f>
        <v>-2.399999999951774E-3</v>
      </c>
      <c r="L682" s="12">
        <v>-2.399999999951774E-3</v>
      </c>
      <c r="M682" s="12">
        <f>Tabela1[[#This Row],[A DEVOLVER]]-Tabela1[[#This Row],[DEVOLVIDO]]</f>
        <v>0</v>
      </c>
      <c r="N682" s="18" t="str">
        <f ca="1">VLOOKUP(Tabela1[[#This Row],[MAT]],$B$5:$N$1679,13,0)</f>
        <v>DEYWID CHAVES FERREIRA</v>
      </c>
    </row>
    <row r="683" spans="2:14" x14ac:dyDescent="0.3">
      <c r="B683" s="11">
        <v>355</v>
      </c>
      <c r="C683" s="11" t="str">
        <f ca="1">VLOOKUP(Tabela1[[#This Row],[MAT]],$B$5:$C$1679,2,0)</f>
        <v>69478260200</v>
      </c>
      <c r="D683" s="35">
        <v>36</v>
      </c>
      <c r="E683" s="16" t="s">
        <v>8</v>
      </c>
      <c r="F683" s="11" t="s">
        <v>591</v>
      </c>
      <c r="G683" s="17">
        <v>630.48</v>
      </c>
      <c r="H683" s="17">
        <v>630.48239999999998</v>
      </c>
      <c r="I683" s="17">
        <f>IFERROR(H683/1.08,"")</f>
        <v>583.78</v>
      </c>
      <c r="J683" s="17">
        <f>I683*8%</f>
        <v>46.702399999999997</v>
      </c>
      <c r="K683" s="17">
        <f>Tabela1[[#This Row],[VLR RECEBIDO]]-Tabela1[[#This Row],[DESPESA]]-Tabela1[[#This Row],[FGTS]]</f>
        <v>-2.399999999951774E-3</v>
      </c>
      <c r="L683" s="12">
        <v>-2.399999999951774E-3</v>
      </c>
      <c r="M683" s="12">
        <f>Tabela1[[#This Row],[A DEVOLVER]]-Tabela1[[#This Row],[DEVOLVIDO]]</f>
        <v>0</v>
      </c>
      <c r="N683" s="18" t="str">
        <f ca="1">VLOOKUP(Tabela1[[#This Row],[MAT]],$B$5:$N$1679,13,0)</f>
        <v>DILMA MARIA DE SOUSA MOURA</v>
      </c>
    </row>
    <row r="684" spans="2:14" x14ac:dyDescent="0.3">
      <c r="B684" s="11">
        <v>369</v>
      </c>
      <c r="C684" s="11" t="str">
        <f ca="1">VLOOKUP(Tabela1[[#This Row],[MAT]],$B$5:$C$1679,2,0)</f>
        <v>00586033289</v>
      </c>
      <c r="D684" s="35">
        <v>36</v>
      </c>
      <c r="E684" s="16" t="s">
        <v>8</v>
      </c>
      <c r="F684" s="11" t="s">
        <v>591</v>
      </c>
      <c r="G684" s="17">
        <v>630.48</v>
      </c>
      <c r="H684" s="17">
        <v>630.48239999999998</v>
      </c>
      <c r="I684" s="17">
        <f>IFERROR(H684/1.08,"")</f>
        <v>583.78</v>
      </c>
      <c r="J684" s="17">
        <f>I684*8%</f>
        <v>46.702399999999997</v>
      </c>
      <c r="K684" s="17">
        <f>Tabela1[[#This Row],[VLR RECEBIDO]]-Tabela1[[#This Row],[DESPESA]]-Tabela1[[#This Row],[FGTS]]</f>
        <v>-2.399999999951774E-3</v>
      </c>
      <c r="L684" s="12">
        <v>-2.399999999951774E-3</v>
      </c>
      <c r="M684" s="12">
        <f>Tabela1[[#This Row],[A DEVOLVER]]-Tabela1[[#This Row],[DEVOLVIDO]]</f>
        <v>0</v>
      </c>
      <c r="N684" s="18" t="str">
        <f ca="1">VLOOKUP(Tabela1[[#This Row],[MAT]],$B$5:$N$1679,13,0)</f>
        <v>LUCIENE DIAS DOS SANTOS</v>
      </c>
    </row>
    <row r="685" spans="2:14" x14ac:dyDescent="0.3">
      <c r="B685" s="11">
        <v>380</v>
      </c>
      <c r="C685" s="11" t="str">
        <f ca="1">VLOOKUP(Tabela1[[#This Row],[MAT]],$B$5:$C$1679,2,0)</f>
        <v>68990405220</v>
      </c>
      <c r="D685" s="35">
        <v>36</v>
      </c>
      <c r="E685" s="16" t="s">
        <v>8</v>
      </c>
      <c r="F685" s="11" t="s">
        <v>591</v>
      </c>
      <c r="G685" s="17">
        <v>630.48</v>
      </c>
      <c r="H685" s="17">
        <v>630.48239999999998</v>
      </c>
      <c r="I685" s="17">
        <f>IFERROR(H685/1.08,"")</f>
        <v>583.78</v>
      </c>
      <c r="J685" s="17">
        <f>I685*8%</f>
        <v>46.702399999999997</v>
      </c>
      <c r="K685" s="17">
        <f>Tabela1[[#This Row],[VLR RECEBIDO]]-Tabela1[[#This Row],[DESPESA]]-Tabela1[[#This Row],[FGTS]]</f>
        <v>-2.399999999951774E-3</v>
      </c>
      <c r="L685" s="12">
        <v>-2.399999999951774E-3</v>
      </c>
      <c r="M685" s="12">
        <f>Tabela1[[#This Row],[A DEVOLVER]]-Tabela1[[#This Row],[DEVOLVIDO]]</f>
        <v>0</v>
      </c>
      <c r="N685" s="18" t="str">
        <f ca="1">VLOOKUP(Tabela1[[#This Row],[MAT]],$B$5:$N$1679,13,0)</f>
        <v>ROGERIO REIS DE MOURA</v>
      </c>
    </row>
    <row r="686" spans="2:14" x14ac:dyDescent="0.3">
      <c r="B686" s="11">
        <v>381</v>
      </c>
      <c r="C686" s="11" t="str">
        <f ca="1">VLOOKUP(Tabela1[[#This Row],[MAT]],$B$5:$C$1679,2,0)</f>
        <v>90114035253</v>
      </c>
      <c r="D686" s="35">
        <v>36</v>
      </c>
      <c r="E686" s="16" t="s">
        <v>8</v>
      </c>
      <c r="F686" s="11" t="s">
        <v>591</v>
      </c>
      <c r="G686" s="17">
        <v>630.48</v>
      </c>
      <c r="H686" s="17">
        <v>630.48239999999998</v>
      </c>
      <c r="I686" s="17">
        <f>IFERROR(H686/1.08,"")</f>
        <v>583.78</v>
      </c>
      <c r="J686" s="17">
        <f>I686*8%</f>
        <v>46.702399999999997</v>
      </c>
      <c r="K686" s="17">
        <f>Tabela1[[#This Row],[VLR RECEBIDO]]-Tabela1[[#This Row],[DESPESA]]-Tabela1[[#This Row],[FGTS]]</f>
        <v>-2.399999999951774E-3</v>
      </c>
      <c r="L686" s="12">
        <v>-2.399999999951774E-3</v>
      </c>
      <c r="M686" s="12">
        <f>Tabela1[[#This Row],[A DEVOLVER]]-Tabela1[[#This Row],[DEVOLVIDO]]</f>
        <v>0</v>
      </c>
      <c r="N686" s="18" t="str">
        <f ca="1">VLOOKUP(Tabela1[[#This Row],[MAT]],$B$5:$N$1679,13,0)</f>
        <v>LEONILDO ALVES LIMA</v>
      </c>
    </row>
    <row r="687" spans="2:14" x14ac:dyDescent="0.3">
      <c r="B687" s="11">
        <v>391</v>
      </c>
      <c r="C687" s="11" t="e">
        <f ca="1">VLOOKUP(Tabela1[[#This Row],[MAT]],$B$5:$C$1679,2,0)</f>
        <v>#N/A</v>
      </c>
      <c r="D687" s="35">
        <v>36</v>
      </c>
      <c r="E687" s="16" t="s">
        <v>8</v>
      </c>
      <c r="F687" s="11" t="s">
        <v>591</v>
      </c>
      <c r="G687" s="17">
        <v>630.48</v>
      </c>
      <c r="H687" s="17">
        <v>630.48239999999998</v>
      </c>
      <c r="I687" s="17">
        <f>IFERROR(H687/1.08,"")</f>
        <v>583.78</v>
      </c>
      <c r="J687" s="17">
        <f>I687*8%</f>
        <v>46.702399999999997</v>
      </c>
      <c r="K687" s="17">
        <f>Tabela1[[#This Row],[VLR RECEBIDO]]-Tabela1[[#This Row],[DESPESA]]-Tabela1[[#This Row],[FGTS]]</f>
        <v>-2.399999999951774E-3</v>
      </c>
      <c r="L687" s="12">
        <v>-2.399999999951774E-3</v>
      </c>
      <c r="M687" s="12">
        <f>Tabela1[[#This Row],[A DEVOLVER]]-Tabela1[[#This Row],[DEVOLVIDO]]</f>
        <v>0</v>
      </c>
      <c r="N687" s="18" t="e">
        <f ca="1">VLOOKUP(Tabela1[[#This Row],[MAT]],$B$5:$N$1679,13,0)</f>
        <v>#N/A</v>
      </c>
    </row>
    <row r="688" spans="2:14" x14ac:dyDescent="0.3">
      <c r="B688" s="11">
        <v>393</v>
      </c>
      <c r="C688" s="11" t="str">
        <f ca="1">VLOOKUP(Tabela1[[#This Row],[MAT]],$B$5:$C$1679,2,0)</f>
        <v>78679362204</v>
      </c>
      <c r="D688" s="35">
        <v>36</v>
      </c>
      <c r="E688" s="16" t="s">
        <v>8</v>
      </c>
      <c r="F688" s="11" t="s">
        <v>591</v>
      </c>
      <c r="G688" s="17">
        <v>630.48</v>
      </c>
      <c r="H688" s="17">
        <v>630.48239999999998</v>
      </c>
      <c r="I688" s="17">
        <f>IFERROR(H688/1.08,"")</f>
        <v>583.78</v>
      </c>
      <c r="J688" s="17">
        <f>I688*8%</f>
        <v>46.702399999999997</v>
      </c>
      <c r="K688" s="17">
        <f>Tabela1[[#This Row],[VLR RECEBIDO]]-Tabela1[[#This Row],[DESPESA]]-Tabela1[[#This Row],[FGTS]]</f>
        <v>-2.399999999951774E-3</v>
      </c>
      <c r="L688" s="12">
        <v>-2.399999999951774E-3</v>
      </c>
      <c r="M688" s="12">
        <f>Tabela1[[#This Row],[A DEVOLVER]]-Tabela1[[#This Row],[DEVOLVIDO]]</f>
        <v>0</v>
      </c>
      <c r="N688" s="18" t="str">
        <f ca="1">VLOOKUP(Tabela1[[#This Row],[MAT]],$B$5:$N$1679,13,0)</f>
        <v>IRANETE LIMA BARBOSA NASCIMENTO</v>
      </c>
    </row>
    <row r="689" spans="2:14" x14ac:dyDescent="0.3">
      <c r="B689" s="11">
        <v>395</v>
      </c>
      <c r="C689" s="11">
        <f ca="1">VLOOKUP(Tabela1[[#This Row],[MAT]],$B$5:$C$1679,2,0)</f>
        <v>82492182215</v>
      </c>
      <c r="D689" s="35">
        <v>36</v>
      </c>
      <c r="E689" s="16" t="s">
        <v>8</v>
      </c>
      <c r="F689" s="11" t="s">
        <v>591</v>
      </c>
      <c r="G689" s="17">
        <v>630.48</v>
      </c>
      <c r="H689" s="17">
        <v>630.48239999999998</v>
      </c>
      <c r="I689" s="17">
        <f>IFERROR(H689/1.08,"")</f>
        <v>583.78</v>
      </c>
      <c r="J689" s="17">
        <f>I689*8%</f>
        <v>46.702399999999997</v>
      </c>
      <c r="K689" s="17">
        <f>Tabela1[[#This Row],[VLR RECEBIDO]]-Tabela1[[#This Row],[DESPESA]]-Tabela1[[#This Row],[FGTS]]</f>
        <v>-2.399999999951774E-3</v>
      </c>
      <c r="L689" s="12">
        <v>-2.399999999951774E-3</v>
      </c>
      <c r="M689" s="12">
        <f>Tabela1[[#This Row],[A DEVOLVER]]-Tabela1[[#This Row],[DEVOLVIDO]]</f>
        <v>0</v>
      </c>
      <c r="N689" s="18" t="str">
        <f ca="1">VLOOKUP(Tabela1[[#This Row],[MAT]],$B$5:$N$1679,13,0)</f>
        <v>JEANI SILVA PEREIRA</v>
      </c>
    </row>
    <row r="690" spans="2:14" x14ac:dyDescent="0.3">
      <c r="B690" s="11">
        <v>403</v>
      </c>
      <c r="C690" s="11" t="str">
        <f ca="1">VLOOKUP(Tabela1[[#This Row],[MAT]],$B$5:$C$1679,2,0)</f>
        <v>85744824200</v>
      </c>
      <c r="D690" s="35">
        <v>36</v>
      </c>
      <c r="E690" s="16" t="s">
        <v>8</v>
      </c>
      <c r="F690" s="11" t="s">
        <v>591</v>
      </c>
      <c r="G690" s="17">
        <v>630.48</v>
      </c>
      <c r="H690" s="17">
        <v>630.48239999999998</v>
      </c>
      <c r="I690" s="17">
        <f>IFERROR(H690/1.08,"")</f>
        <v>583.78</v>
      </c>
      <c r="J690" s="17">
        <f>I690*8%</f>
        <v>46.702399999999997</v>
      </c>
      <c r="K690" s="17">
        <f>Tabela1[[#This Row],[VLR RECEBIDO]]-Tabela1[[#This Row],[DESPESA]]-Tabela1[[#This Row],[FGTS]]</f>
        <v>-2.399999999951774E-3</v>
      </c>
      <c r="L690" s="12">
        <v>-2.399999999951774E-3</v>
      </c>
      <c r="M690" s="12">
        <f>Tabela1[[#This Row],[A DEVOLVER]]-Tabela1[[#This Row],[DEVOLVIDO]]</f>
        <v>0</v>
      </c>
      <c r="N690" s="18" t="str">
        <f ca="1">VLOOKUP(Tabela1[[#This Row],[MAT]],$B$5:$N$1679,13,0)</f>
        <v>ROSILENE SOUSA SILVA</v>
      </c>
    </row>
    <row r="691" spans="2:14" x14ac:dyDescent="0.3">
      <c r="B691" s="11">
        <v>421</v>
      </c>
      <c r="C691" s="11" t="str">
        <f ca="1">VLOOKUP(Tabela1[[#This Row],[MAT]],$B$5:$C$1679,2,0)</f>
        <v>01064235255</v>
      </c>
      <c r="D691" s="35">
        <v>36</v>
      </c>
      <c r="E691" s="16" t="s">
        <v>8</v>
      </c>
      <c r="F691" s="11" t="s">
        <v>591</v>
      </c>
      <c r="G691" s="17">
        <v>630.48</v>
      </c>
      <c r="H691" s="17">
        <v>630.48239999999998</v>
      </c>
      <c r="I691" s="17">
        <f>IFERROR(H691/1.08,"")</f>
        <v>583.78</v>
      </c>
      <c r="J691" s="17">
        <f>I691*8%</f>
        <v>46.702399999999997</v>
      </c>
      <c r="K691" s="17">
        <f>Tabela1[[#This Row],[VLR RECEBIDO]]-Tabela1[[#This Row],[DESPESA]]-Tabela1[[#This Row],[FGTS]]</f>
        <v>-2.399999999951774E-3</v>
      </c>
      <c r="L691" s="12">
        <v>-2.399999999951774E-3</v>
      </c>
      <c r="M691" s="12">
        <f>Tabela1[[#This Row],[A DEVOLVER]]-Tabela1[[#This Row],[DEVOLVIDO]]</f>
        <v>0</v>
      </c>
      <c r="N691" s="18" t="str">
        <f ca="1">VLOOKUP(Tabela1[[#This Row],[MAT]],$B$5:$N$1679,13,0)</f>
        <v>ROSIVAN DA SILVA PINTO</v>
      </c>
    </row>
    <row r="692" spans="2:14" x14ac:dyDescent="0.3">
      <c r="B692" s="11">
        <v>425</v>
      </c>
      <c r="C692" s="11" t="str">
        <f ca="1">VLOOKUP(Tabela1[[#This Row],[MAT]],$B$5:$C$1679,2,0)</f>
        <v>01715936264</v>
      </c>
      <c r="D692" s="35">
        <v>36</v>
      </c>
      <c r="E692" s="16" t="s">
        <v>8</v>
      </c>
      <c r="F692" s="11" t="s">
        <v>591</v>
      </c>
      <c r="G692" s="17">
        <v>630.48</v>
      </c>
      <c r="H692" s="17">
        <v>630.48239999999998</v>
      </c>
      <c r="I692" s="17">
        <f>IFERROR(H692/1.08,"")</f>
        <v>583.78</v>
      </c>
      <c r="J692" s="17">
        <f>I692*8%</f>
        <v>46.702399999999997</v>
      </c>
      <c r="K692" s="17">
        <f>Tabela1[[#This Row],[VLR RECEBIDO]]-Tabela1[[#This Row],[DESPESA]]-Tabela1[[#This Row],[FGTS]]</f>
        <v>-2.399999999951774E-3</v>
      </c>
      <c r="L692" s="12">
        <v>-2.399999999951774E-3</v>
      </c>
      <c r="M692" s="12">
        <f>Tabela1[[#This Row],[A DEVOLVER]]-Tabela1[[#This Row],[DEVOLVIDO]]</f>
        <v>0</v>
      </c>
      <c r="N692" s="18" t="str">
        <f ca="1">VLOOKUP(Tabela1[[#This Row],[MAT]],$B$5:$N$1679,13,0)</f>
        <v>VANESSA RODRIGUES RABELO</v>
      </c>
    </row>
    <row r="693" spans="2:14" x14ac:dyDescent="0.3">
      <c r="B693" s="11">
        <v>431</v>
      </c>
      <c r="C693" s="11" t="e">
        <f ca="1">VLOOKUP(Tabela1[[#This Row],[MAT]],$B$5:$C$1679,2,0)</f>
        <v>#N/A</v>
      </c>
      <c r="D693" s="35">
        <v>36</v>
      </c>
      <c r="E693" s="16" t="s">
        <v>8</v>
      </c>
      <c r="F693" s="11" t="s">
        <v>591</v>
      </c>
      <c r="G693" s="17">
        <v>0</v>
      </c>
      <c r="H693" s="17">
        <v>0</v>
      </c>
      <c r="I693" s="17">
        <f>IFERROR(H693/1.08,"")</f>
        <v>0</v>
      </c>
      <c r="J693" s="17">
        <f>I693*8%</f>
        <v>0</v>
      </c>
      <c r="K693" s="17">
        <f>Tabela1[[#This Row],[VLR RECEBIDO]]-Tabela1[[#This Row],[DESPESA]]-Tabela1[[#This Row],[FGTS]]</f>
        <v>0</v>
      </c>
      <c r="L693" s="12">
        <v>0</v>
      </c>
      <c r="M693" s="12">
        <f>Tabela1[[#This Row],[A DEVOLVER]]-Tabela1[[#This Row],[DEVOLVIDO]]</f>
        <v>0</v>
      </c>
      <c r="N693" s="18" t="e">
        <f ca="1">VLOOKUP(Tabela1[[#This Row],[MAT]],$B$5:$N$1679,13,0)</f>
        <v>#N/A</v>
      </c>
    </row>
    <row r="694" spans="2:14" x14ac:dyDescent="0.3">
      <c r="B694" s="11">
        <v>444</v>
      </c>
      <c r="C694" s="11" t="str">
        <f ca="1">VLOOKUP(Tabela1[[#This Row],[MAT]],$B$5:$C$1679,2,0)</f>
        <v>70134089219</v>
      </c>
      <c r="D694" s="35">
        <v>36</v>
      </c>
      <c r="E694" s="16" t="s">
        <v>8</v>
      </c>
      <c r="F694" s="11" t="s">
        <v>591</v>
      </c>
      <c r="G694" s="17">
        <v>630.48</v>
      </c>
      <c r="H694" s="17">
        <v>630.48239999999998</v>
      </c>
      <c r="I694" s="17">
        <f>IFERROR(H694/1.08,"")</f>
        <v>583.78</v>
      </c>
      <c r="J694" s="17">
        <f>I694*8%</f>
        <v>46.702399999999997</v>
      </c>
      <c r="K694" s="17">
        <f>Tabela1[[#This Row],[VLR RECEBIDO]]-Tabela1[[#This Row],[DESPESA]]-Tabela1[[#This Row],[FGTS]]</f>
        <v>-2.399999999951774E-3</v>
      </c>
      <c r="L694" s="12">
        <v>-2.399999999951774E-3</v>
      </c>
      <c r="M694" s="12">
        <f>Tabela1[[#This Row],[A DEVOLVER]]-Tabela1[[#This Row],[DEVOLVIDO]]</f>
        <v>0</v>
      </c>
      <c r="N694" s="18" t="str">
        <f ca="1">VLOOKUP(Tabela1[[#This Row],[MAT]],$B$5:$N$1679,13,0)</f>
        <v>JONISMA ARAUJO RODRIGUES</v>
      </c>
    </row>
    <row r="695" spans="2:14" x14ac:dyDescent="0.3">
      <c r="B695" s="11">
        <v>445</v>
      </c>
      <c r="C695" s="11" t="str">
        <f ca="1">VLOOKUP(Tabela1[[#This Row],[MAT]],$B$5:$C$1679,2,0)</f>
        <v>82941238204</v>
      </c>
      <c r="D695" s="35">
        <v>36</v>
      </c>
      <c r="E695" s="16" t="s">
        <v>8</v>
      </c>
      <c r="F695" s="11" t="s">
        <v>591</v>
      </c>
      <c r="G695" s="17">
        <v>630.48</v>
      </c>
      <c r="H695" s="17">
        <v>630.48239999999998</v>
      </c>
      <c r="I695" s="17">
        <f>IFERROR(H695/1.08,"")</f>
        <v>583.78</v>
      </c>
      <c r="J695" s="17">
        <f>I695*8%</f>
        <v>46.702399999999997</v>
      </c>
      <c r="K695" s="17">
        <f>Tabela1[[#This Row],[VLR RECEBIDO]]-Tabela1[[#This Row],[DESPESA]]-Tabela1[[#This Row],[FGTS]]</f>
        <v>-2.399999999951774E-3</v>
      </c>
      <c r="L695" s="12">
        <v>-2.399999999951774E-3</v>
      </c>
      <c r="M695" s="12">
        <f>Tabela1[[#This Row],[A DEVOLVER]]-Tabela1[[#This Row],[DEVOLVIDO]]</f>
        <v>0</v>
      </c>
      <c r="N695" s="18" t="str">
        <f ca="1">VLOOKUP(Tabela1[[#This Row],[MAT]],$B$5:$N$1679,13,0)</f>
        <v>MARIA ELIZABETH DA SILVA</v>
      </c>
    </row>
    <row r="696" spans="2:14" x14ac:dyDescent="0.3">
      <c r="B696" s="11">
        <v>449</v>
      </c>
      <c r="C696" s="11" t="str">
        <f ca="1">VLOOKUP(Tabela1[[#This Row],[MAT]],$B$5:$C$1679,2,0)</f>
        <v>02278662236</v>
      </c>
      <c r="D696" s="35">
        <v>36</v>
      </c>
      <c r="E696" s="16" t="s">
        <v>8</v>
      </c>
      <c r="F696" s="11" t="s">
        <v>591</v>
      </c>
      <c r="G696" s="17">
        <v>630.48</v>
      </c>
      <c r="H696" s="17">
        <v>630.48239999999998</v>
      </c>
      <c r="I696" s="17">
        <f>IFERROR(H696/1.08,"")</f>
        <v>583.78</v>
      </c>
      <c r="J696" s="17">
        <f>I696*8%</f>
        <v>46.702399999999997</v>
      </c>
      <c r="K696" s="17">
        <f>Tabela1[[#This Row],[VLR RECEBIDO]]-Tabela1[[#This Row],[DESPESA]]-Tabela1[[#This Row],[FGTS]]</f>
        <v>-2.399999999951774E-3</v>
      </c>
      <c r="L696" s="12">
        <v>-2.399999999951774E-3</v>
      </c>
      <c r="M696" s="12">
        <f>Tabela1[[#This Row],[A DEVOLVER]]-Tabela1[[#This Row],[DEVOLVIDO]]</f>
        <v>0</v>
      </c>
      <c r="N696" s="18" t="str">
        <f ca="1">VLOOKUP(Tabela1[[#This Row],[MAT]],$B$5:$N$1679,13,0)</f>
        <v>RAYANE BARRETO LIMA</v>
      </c>
    </row>
    <row r="697" spans="2:14" x14ac:dyDescent="0.3">
      <c r="B697" s="11">
        <v>450</v>
      </c>
      <c r="C697" s="11" t="str">
        <f ca="1">VLOOKUP(Tabela1[[#This Row],[MAT]],$B$5:$C$1679,2,0)</f>
        <v>73733148215</v>
      </c>
      <c r="D697" s="35">
        <v>36</v>
      </c>
      <c r="E697" s="16" t="s">
        <v>8</v>
      </c>
      <c r="F697" s="11" t="s">
        <v>591</v>
      </c>
      <c r="G697" s="17">
        <v>630.48</v>
      </c>
      <c r="H697" s="17">
        <v>630.48239999999998</v>
      </c>
      <c r="I697" s="17">
        <f>IFERROR(H697/1.08,"")</f>
        <v>583.78</v>
      </c>
      <c r="J697" s="17">
        <f>I697*8%</f>
        <v>46.702399999999997</v>
      </c>
      <c r="K697" s="17">
        <f>Tabela1[[#This Row],[VLR RECEBIDO]]-Tabela1[[#This Row],[DESPESA]]-Tabela1[[#This Row],[FGTS]]</f>
        <v>-2.399999999951774E-3</v>
      </c>
      <c r="L697" s="12">
        <v>-2.399999999951774E-3</v>
      </c>
      <c r="M697" s="12">
        <f>Tabela1[[#This Row],[A DEVOLVER]]-Tabela1[[#This Row],[DEVOLVIDO]]</f>
        <v>0</v>
      </c>
      <c r="N697" s="18" t="str">
        <f ca="1">VLOOKUP(Tabela1[[#This Row],[MAT]],$B$5:$N$1679,13,0)</f>
        <v>ANDREZA ALVES FERREIRA</v>
      </c>
    </row>
    <row r="698" spans="2:14" x14ac:dyDescent="0.3">
      <c r="B698" s="11">
        <v>462</v>
      </c>
      <c r="C698" s="11" t="str">
        <f ca="1">VLOOKUP(Tabela1[[#This Row],[MAT]],$B$5:$C$1679,2,0)</f>
        <v>03402699362</v>
      </c>
      <c r="D698" s="35">
        <v>36</v>
      </c>
      <c r="E698" s="16" t="s">
        <v>8</v>
      </c>
      <c r="F698" s="11" t="s">
        <v>591</v>
      </c>
      <c r="G698" s="17">
        <v>0</v>
      </c>
      <c r="H698" s="17">
        <v>0</v>
      </c>
      <c r="I698" s="17">
        <f>IFERROR(H698/1.08,"")</f>
        <v>0</v>
      </c>
      <c r="J698" s="17">
        <f>I698*8%</f>
        <v>0</v>
      </c>
      <c r="K698" s="17">
        <f>Tabela1[[#This Row],[VLR RECEBIDO]]-Tabela1[[#This Row],[DESPESA]]-Tabela1[[#This Row],[FGTS]]</f>
        <v>0</v>
      </c>
      <c r="L698" s="12">
        <v>0</v>
      </c>
      <c r="M698" s="12">
        <f>Tabela1[[#This Row],[A DEVOLVER]]-Tabela1[[#This Row],[DEVOLVIDO]]</f>
        <v>0</v>
      </c>
      <c r="N698" s="18" t="str">
        <f ca="1">VLOOKUP(Tabela1[[#This Row],[MAT]],$B$5:$N$1679,13,0)</f>
        <v>DYONES ALVES DA ROCHA SERRA</v>
      </c>
    </row>
    <row r="699" spans="2:14" x14ac:dyDescent="0.3">
      <c r="B699" s="11">
        <v>465</v>
      </c>
      <c r="C699" s="11" t="str">
        <f ca="1">VLOOKUP(Tabela1[[#This Row],[MAT]],$B$5:$C$1679,2,0)</f>
        <v>01616891246</v>
      </c>
      <c r="D699" s="35">
        <v>36</v>
      </c>
      <c r="E699" s="16" t="s">
        <v>8</v>
      </c>
      <c r="F699" s="11" t="s">
        <v>591</v>
      </c>
      <c r="G699" s="17">
        <v>630.48</v>
      </c>
      <c r="H699" s="17">
        <v>630.48239999999998</v>
      </c>
      <c r="I699" s="17">
        <f>IFERROR(H699/1.08,"")</f>
        <v>583.78</v>
      </c>
      <c r="J699" s="17">
        <f>I699*8%</f>
        <v>46.702399999999997</v>
      </c>
      <c r="K699" s="17">
        <f>Tabela1[[#This Row],[VLR RECEBIDO]]-Tabela1[[#This Row],[DESPESA]]-Tabela1[[#This Row],[FGTS]]</f>
        <v>-2.399999999951774E-3</v>
      </c>
      <c r="L699" s="12">
        <v>-2.399999999951774E-3</v>
      </c>
      <c r="M699" s="12">
        <f>Tabela1[[#This Row],[A DEVOLVER]]-Tabela1[[#This Row],[DEVOLVIDO]]</f>
        <v>0</v>
      </c>
      <c r="N699" s="18" t="str">
        <f ca="1">VLOOKUP(Tabela1[[#This Row],[MAT]],$B$5:$N$1679,13,0)</f>
        <v>KEILA SANTOS BRITO</v>
      </c>
    </row>
    <row r="700" spans="2:14" x14ac:dyDescent="0.3">
      <c r="B700" s="11">
        <v>466</v>
      </c>
      <c r="C700" s="11" t="str">
        <f ca="1">VLOOKUP(Tabela1[[#This Row],[MAT]],$B$5:$C$1679,2,0)</f>
        <v>30137284268</v>
      </c>
      <c r="D700" s="35">
        <v>36</v>
      </c>
      <c r="E700" s="16" t="s">
        <v>8</v>
      </c>
      <c r="F700" s="11" t="s">
        <v>591</v>
      </c>
      <c r="G700" s="17">
        <v>630.48</v>
      </c>
      <c r="H700" s="17">
        <v>630.48239999999998</v>
      </c>
      <c r="I700" s="17">
        <f>IFERROR(H700/1.08,"")</f>
        <v>583.78</v>
      </c>
      <c r="J700" s="17">
        <f>I700*8%</f>
        <v>46.702399999999997</v>
      </c>
      <c r="K700" s="17">
        <f>Tabela1[[#This Row],[VLR RECEBIDO]]-Tabela1[[#This Row],[DESPESA]]-Tabela1[[#This Row],[FGTS]]</f>
        <v>-2.399999999951774E-3</v>
      </c>
      <c r="L700" s="12">
        <v>-2.399999999951774E-3</v>
      </c>
      <c r="M700" s="12">
        <f>Tabela1[[#This Row],[A DEVOLVER]]-Tabela1[[#This Row],[DEVOLVIDO]]</f>
        <v>0</v>
      </c>
      <c r="N700" s="18" t="str">
        <f ca="1">VLOOKUP(Tabela1[[#This Row],[MAT]],$B$5:$N$1679,13,0)</f>
        <v>MARIA JOSE PAULINO DE SANTANA DAS CHAGAS</v>
      </c>
    </row>
    <row r="701" spans="2:14" x14ac:dyDescent="0.3">
      <c r="B701" s="11">
        <v>471</v>
      </c>
      <c r="C701" s="11" t="str">
        <f ca="1">VLOOKUP(Tabela1[[#This Row],[MAT]],$B$5:$C$1679,2,0)</f>
        <v>02137140276</v>
      </c>
      <c r="D701" s="35">
        <v>36</v>
      </c>
      <c r="E701" s="16" t="s">
        <v>8</v>
      </c>
      <c r="F701" s="11" t="s">
        <v>591</v>
      </c>
      <c r="G701" s="17">
        <v>630.48</v>
      </c>
      <c r="H701" s="17">
        <v>630.48239999999998</v>
      </c>
      <c r="I701" s="17">
        <f>IFERROR(H701/1.08,"")</f>
        <v>583.78</v>
      </c>
      <c r="J701" s="17">
        <f>I701*8%</f>
        <v>46.702399999999997</v>
      </c>
      <c r="K701" s="17">
        <f>Tabela1[[#This Row],[VLR RECEBIDO]]-Tabela1[[#This Row],[DESPESA]]-Tabela1[[#This Row],[FGTS]]</f>
        <v>-2.399999999951774E-3</v>
      </c>
      <c r="L701" s="12">
        <v>-2.399999999951774E-3</v>
      </c>
      <c r="M701" s="12">
        <f>Tabela1[[#This Row],[A DEVOLVER]]-Tabela1[[#This Row],[DEVOLVIDO]]</f>
        <v>0</v>
      </c>
      <c r="N701" s="18" t="str">
        <f ca="1">VLOOKUP(Tabela1[[#This Row],[MAT]],$B$5:$N$1679,13,0)</f>
        <v>RAILSON HUMBERTO DA SILVA MENDONCA</v>
      </c>
    </row>
    <row r="702" spans="2:14" x14ac:dyDescent="0.3">
      <c r="B702" s="11">
        <v>488</v>
      </c>
      <c r="C702" s="11" t="e">
        <f ca="1">VLOOKUP(Tabela1[[#This Row],[MAT]],$B$5:$C$1679,2,0)</f>
        <v>#N/A</v>
      </c>
      <c r="D702" s="35">
        <v>36</v>
      </c>
      <c r="E702" s="16" t="s">
        <v>8</v>
      </c>
      <c r="F702" s="11" t="s">
        <v>591</v>
      </c>
      <c r="G702" s="17">
        <v>0</v>
      </c>
      <c r="H702" s="17">
        <v>0</v>
      </c>
      <c r="I702" s="17">
        <f>IFERROR(H702/1.08,"")</f>
        <v>0</v>
      </c>
      <c r="J702" s="17">
        <f>I702*8%</f>
        <v>0</v>
      </c>
      <c r="K702" s="17">
        <f>Tabela1[[#This Row],[VLR RECEBIDO]]-Tabela1[[#This Row],[DESPESA]]-Tabela1[[#This Row],[FGTS]]</f>
        <v>0</v>
      </c>
      <c r="L702" s="12">
        <v>0</v>
      </c>
      <c r="M702" s="12">
        <f>Tabela1[[#This Row],[A DEVOLVER]]-Tabela1[[#This Row],[DEVOLVIDO]]</f>
        <v>0</v>
      </c>
      <c r="N702" s="18" t="e">
        <f ca="1">VLOOKUP(Tabela1[[#This Row],[MAT]],$B$5:$N$1679,13,0)</f>
        <v>#N/A</v>
      </c>
    </row>
    <row r="703" spans="2:14" x14ac:dyDescent="0.3">
      <c r="B703" s="11">
        <v>497</v>
      </c>
      <c r="C703" s="11" t="str">
        <f ca="1">VLOOKUP(Tabela1[[#This Row],[MAT]],$B$5:$C$1679,2,0)</f>
        <v>02879742277</v>
      </c>
      <c r="D703" s="35">
        <v>36</v>
      </c>
      <c r="E703" s="16" t="s">
        <v>8</v>
      </c>
      <c r="F703" s="11" t="s">
        <v>591</v>
      </c>
      <c r="G703" s="17">
        <v>630.48</v>
      </c>
      <c r="H703" s="17">
        <v>630.48239999999998</v>
      </c>
      <c r="I703" s="17">
        <f>IFERROR(H703/1.08,"")</f>
        <v>583.78</v>
      </c>
      <c r="J703" s="17">
        <f>I703*8%</f>
        <v>46.702399999999997</v>
      </c>
      <c r="K703" s="17">
        <f>Tabela1[[#This Row],[VLR RECEBIDO]]-Tabela1[[#This Row],[DESPESA]]-Tabela1[[#This Row],[FGTS]]</f>
        <v>-2.399999999951774E-3</v>
      </c>
      <c r="L703" s="12">
        <v>-2.399999999951774E-3</v>
      </c>
      <c r="M703" s="12">
        <f>Tabela1[[#This Row],[A DEVOLVER]]-Tabela1[[#This Row],[DEVOLVIDO]]</f>
        <v>0</v>
      </c>
      <c r="N703" s="18" t="str">
        <f ca="1">VLOOKUP(Tabela1[[#This Row],[MAT]],$B$5:$N$1679,13,0)</f>
        <v>ELISANDRA SOARES DA COSTA PINHEIRO</v>
      </c>
    </row>
    <row r="704" spans="2:14" x14ac:dyDescent="0.3">
      <c r="B704" s="11">
        <v>521</v>
      </c>
      <c r="C704" s="11" t="str">
        <f ca="1">VLOOKUP(Tabela1[[#This Row],[MAT]],$B$5:$C$1679,2,0)</f>
        <v>01221844245</v>
      </c>
      <c r="D704" s="35">
        <v>36</v>
      </c>
      <c r="E704" s="16" t="s">
        <v>8</v>
      </c>
      <c r="F704" s="11" t="s">
        <v>591</v>
      </c>
      <c r="G704" s="17">
        <v>630.48</v>
      </c>
      <c r="H704" s="17">
        <v>630.48239999999998</v>
      </c>
      <c r="I704" s="17">
        <f>IFERROR(H704/1.08,"")</f>
        <v>583.78</v>
      </c>
      <c r="J704" s="17">
        <f>I704*8%</f>
        <v>46.702399999999997</v>
      </c>
      <c r="K704" s="17">
        <f>Tabela1[[#This Row],[VLR RECEBIDO]]-Tabela1[[#This Row],[DESPESA]]-Tabela1[[#This Row],[FGTS]]</f>
        <v>-2.399999999951774E-3</v>
      </c>
      <c r="L704" s="12">
        <v>-2.399999999951774E-3</v>
      </c>
      <c r="M704" s="12">
        <f>Tabela1[[#This Row],[A DEVOLVER]]-Tabela1[[#This Row],[DEVOLVIDO]]</f>
        <v>0</v>
      </c>
      <c r="N704" s="18" t="str">
        <f ca="1">VLOOKUP(Tabela1[[#This Row],[MAT]],$B$5:$N$1679,13,0)</f>
        <v>ANA MARIA LIRA TEIXEIRA</v>
      </c>
    </row>
    <row r="705" spans="2:14" x14ac:dyDescent="0.3">
      <c r="B705" s="11">
        <v>525</v>
      </c>
      <c r="C705" s="11" t="str">
        <f ca="1">VLOOKUP(Tabela1[[#This Row],[MAT]],$B$5:$C$1679,2,0)</f>
        <v>01724194259</v>
      </c>
      <c r="D705" s="35">
        <v>36</v>
      </c>
      <c r="E705" s="16" t="s">
        <v>8</v>
      </c>
      <c r="F705" s="11" t="s">
        <v>591</v>
      </c>
      <c r="G705" s="17">
        <v>630.48</v>
      </c>
      <c r="H705" s="17">
        <v>630.48239999999998</v>
      </c>
      <c r="I705" s="17">
        <f>IFERROR(H705/1.08,"")</f>
        <v>583.78</v>
      </c>
      <c r="J705" s="17">
        <f>I705*8%</f>
        <v>46.702399999999997</v>
      </c>
      <c r="K705" s="17">
        <f>Tabela1[[#This Row],[VLR RECEBIDO]]-Tabela1[[#This Row],[DESPESA]]-Tabela1[[#This Row],[FGTS]]</f>
        <v>-2.399999999951774E-3</v>
      </c>
      <c r="L705" s="12">
        <v>-2.399999999951774E-3</v>
      </c>
      <c r="M705" s="12">
        <f>Tabela1[[#This Row],[A DEVOLVER]]-Tabela1[[#This Row],[DEVOLVIDO]]</f>
        <v>0</v>
      </c>
      <c r="N705" s="18" t="str">
        <f ca="1">VLOOKUP(Tabela1[[#This Row],[MAT]],$B$5:$N$1679,13,0)</f>
        <v>JHEMISON CARLOS VIEIRA FELIPE</v>
      </c>
    </row>
    <row r="706" spans="2:14" x14ac:dyDescent="0.3">
      <c r="B706" s="11">
        <v>527</v>
      </c>
      <c r="C706" s="11" t="str">
        <f ca="1">VLOOKUP(Tabela1[[#This Row],[MAT]],$B$5:$C$1679,2,0)</f>
        <v>70143241281</v>
      </c>
      <c r="D706" s="35">
        <v>36</v>
      </c>
      <c r="E706" s="16" t="s">
        <v>8</v>
      </c>
      <c r="F706" s="11" t="s">
        <v>591</v>
      </c>
      <c r="G706" s="17">
        <v>630.48</v>
      </c>
      <c r="H706" s="17">
        <v>630.48239999999998</v>
      </c>
      <c r="I706" s="17">
        <f>IFERROR(H706/1.08,"")</f>
        <v>583.78</v>
      </c>
      <c r="J706" s="17">
        <f>I706*8%</f>
        <v>46.702399999999997</v>
      </c>
      <c r="K706" s="17">
        <f>Tabela1[[#This Row],[VLR RECEBIDO]]-Tabela1[[#This Row],[DESPESA]]-Tabela1[[#This Row],[FGTS]]</f>
        <v>-2.399999999951774E-3</v>
      </c>
      <c r="L706" s="12">
        <v>-2.399999999951774E-3</v>
      </c>
      <c r="M706" s="12">
        <f>Tabela1[[#This Row],[A DEVOLVER]]-Tabela1[[#This Row],[DEVOLVIDO]]</f>
        <v>0</v>
      </c>
      <c r="N706" s="18" t="str">
        <f ca="1">VLOOKUP(Tabela1[[#This Row],[MAT]],$B$5:$N$1679,13,0)</f>
        <v>FABRICIO HUGO SOUSA FARIAS</v>
      </c>
    </row>
    <row r="707" spans="2:14" x14ac:dyDescent="0.3">
      <c r="B707" s="11">
        <v>541</v>
      </c>
      <c r="C707" s="11" t="str">
        <f ca="1">VLOOKUP(Tabela1[[#This Row],[MAT]],$B$5:$C$1679,2,0)</f>
        <v>02563935245</v>
      </c>
      <c r="D707" s="35">
        <v>36</v>
      </c>
      <c r="E707" s="16" t="s">
        <v>8</v>
      </c>
      <c r="F707" s="11" t="s">
        <v>591</v>
      </c>
      <c r="G707" s="17">
        <v>630.48</v>
      </c>
      <c r="H707" s="17">
        <v>630.48239999999998</v>
      </c>
      <c r="I707" s="17">
        <f>IFERROR(H707/1.08,"")</f>
        <v>583.78</v>
      </c>
      <c r="J707" s="17">
        <f>I707*8%</f>
        <v>46.702399999999997</v>
      </c>
      <c r="K707" s="17">
        <f>Tabela1[[#This Row],[VLR RECEBIDO]]-Tabela1[[#This Row],[DESPESA]]-Tabela1[[#This Row],[FGTS]]</f>
        <v>-2.399999999951774E-3</v>
      </c>
      <c r="L707" s="12">
        <v>-2.399999999951774E-3</v>
      </c>
      <c r="M707" s="12">
        <f>Tabela1[[#This Row],[A DEVOLVER]]-Tabela1[[#This Row],[DEVOLVIDO]]</f>
        <v>0</v>
      </c>
      <c r="N707" s="18" t="str">
        <f ca="1">VLOOKUP(Tabela1[[#This Row],[MAT]],$B$5:$N$1679,13,0)</f>
        <v>RAQUEL DOS SANTOS SOUZA</v>
      </c>
    </row>
    <row r="708" spans="2:14" x14ac:dyDescent="0.3">
      <c r="B708" s="11">
        <v>542</v>
      </c>
      <c r="C708" s="11" t="e">
        <f ca="1">VLOOKUP(Tabela1[[#This Row],[MAT]],$B$5:$C$1679,2,0)</f>
        <v>#N/A</v>
      </c>
      <c r="D708" s="35">
        <v>36</v>
      </c>
      <c r="E708" s="16" t="s">
        <v>8</v>
      </c>
      <c r="F708" s="11" t="s">
        <v>591</v>
      </c>
      <c r="G708" s="17">
        <v>0</v>
      </c>
      <c r="H708" s="17">
        <v>0</v>
      </c>
      <c r="I708" s="17">
        <f>IFERROR(H708/1.08,"")</f>
        <v>0</v>
      </c>
      <c r="J708" s="17">
        <f>I708*8%</f>
        <v>0</v>
      </c>
      <c r="K708" s="17">
        <f>Tabela1[[#This Row],[VLR RECEBIDO]]-Tabela1[[#This Row],[DESPESA]]-Tabela1[[#This Row],[FGTS]]</f>
        <v>0</v>
      </c>
      <c r="L708" s="12">
        <v>0</v>
      </c>
      <c r="M708" s="12">
        <f>Tabela1[[#This Row],[A DEVOLVER]]-Tabela1[[#This Row],[DEVOLVIDO]]</f>
        <v>0</v>
      </c>
      <c r="N708" s="18" t="e">
        <f ca="1">VLOOKUP(Tabela1[[#This Row],[MAT]],$B$5:$N$1679,13,0)</f>
        <v>#N/A</v>
      </c>
    </row>
    <row r="709" spans="2:14" x14ac:dyDescent="0.3">
      <c r="B709" s="11">
        <v>543</v>
      </c>
      <c r="C709" s="11" t="str">
        <f ca="1">VLOOKUP(Tabela1[[#This Row],[MAT]],$B$5:$C$1679,2,0)</f>
        <v>01797916211</v>
      </c>
      <c r="D709" s="35">
        <v>36</v>
      </c>
      <c r="E709" s="16" t="s">
        <v>8</v>
      </c>
      <c r="F709" s="11" t="s">
        <v>591</v>
      </c>
      <c r="G709" s="17">
        <v>630.48</v>
      </c>
      <c r="H709" s="17">
        <v>630.48239999999998</v>
      </c>
      <c r="I709" s="17">
        <f>IFERROR(H709/1.08,"")</f>
        <v>583.78</v>
      </c>
      <c r="J709" s="17">
        <f>I709*8%</f>
        <v>46.702399999999997</v>
      </c>
      <c r="K709" s="17">
        <f>Tabela1[[#This Row],[VLR RECEBIDO]]-Tabela1[[#This Row],[DESPESA]]-Tabela1[[#This Row],[FGTS]]</f>
        <v>-2.399999999951774E-3</v>
      </c>
      <c r="L709" s="12">
        <v>-2.399999999951774E-3</v>
      </c>
      <c r="M709" s="12">
        <f>Tabela1[[#This Row],[A DEVOLVER]]-Tabela1[[#This Row],[DEVOLVIDO]]</f>
        <v>0</v>
      </c>
      <c r="N709" s="18" t="str">
        <f ca="1">VLOOKUP(Tabela1[[#This Row],[MAT]],$B$5:$N$1679,13,0)</f>
        <v>BRUNA GRAZIELA NOGUEIRA DE LIMA</v>
      </c>
    </row>
    <row r="710" spans="2:14" x14ac:dyDescent="0.3">
      <c r="B710" s="11">
        <v>547</v>
      </c>
      <c r="C710" s="11" t="str">
        <f ca="1">VLOOKUP(Tabela1[[#This Row],[MAT]],$B$5:$C$1679,2,0)</f>
        <v>85754110200</v>
      </c>
      <c r="D710" s="35">
        <v>36</v>
      </c>
      <c r="E710" s="16" t="s">
        <v>8</v>
      </c>
      <c r="F710" s="11" t="s">
        <v>591</v>
      </c>
      <c r="G710" s="17">
        <v>630.48</v>
      </c>
      <c r="H710" s="17">
        <v>630.48239999999998</v>
      </c>
      <c r="I710" s="17">
        <f>IFERROR(H710/1.08,"")</f>
        <v>583.78</v>
      </c>
      <c r="J710" s="17">
        <f>I710*8%</f>
        <v>46.702399999999997</v>
      </c>
      <c r="K710" s="17">
        <f>Tabela1[[#This Row],[VLR RECEBIDO]]-Tabela1[[#This Row],[DESPESA]]-Tabela1[[#This Row],[FGTS]]</f>
        <v>-2.399999999951774E-3</v>
      </c>
      <c r="L710" s="12">
        <v>-2.399999999951774E-3</v>
      </c>
      <c r="M710" s="12">
        <f>Tabela1[[#This Row],[A DEVOLVER]]-Tabela1[[#This Row],[DEVOLVIDO]]</f>
        <v>0</v>
      </c>
      <c r="N710" s="18" t="str">
        <f ca="1">VLOOKUP(Tabela1[[#This Row],[MAT]],$B$5:$N$1679,13,0)</f>
        <v>FLAVIA CRISTINA AMORIM RAIOL</v>
      </c>
    </row>
    <row r="711" spans="2:14" x14ac:dyDescent="0.3">
      <c r="B711" s="11">
        <v>550</v>
      </c>
      <c r="C711" s="11" t="str">
        <f ca="1">VLOOKUP(Tabela1[[#This Row],[MAT]],$B$5:$C$1679,2,0)</f>
        <v>94273626268</v>
      </c>
      <c r="D711" s="35">
        <v>36</v>
      </c>
      <c r="E711" s="16" t="s">
        <v>8</v>
      </c>
      <c r="F711" s="11" t="s">
        <v>591</v>
      </c>
      <c r="G711" s="17">
        <v>630.48</v>
      </c>
      <c r="H711" s="17">
        <v>630.48239999999998</v>
      </c>
      <c r="I711" s="17">
        <f>IFERROR(H711/1.08,"")</f>
        <v>583.78</v>
      </c>
      <c r="J711" s="17">
        <f>I711*8%</f>
        <v>46.702399999999997</v>
      </c>
      <c r="K711" s="17">
        <f>Tabela1[[#This Row],[VLR RECEBIDO]]-Tabela1[[#This Row],[DESPESA]]-Tabela1[[#This Row],[FGTS]]</f>
        <v>-2.399999999951774E-3</v>
      </c>
      <c r="L711" s="12">
        <v>-2.399999999951774E-3</v>
      </c>
      <c r="M711" s="12">
        <f>Tabela1[[#This Row],[A DEVOLVER]]-Tabela1[[#This Row],[DEVOLVIDO]]</f>
        <v>0</v>
      </c>
      <c r="N711" s="18" t="str">
        <f ca="1">VLOOKUP(Tabela1[[#This Row],[MAT]],$B$5:$N$1679,13,0)</f>
        <v>ANGELA MARIA COSTA ROSARIO</v>
      </c>
    </row>
    <row r="712" spans="2:14" x14ac:dyDescent="0.3">
      <c r="B712" s="11">
        <v>552</v>
      </c>
      <c r="C712" s="11" t="str">
        <f ca="1">VLOOKUP(Tabela1[[#This Row],[MAT]],$B$5:$C$1679,2,0)</f>
        <v>03351903243</v>
      </c>
      <c r="D712" s="35">
        <v>36</v>
      </c>
      <c r="E712" s="16" t="s">
        <v>8</v>
      </c>
      <c r="F712" s="11" t="s">
        <v>591</v>
      </c>
      <c r="G712" s="17">
        <v>630.48</v>
      </c>
      <c r="H712" s="17">
        <v>630.48239999999998</v>
      </c>
      <c r="I712" s="17">
        <f>IFERROR(H712/1.08,"")</f>
        <v>583.78</v>
      </c>
      <c r="J712" s="17">
        <f>I712*8%</f>
        <v>46.702399999999997</v>
      </c>
      <c r="K712" s="17">
        <f>Tabela1[[#This Row],[VLR RECEBIDO]]-Tabela1[[#This Row],[DESPESA]]-Tabela1[[#This Row],[FGTS]]</f>
        <v>-2.399999999951774E-3</v>
      </c>
      <c r="L712" s="12">
        <v>-2.399999999951774E-3</v>
      </c>
      <c r="M712" s="12">
        <f>Tabela1[[#This Row],[A DEVOLVER]]-Tabela1[[#This Row],[DEVOLVIDO]]</f>
        <v>0</v>
      </c>
      <c r="N712" s="18" t="str">
        <f ca="1">VLOOKUP(Tabela1[[#This Row],[MAT]],$B$5:$N$1679,13,0)</f>
        <v>ANTONIA FRANCILEIA SANTOS FAUSTINO</v>
      </c>
    </row>
    <row r="713" spans="2:14" x14ac:dyDescent="0.3">
      <c r="B713" s="11">
        <v>586</v>
      </c>
      <c r="C713" s="11" t="str">
        <f ca="1">VLOOKUP(Tabela1[[#This Row],[MAT]],$B$5:$C$1679,2,0)</f>
        <v>02025421222</v>
      </c>
      <c r="D713" s="35">
        <v>36</v>
      </c>
      <c r="E713" s="16" t="s">
        <v>8</v>
      </c>
      <c r="F713" s="11" t="s">
        <v>591</v>
      </c>
      <c r="G713" s="17">
        <v>630.48</v>
      </c>
      <c r="H713" s="17">
        <v>630.48239999999998</v>
      </c>
      <c r="I713" s="17">
        <f>IFERROR(H713/1.08,"")</f>
        <v>583.78</v>
      </c>
      <c r="J713" s="17">
        <f>I713*8%</f>
        <v>46.702399999999997</v>
      </c>
      <c r="K713" s="17">
        <f>Tabela1[[#This Row],[VLR RECEBIDO]]-Tabela1[[#This Row],[DESPESA]]-Tabela1[[#This Row],[FGTS]]</f>
        <v>-2.399999999951774E-3</v>
      </c>
      <c r="L713" s="12">
        <v>-2.399999999951774E-3</v>
      </c>
      <c r="M713" s="12">
        <f>Tabela1[[#This Row],[A DEVOLVER]]-Tabela1[[#This Row],[DEVOLVIDO]]</f>
        <v>0</v>
      </c>
      <c r="N713" s="18" t="str">
        <f ca="1">VLOOKUP(Tabela1[[#This Row],[MAT]],$B$5:$N$1679,13,0)</f>
        <v>ADRIANA DA CONCEICAO VIANA</v>
      </c>
    </row>
    <row r="714" spans="2:14" x14ac:dyDescent="0.3">
      <c r="B714" s="11">
        <v>600</v>
      </c>
      <c r="C714" s="11" t="str">
        <f ca="1">VLOOKUP(Tabela1[[#This Row],[MAT]],$B$5:$C$1679,2,0)</f>
        <v>01068691247</v>
      </c>
      <c r="D714" s="35">
        <v>36</v>
      </c>
      <c r="E714" s="16" t="s">
        <v>8</v>
      </c>
      <c r="F714" s="11" t="s">
        <v>591</v>
      </c>
      <c r="G714" s="17">
        <v>630.48</v>
      </c>
      <c r="H714" s="17">
        <v>630.48239999999998</v>
      </c>
      <c r="I714" s="17">
        <f>IFERROR(H714/1.08,"")</f>
        <v>583.78</v>
      </c>
      <c r="J714" s="17">
        <f>I714*8%</f>
        <v>46.702399999999997</v>
      </c>
      <c r="K714" s="17">
        <f>Tabela1[[#This Row],[VLR RECEBIDO]]-Tabela1[[#This Row],[DESPESA]]-Tabela1[[#This Row],[FGTS]]</f>
        <v>-2.399999999951774E-3</v>
      </c>
      <c r="L714" s="12">
        <v>-2.399999999951774E-3</v>
      </c>
      <c r="M714" s="12">
        <f>Tabela1[[#This Row],[A DEVOLVER]]-Tabela1[[#This Row],[DEVOLVIDO]]</f>
        <v>0</v>
      </c>
      <c r="N714" s="18" t="str">
        <f ca="1">VLOOKUP(Tabela1[[#This Row],[MAT]],$B$5:$N$1679,13,0)</f>
        <v>ROSINETE SANTOS DA SILVA DE SOUZA</v>
      </c>
    </row>
    <row r="715" spans="2:14" x14ac:dyDescent="0.3">
      <c r="B715" s="11">
        <v>601</v>
      </c>
      <c r="C715" s="11" t="str">
        <f ca="1">VLOOKUP(Tabela1[[#This Row],[MAT]],$B$5:$C$1679,2,0)</f>
        <v>03419017251</v>
      </c>
      <c r="D715" s="35">
        <v>36</v>
      </c>
      <c r="E715" s="16" t="s">
        <v>8</v>
      </c>
      <c r="F715" s="11" t="s">
        <v>591</v>
      </c>
      <c r="G715" s="17">
        <v>630.48</v>
      </c>
      <c r="H715" s="17">
        <v>630.48239999999998</v>
      </c>
      <c r="I715" s="17">
        <f>IFERROR(H715/1.08,"")</f>
        <v>583.78</v>
      </c>
      <c r="J715" s="17">
        <f>I715*8%</f>
        <v>46.702399999999997</v>
      </c>
      <c r="K715" s="17">
        <f>Tabela1[[#This Row],[VLR RECEBIDO]]-Tabela1[[#This Row],[DESPESA]]-Tabela1[[#This Row],[FGTS]]</f>
        <v>-2.399999999951774E-3</v>
      </c>
      <c r="L715" s="12">
        <v>-2.399999999951774E-3</v>
      </c>
      <c r="M715" s="12">
        <f>Tabela1[[#This Row],[A DEVOLVER]]-Tabela1[[#This Row],[DEVOLVIDO]]</f>
        <v>0</v>
      </c>
      <c r="N715" s="18" t="str">
        <f ca="1">VLOOKUP(Tabela1[[#This Row],[MAT]],$B$5:$N$1679,13,0)</f>
        <v>MAYCON REIS DOS ANJOS</v>
      </c>
    </row>
    <row r="716" spans="2:14" x14ac:dyDescent="0.3">
      <c r="B716" s="11">
        <v>626</v>
      </c>
      <c r="C716" s="11" t="str">
        <f ca="1">VLOOKUP(Tabela1[[#This Row],[MAT]],$B$5:$C$1679,2,0)</f>
        <v>30087767287</v>
      </c>
      <c r="D716" s="35">
        <v>36</v>
      </c>
      <c r="E716" s="16" t="s">
        <v>8</v>
      </c>
      <c r="F716" s="11" t="s">
        <v>591</v>
      </c>
      <c r="G716" s="17">
        <v>630.48</v>
      </c>
      <c r="H716" s="17">
        <v>630.48239999999998</v>
      </c>
      <c r="I716" s="17">
        <f>IFERROR(H716/1.08,"")</f>
        <v>583.78</v>
      </c>
      <c r="J716" s="17">
        <f>I716*8%</f>
        <v>46.702399999999997</v>
      </c>
      <c r="K716" s="17">
        <f>Tabela1[[#This Row],[VLR RECEBIDO]]-Tabela1[[#This Row],[DESPESA]]-Tabela1[[#This Row],[FGTS]]</f>
        <v>-2.399999999951774E-3</v>
      </c>
      <c r="L716" s="12">
        <v>-2.399999999951774E-3</v>
      </c>
      <c r="M716" s="12">
        <f>Tabela1[[#This Row],[A DEVOLVER]]-Tabela1[[#This Row],[DEVOLVIDO]]</f>
        <v>0</v>
      </c>
      <c r="N716" s="18" t="str">
        <f ca="1">VLOOKUP(Tabela1[[#This Row],[MAT]],$B$5:$N$1679,13,0)</f>
        <v>OSMARINA LIMA MARQUES</v>
      </c>
    </row>
    <row r="717" spans="2:14" x14ac:dyDescent="0.3">
      <c r="B717" s="11">
        <v>633</v>
      </c>
      <c r="C717" s="11" t="str">
        <f ca="1">VLOOKUP(Tabela1[[#This Row],[MAT]],$B$5:$C$1679,2,0)</f>
        <v>00954727207</v>
      </c>
      <c r="D717" s="35">
        <v>36</v>
      </c>
      <c r="E717" s="16" t="s">
        <v>8</v>
      </c>
      <c r="F717" s="11" t="s">
        <v>591</v>
      </c>
      <c r="G717" s="17">
        <v>630.48</v>
      </c>
      <c r="H717" s="17">
        <v>630.48239999999998</v>
      </c>
      <c r="I717" s="17">
        <f>IFERROR(H717/1.08,"")</f>
        <v>583.78</v>
      </c>
      <c r="J717" s="17">
        <f>I717*8%</f>
        <v>46.702399999999997</v>
      </c>
      <c r="K717" s="17">
        <f>Tabela1[[#This Row],[VLR RECEBIDO]]-Tabela1[[#This Row],[DESPESA]]-Tabela1[[#This Row],[FGTS]]</f>
        <v>-2.399999999951774E-3</v>
      </c>
      <c r="L717" s="12">
        <v>-2.399999999951774E-3</v>
      </c>
      <c r="M717" s="12">
        <f>Tabela1[[#This Row],[A DEVOLVER]]-Tabela1[[#This Row],[DEVOLVIDO]]</f>
        <v>0</v>
      </c>
      <c r="N717" s="18" t="str">
        <f ca="1">VLOOKUP(Tabela1[[#This Row],[MAT]],$B$5:$N$1679,13,0)</f>
        <v>FABRICIA MARINHO MORAES</v>
      </c>
    </row>
    <row r="718" spans="2:14" x14ac:dyDescent="0.3">
      <c r="B718" s="11">
        <v>635</v>
      </c>
      <c r="C718" s="11" t="str">
        <f ca="1">VLOOKUP(Tabela1[[#This Row],[MAT]],$B$5:$C$1679,2,0)</f>
        <v>02827501260</v>
      </c>
      <c r="D718" s="35">
        <v>36</v>
      </c>
      <c r="E718" s="16" t="s">
        <v>8</v>
      </c>
      <c r="F718" s="11" t="s">
        <v>591</v>
      </c>
      <c r="G718" s="17">
        <v>630.48</v>
      </c>
      <c r="H718" s="17">
        <v>630.48239999999998</v>
      </c>
      <c r="I718" s="17">
        <f>IFERROR(H718/1.08,"")</f>
        <v>583.78</v>
      </c>
      <c r="J718" s="17">
        <f>I718*8%</f>
        <v>46.702399999999997</v>
      </c>
      <c r="K718" s="17">
        <f>Tabela1[[#This Row],[VLR RECEBIDO]]-Tabela1[[#This Row],[DESPESA]]-Tabela1[[#This Row],[FGTS]]</f>
        <v>-2.399999999951774E-3</v>
      </c>
      <c r="L718" s="12">
        <v>-2.399999999951774E-3</v>
      </c>
      <c r="M718" s="12">
        <f>Tabela1[[#This Row],[A DEVOLVER]]-Tabela1[[#This Row],[DEVOLVIDO]]</f>
        <v>0</v>
      </c>
      <c r="N718" s="18" t="str">
        <f ca="1">VLOOKUP(Tabela1[[#This Row],[MAT]],$B$5:$N$1679,13,0)</f>
        <v>REGINA CARLA CARNEIRO DA SILVA</v>
      </c>
    </row>
    <row r="719" spans="2:14" x14ac:dyDescent="0.3">
      <c r="B719" s="11">
        <v>644</v>
      </c>
      <c r="C719" s="11" t="str">
        <f ca="1">VLOOKUP(Tabela1[[#This Row],[MAT]],$B$5:$C$1679,2,0)</f>
        <v>02760353214</v>
      </c>
      <c r="D719" s="35">
        <v>36</v>
      </c>
      <c r="E719" s="16" t="s">
        <v>8</v>
      </c>
      <c r="F719" s="11" t="s">
        <v>591</v>
      </c>
      <c r="G719" s="17">
        <v>630.48</v>
      </c>
      <c r="H719" s="17">
        <v>630.48239999999998</v>
      </c>
      <c r="I719" s="17">
        <f>IFERROR(H719/1.08,"")</f>
        <v>583.78</v>
      </c>
      <c r="J719" s="17">
        <f>I719*8%</f>
        <v>46.702399999999997</v>
      </c>
      <c r="K719" s="17">
        <f>Tabela1[[#This Row],[VLR RECEBIDO]]-Tabela1[[#This Row],[DESPESA]]-Tabela1[[#This Row],[FGTS]]</f>
        <v>-2.399999999951774E-3</v>
      </c>
      <c r="L719" s="12">
        <v>-2.399999999951774E-3</v>
      </c>
      <c r="M719" s="12">
        <f>Tabela1[[#This Row],[A DEVOLVER]]-Tabela1[[#This Row],[DEVOLVIDO]]</f>
        <v>0</v>
      </c>
      <c r="N719" s="18" t="str">
        <f ca="1">VLOOKUP(Tabela1[[#This Row],[MAT]],$B$5:$N$1679,13,0)</f>
        <v>CARLA BATISTA DA COSTA</v>
      </c>
    </row>
    <row r="720" spans="2:14" x14ac:dyDescent="0.3">
      <c r="B720" s="11">
        <v>653</v>
      </c>
      <c r="C720" s="11" t="str">
        <f ca="1">VLOOKUP(Tabela1[[#This Row],[MAT]],$B$5:$C$1679,2,0)</f>
        <v>04490243260</v>
      </c>
      <c r="D720" s="35">
        <v>36</v>
      </c>
      <c r="E720" s="16" t="s">
        <v>8</v>
      </c>
      <c r="F720" s="11" t="s">
        <v>591</v>
      </c>
      <c r="G720" s="17">
        <v>630.48</v>
      </c>
      <c r="H720" s="17">
        <v>630.48239999999998</v>
      </c>
      <c r="I720" s="17">
        <f>IFERROR(H720/1.08,"")</f>
        <v>583.78</v>
      </c>
      <c r="J720" s="17">
        <f>I720*8%</f>
        <v>46.702399999999997</v>
      </c>
      <c r="K720" s="17">
        <f>Tabela1[[#This Row],[VLR RECEBIDO]]-Tabela1[[#This Row],[DESPESA]]-Tabela1[[#This Row],[FGTS]]</f>
        <v>-2.399999999951774E-3</v>
      </c>
      <c r="L720" s="12">
        <v>-2.399999999951774E-3</v>
      </c>
      <c r="M720" s="12">
        <f>Tabela1[[#This Row],[A DEVOLVER]]-Tabela1[[#This Row],[DEVOLVIDO]]</f>
        <v>0</v>
      </c>
      <c r="N720" s="18" t="str">
        <f ca="1">VLOOKUP(Tabela1[[#This Row],[MAT]],$B$5:$N$1679,13,0)</f>
        <v>RAIANE TENORIO DOS SANTOS</v>
      </c>
    </row>
    <row r="721" spans="2:14" x14ac:dyDescent="0.3">
      <c r="B721" s="11">
        <v>663</v>
      </c>
      <c r="C721" s="11" t="str">
        <f ca="1">VLOOKUP(Tabela1[[#This Row],[MAT]],$B$5:$C$1679,2,0)</f>
        <v>03974195203</v>
      </c>
      <c r="D721" s="35">
        <v>36</v>
      </c>
      <c r="E721" s="16" t="s">
        <v>8</v>
      </c>
      <c r="F721" s="11" t="s">
        <v>591</v>
      </c>
      <c r="G721" s="17">
        <v>630.48</v>
      </c>
      <c r="H721" s="17">
        <v>630.48239999999998</v>
      </c>
      <c r="I721" s="17">
        <f>IFERROR(H721/1.08,"")</f>
        <v>583.78</v>
      </c>
      <c r="J721" s="17">
        <f>I721*8%</f>
        <v>46.702399999999997</v>
      </c>
      <c r="K721" s="17">
        <f>Tabela1[[#This Row],[VLR RECEBIDO]]-Tabela1[[#This Row],[DESPESA]]-Tabela1[[#This Row],[FGTS]]</f>
        <v>-2.399999999951774E-3</v>
      </c>
      <c r="L721" s="12">
        <v>-2.399999999951774E-3</v>
      </c>
      <c r="M721" s="12">
        <f>Tabela1[[#This Row],[A DEVOLVER]]-Tabela1[[#This Row],[DEVOLVIDO]]</f>
        <v>0</v>
      </c>
      <c r="N721" s="18" t="str">
        <f ca="1">VLOOKUP(Tabela1[[#This Row],[MAT]],$B$5:$N$1679,13,0)</f>
        <v>KRISLANE NASCIMENTO DIAS</v>
      </c>
    </row>
    <row r="722" spans="2:14" x14ac:dyDescent="0.3">
      <c r="B722" s="11">
        <v>670</v>
      </c>
      <c r="C722" s="11">
        <f ca="1">VLOOKUP(Tabela1[[#This Row],[MAT]],$B$5:$C$1679,2,0)</f>
        <v>84245603291</v>
      </c>
      <c r="D722" s="35">
        <v>36</v>
      </c>
      <c r="E722" s="16" t="s">
        <v>8</v>
      </c>
      <c r="F722" s="11" t="s">
        <v>591</v>
      </c>
      <c r="G722" s="17">
        <v>630.48</v>
      </c>
      <c r="H722" s="17">
        <v>630.48239999999998</v>
      </c>
      <c r="I722" s="17">
        <f>IFERROR(H722/1.08,"")</f>
        <v>583.78</v>
      </c>
      <c r="J722" s="17">
        <f>I722*8%</f>
        <v>46.702399999999997</v>
      </c>
      <c r="K722" s="17">
        <f>Tabela1[[#This Row],[VLR RECEBIDO]]-Tabela1[[#This Row],[DESPESA]]-Tabela1[[#This Row],[FGTS]]</f>
        <v>-2.399999999951774E-3</v>
      </c>
      <c r="L722" s="12">
        <v>-2.399999999951774E-3</v>
      </c>
      <c r="M722" s="12">
        <f>Tabela1[[#This Row],[A DEVOLVER]]-Tabela1[[#This Row],[DEVOLVIDO]]</f>
        <v>0</v>
      </c>
      <c r="N722" s="18" t="str">
        <f ca="1">VLOOKUP(Tabela1[[#This Row],[MAT]],$B$5:$N$1679,13,0)</f>
        <v>LUCINEIA COSTA ALENCAR</v>
      </c>
    </row>
    <row r="723" spans="2:14" x14ac:dyDescent="0.3">
      <c r="B723" s="11">
        <v>675</v>
      </c>
      <c r="C723" s="11" t="str">
        <f ca="1">VLOOKUP(Tabela1[[#This Row],[MAT]],$B$5:$C$1679,2,0)</f>
        <v>03439131270</v>
      </c>
      <c r="D723" s="35">
        <v>36</v>
      </c>
      <c r="E723" s="16" t="s">
        <v>8</v>
      </c>
      <c r="F723" s="11" t="s">
        <v>591</v>
      </c>
      <c r="G723" s="17">
        <v>630.48</v>
      </c>
      <c r="H723" s="17">
        <v>630.48239999999998</v>
      </c>
      <c r="I723" s="17">
        <f>IFERROR(H723/1.08,"")</f>
        <v>583.78</v>
      </c>
      <c r="J723" s="17">
        <f>I723*8%</f>
        <v>46.702399999999997</v>
      </c>
      <c r="K723" s="17">
        <f>Tabela1[[#This Row],[VLR RECEBIDO]]-Tabela1[[#This Row],[DESPESA]]-Tabela1[[#This Row],[FGTS]]</f>
        <v>-2.399999999951774E-3</v>
      </c>
      <c r="L723" s="12">
        <v>-2.399999999951774E-3</v>
      </c>
      <c r="M723" s="12">
        <f>Tabela1[[#This Row],[A DEVOLVER]]-Tabela1[[#This Row],[DEVOLVIDO]]</f>
        <v>0</v>
      </c>
      <c r="N723" s="18" t="str">
        <f ca="1">VLOOKUP(Tabela1[[#This Row],[MAT]],$B$5:$N$1679,13,0)</f>
        <v>KELLEM MARIA SANTOS COSTA</v>
      </c>
    </row>
    <row r="724" spans="2:14" x14ac:dyDescent="0.3">
      <c r="B724" s="11">
        <v>676</v>
      </c>
      <c r="C724" s="11" t="str">
        <f ca="1">VLOOKUP(Tabela1[[#This Row],[MAT]],$B$5:$C$1679,2,0)</f>
        <v>70143238221</v>
      </c>
      <c r="D724" s="35">
        <v>36</v>
      </c>
      <c r="E724" s="16" t="s">
        <v>8</v>
      </c>
      <c r="F724" s="11" t="s">
        <v>591</v>
      </c>
      <c r="G724" s="17">
        <v>630.48</v>
      </c>
      <c r="H724" s="17">
        <v>630.48239999999998</v>
      </c>
      <c r="I724" s="17">
        <f>IFERROR(H724/1.08,"")</f>
        <v>583.78</v>
      </c>
      <c r="J724" s="17">
        <f>I724*8%</f>
        <v>46.702399999999997</v>
      </c>
      <c r="K724" s="17">
        <f>Tabela1[[#This Row],[VLR RECEBIDO]]-Tabela1[[#This Row],[DESPESA]]-Tabela1[[#This Row],[FGTS]]</f>
        <v>-2.399999999951774E-3</v>
      </c>
      <c r="L724" s="12">
        <v>-2.399999999951774E-3</v>
      </c>
      <c r="M724" s="12">
        <f>Tabela1[[#This Row],[A DEVOLVER]]-Tabela1[[#This Row],[DEVOLVIDO]]</f>
        <v>0</v>
      </c>
      <c r="N724" s="18" t="str">
        <f ca="1">VLOOKUP(Tabela1[[#This Row],[MAT]],$B$5:$N$1679,13,0)</f>
        <v>RAISSA SOUZA E SOUZA</v>
      </c>
    </row>
    <row r="725" spans="2:14" x14ac:dyDescent="0.3">
      <c r="B725" s="11">
        <v>677</v>
      </c>
      <c r="C725" s="11" t="str">
        <f ca="1">VLOOKUP(Tabela1[[#This Row],[MAT]],$B$5:$C$1679,2,0)</f>
        <v>02029051284</v>
      </c>
      <c r="D725" s="35">
        <v>36</v>
      </c>
      <c r="E725" s="16" t="s">
        <v>8</v>
      </c>
      <c r="F725" s="11" t="s">
        <v>591</v>
      </c>
      <c r="G725" s="17">
        <v>630.48</v>
      </c>
      <c r="H725" s="17">
        <v>630.48239999999998</v>
      </c>
      <c r="I725" s="17">
        <f>IFERROR(H725/1.08,"")</f>
        <v>583.78</v>
      </c>
      <c r="J725" s="17">
        <f>I725*8%</f>
        <v>46.702399999999997</v>
      </c>
      <c r="K725" s="17">
        <f>Tabela1[[#This Row],[VLR RECEBIDO]]-Tabela1[[#This Row],[DESPESA]]-Tabela1[[#This Row],[FGTS]]</f>
        <v>-2.399999999951774E-3</v>
      </c>
      <c r="L725" s="12">
        <v>-2.399999999951774E-3</v>
      </c>
      <c r="M725" s="12">
        <f>Tabela1[[#This Row],[A DEVOLVER]]-Tabela1[[#This Row],[DEVOLVIDO]]</f>
        <v>0</v>
      </c>
      <c r="N725" s="18" t="str">
        <f ca="1">VLOOKUP(Tabela1[[#This Row],[MAT]],$B$5:$N$1679,13,0)</f>
        <v>DANIELA MIRANDA REIS</v>
      </c>
    </row>
    <row r="726" spans="2:14" x14ac:dyDescent="0.3">
      <c r="B726" s="11">
        <v>682</v>
      </c>
      <c r="C726" s="11" t="e">
        <f ca="1">VLOOKUP(Tabela1[[#This Row],[MAT]],$B$5:$C$1679,2,0)</f>
        <v>#N/A</v>
      </c>
      <c r="D726" s="35">
        <v>36</v>
      </c>
      <c r="E726" s="16" t="s">
        <v>8</v>
      </c>
      <c r="F726" s="11" t="s">
        <v>591</v>
      </c>
      <c r="G726" s="17">
        <v>630.48</v>
      </c>
      <c r="H726" s="17">
        <v>630.48239999999998</v>
      </c>
      <c r="I726" s="17">
        <f>IFERROR(H726/1.08,"")</f>
        <v>583.78</v>
      </c>
      <c r="J726" s="17">
        <f>I726*8%</f>
        <v>46.702399999999997</v>
      </c>
      <c r="K726" s="17">
        <f>Tabela1[[#This Row],[VLR RECEBIDO]]-Tabela1[[#This Row],[DESPESA]]-Tabela1[[#This Row],[FGTS]]</f>
        <v>-2.399999999951774E-3</v>
      </c>
      <c r="L726" s="12">
        <v>-2.399999999951774E-3</v>
      </c>
      <c r="M726" s="12">
        <f>Tabela1[[#This Row],[A DEVOLVER]]-Tabela1[[#This Row],[DEVOLVIDO]]</f>
        <v>0</v>
      </c>
      <c r="N726" s="18" t="e">
        <f ca="1">VLOOKUP(Tabela1[[#This Row],[MAT]],$B$5:$N$1679,13,0)</f>
        <v>#N/A</v>
      </c>
    </row>
    <row r="727" spans="2:14" x14ac:dyDescent="0.3">
      <c r="B727" s="11">
        <v>714</v>
      </c>
      <c r="C727" s="11" t="str">
        <f ca="1">VLOOKUP(Tabela1[[#This Row],[MAT]],$B$5:$C$1679,2,0)</f>
        <v>02884225200</v>
      </c>
      <c r="D727" s="35">
        <v>36</v>
      </c>
      <c r="E727" s="16" t="s">
        <v>8</v>
      </c>
      <c r="F727" s="11" t="s">
        <v>591</v>
      </c>
      <c r="G727" s="17">
        <v>630.48</v>
      </c>
      <c r="H727" s="17">
        <v>630.48239999999998</v>
      </c>
      <c r="I727" s="17">
        <f>IFERROR(H727/1.08,"")</f>
        <v>583.78</v>
      </c>
      <c r="J727" s="17">
        <f>I727*8%</f>
        <v>46.702399999999997</v>
      </c>
      <c r="K727" s="17">
        <f>Tabela1[[#This Row],[VLR RECEBIDO]]-Tabela1[[#This Row],[DESPESA]]-Tabela1[[#This Row],[FGTS]]</f>
        <v>-2.399999999951774E-3</v>
      </c>
      <c r="L727" s="12">
        <v>-2.399999999951774E-3</v>
      </c>
      <c r="M727" s="12">
        <f>Tabela1[[#This Row],[A DEVOLVER]]-Tabela1[[#This Row],[DEVOLVIDO]]</f>
        <v>0</v>
      </c>
      <c r="N727" s="18" t="str">
        <f ca="1">VLOOKUP(Tabela1[[#This Row],[MAT]],$B$5:$N$1679,13,0)</f>
        <v>JOSUE OLIVEIRA MENESES</v>
      </c>
    </row>
    <row r="728" spans="2:14" x14ac:dyDescent="0.3">
      <c r="B728" s="11">
        <v>716</v>
      </c>
      <c r="C728" s="11" t="str">
        <f ca="1">VLOOKUP(Tabela1[[#This Row],[MAT]],$B$5:$C$1679,2,0)</f>
        <v>11576141675</v>
      </c>
      <c r="D728" s="35">
        <v>36</v>
      </c>
      <c r="E728" s="16" t="s">
        <v>8</v>
      </c>
      <c r="F728" s="11" t="s">
        <v>591</v>
      </c>
      <c r="G728" s="17">
        <v>630.48</v>
      </c>
      <c r="H728" s="17">
        <v>630.48239999999998</v>
      </c>
      <c r="I728" s="17">
        <f>IFERROR(H728/1.08,"")</f>
        <v>583.78</v>
      </c>
      <c r="J728" s="17">
        <f>I728*8%</f>
        <v>46.702399999999997</v>
      </c>
      <c r="K728" s="17">
        <f>Tabela1[[#This Row],[VLR RECEBIDO]]-Tabela1[[#This Row],[DESPESA]]-Tabela1[[#This Row],[FGTS]]</f>
        <v>-2.399999999951774E-3</v>
      </c>
      <c r="L728" s="12">
        <v>-2.399999999951774E-3</v>
      </c>
      <c r="M728" s="12">
        <f>Tabela1[[#This Row],[A DEVOLVER]]-Tabela1[[#This Row],[DEVOLVIDO]]</f>
        <v>0</v>
      </c>
      <c r="N728" s="18" t="str">
        <f ca="1">VLOOKUP(Tabela1[[#This Row],[MAT]],$B$5:$N$1679,13,0)</f>
        <v>IORRAN VAZ DE OLIVEIRA</v>
      </c>
    </row>
    <row r="729" spans="2:14" x14ac:dyDescent="0.3">
      <c r="B729" s="11">
        <v>717</v>
      </c>
      <c r="C729" s="11" t="str">
        <f ca="1">VLOOKUP(Tabela1[[#This Row],[MAT]],$B$5:$C$1679,2,0)</f>
        <v>04625535239</v>
      </c>
      <c r="D729" s="35">
        <v>36</v>
      </c>
      <c r="E729" s="16" t="s">
        <v>8</v>
      </c>
      <c r="F729" s="11" t="s">
        <v>591</v>
      </c>
      <c r="G729" s="17">
        <v>630.48</v>
      </c>
      <c r="H729" s="17">
        <v>630.48239999999998</v>
      </c>
      <c r="I729" s="17">
        <f>IFERROR(H729/1.08,"")</f>
        <v>583.78</v>
      </c>
      <c r="J729" s="17">
        <f>I729*8%</f>
        <v>46.702399999999997</v>
      </c>
      <c r="K729" s="17">
        <f>Tabela1[[#This Row],[VLR RECEBIDO]]-Tabela1[[#This Row],[DESPESA]]-Tabela1[[#This Row],[FGTS]]</f>
        <v>-2.399999999951774E-3</v>
      </c>
      <c r="L729" s="12">
        <v>-2.399999999951774E-3</v>
      </c>
      <c r="M729" s="12">
        <f>Tabela1[[#This Row],[A DEVOLVER]]-Tabela1[[#This Row],[DEVOLVIDO]]</f>
        <v>0</v>
      </c>
      <c r="N729" s="18" t="str">
        <f ca="1">VLOOKUP(Tabela1[[#This Row],[MAT]],$B$5:$N$1679,13,0)</f>
        <v>EDSON MOURA SILVA</v>
      </c>
    </row>
    <row r="730" spans="2:14" x14ac:dyDescent="0.3">
      <c r="B730" s="11">
        <v>719</v>
      </c>
      <c r="C730" s="11" t="str">
        <f ca="1">VLOOKUP(Tabela1[[#This Row],[MAT]],$B$5:$C$1679,2,0)</f>
        <v>01834811279</v>
      </c>
      <c r="D730" s="35">
        <v>36</v>
      </c>
      <c r="E730" s="16" t="s">
        <v>8</v>
      </c>
      <c r="F730" s="11" t="s">
        <v>591</v>
      </c>
      <c r="G730" s="17">
        <v>630.48</v>
      </c>
      <c r="H730" s="17">
        <v>630.48239999999998</v>
      </c>
      <c r="I730" s="17">
        <f>IFERROR(H730/1.08,"")</f>
        <v>583.78</v>
      </c>
      <c r="J730" s="17">
        <f>I730*8%</f>
        <v>46.702399999999997</v>
      </c>
      <c r="K730" s="17">
        <f>Tabela1[[#This Row],[VLR RECEBIDO]]-Tabela1[[#This Row],[DESPESA]]-Tabela1[[#This Row],[FGTS]]</f>
        <v>-2.399999999951774E-3</v>
      </c>
      <c r="L730" s="12">
        <v>-2.399999999951774E-3</v>
      </c>
      <c r="M730" s="12">
        <f>Tabela1[[#This Row],[A DEVOLVER]]-Tabela1[[#This Row],[DEVOLVIDO]]</f>
        <v>0</v>
      </c>
      <c r="N730" s="18" t="str">
        <f ca="1">VLOOKUP(Tabela1[[#This Row],[MAT]],$B$5:$N$1679,13,0)</f>
        <v>ROBSON ALMEIDA PONTES</v>
      </c>
    </row>
    <row r="731" spans="2:14" x14ac:dyDescent="0.3">
      <c r="B731" s="11">
        <v>726</v>
      </c>
      <c r="C731" s="11" t="str">
        <f ca="1">VLOOKUP(Tabela1[[#This Row],[MAT]],$B$5:$C$1679,2,0)</f>
        <v>04716356264</v>
      </c>
      <c r="D731" s="35">
        <v>36</v>
      </c>
      <c r="E731" s="16" t="s">
        <v>8</v>
      </c>
      <c r="F731" s="11" t="s">
        <v>591</v>
      </c>
      <c r="G731" s="17">
        <v>630.48</v>
      </c>
      <c r="H731" s="17">
        <v>630.48239999999998</v>
      </c>
      <c r="I731" s="17">
        <f>IFERROR(H731/1.08,"")</f>
        <v>583.78</v>
      </c>
      <c r="J731" s="17">
        <f>I731*8%</f>
        <v>46.702399999999997</v>
      </c>
      <c r="K731" s="17">
        <f>Tabela1[[#This Row],[VLR RECEBIDO]]-Tabela1[[#This Row],[DESPESA]]-Tabela1[[#This Row],[FGTS]]</f>
        <v>-2.399999999951774E-3</v>
      </c>
      <c r="L731" s="12">
        <v>-2.399999999951774E-3</v>
      </c>
      <c r="M731" s="12">
        <f>Tabela1[[#This Row],[A DEVOLVER]]-Tabela1[[#This Row],[DEVOLVIDO]]</f>
        <v>0</v>
      </c>
      <c r="N731" s="18" t="str">
        <f ca="1">VLOOKUP(Tabela1[[#This Row],[MAT]],$B$5:$N$1679,13,0)</f>
        <v>ESTHEFANI ARAUJO LOPES</v>
      </c>
    </row>
    <row r="732" spans="2:14" x14ac:dyDescent="0.3">
      <c r="B732" s="11">
        <v>740</v>
      </c>
      <c r="C732" s="11" t="str">
        <f ca="1">VLOOKUP(Tabela1[[#This Row],[MAT]],$B$5:$C$1679,2,0)</f>
        <v>02821318251</v>
      </c>
      <c r="D732" s="35">
        <v>36</v>
      </c>
      <c r="E732" s="16" t="s">
        <v>8</v>
      </c>
      <c r="F732" s="11" t="s">
        <v>591</v>
      </c>
      <c r="G732" s="17">
        <v>630.48</v>
      </c>
      <c r="H732" s="17">
        <v>630.48239999999998</v>
      </c>
      <c r="I732" s="17">
        <f>IFERROR(H732/1.08,"")</f>
        <v>583.78</v>
      </c>
      <c r="J732" s="17">
        <f>I732*8%</f>
        <v>46.702399999999997</v>
      </c>
      <c r="K732" s="17">
        <f>Tabela1[[#This Row],[VLR RECEBIDO]]-Tabela1[[#This Row],[DESPESA]]-Tabela1[[#This Row],[FGTS]]</f>
        <v>-2.399999999951774E-3</v>
      </c>
      <c r="L732" s="12">
        <v>-2.399999999951774E-3</v>
      </c>
      <c r="M732" s="12">
        <f>Tabela1[[#This Row],[A DEVOLVER]]-Tabela1[[#This Row],[DEVOLVIDO]]</f>
        <v>0</v>
      </c>
      <c r="N732" s="18" t="str">
        <f ca="1">VLOOKUP(Tabela1[[#This Row],[MAT]],$B$5:$N$1679,13,0)</f>
        <v>CAROLINA SILVA DA VEIGA</v>
      </c>
    </row>
    <row r="733" spans="2:14" x14ac:dyDescent="0.3">
      <c r="B733" s="11">
        <v>743</v>
      </c>
      <c r="C733" s="11" t="str">
        <f ca="1">VLOOKUP(Tabela1[[#This Row],[MAT]],$B$5:$C$1679,2,0)</f>
        <v>05274326285</v>
      </c>
      <c r="D733" s="35">
        <v>36</v>
      </c>
      <c r="E733" s="16" t="s">
        <v>8</v>
      </c>
      <c r="F733" s="11" t="s">
        <v>591</v>
      </c>
      <c r="G733" s="17">
        <v>630.48</v>
      </c>
      <c r="H733" s="17">
        <v>630.48239999999998</v>
      </c>
      <c r="I733" s="17">
        <f>IFERROR(H733/1.08,"")</f>
        <v>583.78</v>
      </c>
      <c r="J733" s="17">
        <f>I733*8%</f>
        <v>46.702399999999997</v>
      </c>
      <c r="K733" s="17">
        <f>Tabela1[[#This Row],[VLR RECEBIDO]]-Tabela1[[#This Row],[DESPESA]]-Tabela1[[#This Row],[FGTS]]</f>
        <v>-2.399999999951774E-3</v>
      </c>
      <c r="L733" s="12">
        <v>-2.399999999951774E-3</v>
      </c>
      <c r="M733" s="12">
        <f>Tabela1[[#This Row],[A DEVOLVER]]-Tabela1[[#This Row],[DEVOLVIDO]]</f>
        <v>0</v>
      </c>
      <c r="N733" s="18" t="str">
        <f ca="1">VLOOKUP(Tabela1[[#This Row],[MAT]],$B$5:$N$1679,13,0)</f>
        <v>JOAO VICTOR CARNEIRO DA SILVA</v>
      </c>
    </row>
    <row r="734" spans="2:14" x14ac:dyDescent="0.3">
      <c r="B734" s="11">
        <v>744</v>
      </c>
      <c r="C734" s="11" t="str">
        <f ca="1">VLOOKUP(Tabela1[[#This Row],[MAT]],$B$5:$C$1679,2,0)</f>
        <v>05036435214</v>
      </c>
      <c r="D734" s="35">
        <v>36</v>
      </c>
      <c r="E734" s="16" t="s">
        <v>8</v>
      </c>
      <c r="F734" s="11" t="s">
        <v>591</v>
      </c>
      <c r="G734" s="17">
        <v>630.48</v>
      </c>
      <c r="H734" s="17">
        <v>630.48239999999998</v>
      </c>
      <c r="I734" s="17">
        <f>IFERROR(H734/1.08,"")</f>
        <v>583.78</v>
      </c>
      <c r="J734" s="17">
        <f>I734*8%</f>
        <v>46.702399999999997</v>
      </c>
      <c r="K734" s="17">
        <f>Tabela1[[#This Row],[VLR RECEBIDO]]-Tabela1[[#This Row],[DESPESA]]-Tabela1[[#This Row],[FGTS]]</f>
        <v>-2.399999999951774E-3</v>
      </c>
      <c r="L734" s="12">
        <v>-2.399999999951774E-3</v>
      </c>
      <c r="M734" s="12">
        <f>Tabela1[[#This Row],[A DEVOLVER]]-Tabela1[[#This Row],[DEVOLVIDO]]</f>
        <v>0</v>
      </c>
      <c r="N734" s="18" t="str">
        <f ca="1">VLOOKUP(Tabela1[[#This Row],[MAT]],$B$5:$N$1679,13,0)</f>
        <v>THIAGO DO NASCIMENTO MESQUITA</v>
      </c>
    </row>
    <row r="735" spans="2:14" x14ac:dyDescent="0.3">
      <c r="B735" s="11">
        <v>756</v>
      </c>
      <c r="C735" s="11" t="str">
        <f ca="1">VLOOKUP(Tabela1[[#This Row],[MAT]],$B$5:$C$1679,2,0)</f>
        <v>02771484218</v>
      </c>
      <c r="D735" s="35">
        <v>36</v>
      </c>
      <c r="E735" s="16" t="s">
        <v>8</v>
      </c>
      <c r="F735" s="11" t="s">
        <v>591</v>
      </c>
      <c r="G735" s="17">
        <v>630.48</v>
      </c>
      <c r="H735" s="17">
        <v>630.48239999999998</v>
      </c>
      <c r="I735" s="17">
        <f>IFERROR(H735/1.08,"")</f>
        <v>583.78</v>
      </c>
      <c r="J735" s="17">
        <f>I735*8%</f>
        <v>46.702399999999997</v>
      </c>
      <c r="K735" s="17">
        <f>Tabela1[[#This Row],[VLR RECEBIDO]]-Tabela1[[#This Row],[DESPESA]]-Tabela1[[#This Row],[FGTS]]</f>
        <v>-2.399999999951774E-3</v>
      </c>
      <c r="L735" s="12">
        <v>-2.399999999951774E-3</v>
      </c>
      <c r="M735" s="12">
        <f>Tabela1[[#This Row],[A DEVOLVER]]-Tabela1[[#This Row],[DEVOLVIDO]]</f>
        <v>0</v>
      </c>
      <c r="N735" s="18" t="str">
        <f ca="1">VLOOKUP(Tabela1[[#This Row],[MAT]],$B$5:$N$1679,13,0)</f>
        <v>WATILA ALMEIDA DA COSTA</v>
      </c>
    </row>
    <row r="736" spans="2:14" x14ac:dyDescent="0.3">
      <c r="B736" s="11">
        <v>761</v>
      </c>
      <c r="C736" s="11" t="str">
        <f ca="1">VLOOKUP(Tabela1[[#This Row],[MAT]],$B$5:$C$1679,2,0)</f>
        <v>88808882268</v>
      </c>
      <c r="D736" s="35">
        <v>36</v>
      </c>
      <c r="E736" s="16" t="s">
        <v>8</v>
      </c>
      <c r="F736" s="11" t="s">
        <v>591</v>
      </c>
      <c r="G736" s="17">
        <v>630.48</v>
      </c>
      <c r="H736" s="17">
        <v>630.48239999999998</v>
      </c>
      <c r="I736" s="17">
        <f>IFERROR(H736/1.08,"")</f>
        <v>583.78</v>
      </c>
      <c r="J736" s="17">
        <f>I736*8%</f>
        <v>46.702399999999997</v>
      </c>
      <c r="K736" s="17">
        <f>Tabela1[[#This Row],[VLR RECEBIDO]]-Tabela1[[#This Row],[DESPESA]]-Tabela1[[#This Row],[FGTS]]</f>
        <v>-2.399999999951774E-3</v>
      </c>
      <c r="L736" s="12">
        <v>-2.399999999951774E-3</v>
      </c>
      <c r="M736" s="12">
        <f>Tabela1[[#This Row],[A DEVOLVER]]-Tabela1[[#This Row],[DEVOLVIDO]]</f>
        <v>0</v>
      </c>
      <c r="N736" s="18" t="str">
        <f ca="1">VLOOKUP(Tabela1[[#This Row],[MAT]],$B$5:$N$1679,13,0)</f>
        <v>GEOVANIA DE ARAUJO NASCIMENTO</v>
      </c>
    </row>
    <row r="737" spans="2:14" x14ac:dyDescent="0.3">
      <c r="B737" s="11">
        <v>783</v>
      </c>
      <c r="C737" s="11" t="str">
        <f ca="1">VLOOKUP(Tabela1[[#This Row],[MAT]],$B$5:$C$1679,2,0)</f>
        <v>02598633270</v>
      </c>
      <c r="D737" s="35">
        <v>36</v>
      </c>
      <c r="E737" s="16" t="s">
        <v>8</v>
      </c>
      <c r="F737" s="11" t="s">
        <v>591</v>
      </c>
      <c r="G737" s="17">
        <v>630.48</v>
      </c>
      <c r="H737" s="17">
        <v>630.48239999999998</v>
      </c>
      <c r="I737" s="17">
        <f>IFERROR(H737/1.08,"")</f>
        <v>583.78</v>
      </c>
      <c r="J737" s="17">
        <f>I737*8%</f>
        <v>46.702399999999997</v>
      </c>
      <c r="K737" s="17">
        <f>Tabela1[[#This Row],[VLR RECEBIDO]]-Tabela1[[#This Row],[DESPESA]]-Tabela1[[#This Row],[FGTS]]</f>
        <v>-2.399999999951774E-3</v>
      </c>
      <c r="L737" s="12">
        <v>-2.399999999951774E-3</v>
      </c>
      <c r="M737" s="12">
        <f>Tabela1[[#This Row],[A DEVOLVER]]-Tabela1[[#This Row],[DEVOLVIDO]]</f>
        <v>0</v>
      </c>
      <c r="N737" s="18" t="str">
        <f ca="1">VLOOKUP(Tabela1[[#This Row],[MAT]],$B$5:$N$1679,13,0)</f>
        <v>MATHEUS CAMPOS ALVES</v>
      </c>
    </row>
    <row r="738" spans="2:14" x14ac:dyDescent="0.3">
      <c r="B738" s="11">
        <v>801</v>
      </c>
      <c r="C738" s="11" t="str">
        <f ca="1">VLOOKUP(Tabela1[[#This Row],[MAT]],$B$5:$C$1679,2,0)</f>
        <v>03468651236</v>
      </c>
      <c r="D738" s="35">
        <v>36</v>
      </c>
      <c r="E738" s="16" t="s">
        <v>8</v>
      </c>
      <c r="F738" s="11" t="s">
        <v>591</v>
      </c>
      <c r="G738" s="17">
        <v>630.48</v>
      </c>
      <c r="H738" s="17">
        <v>630.48239999999998</v>
      </c>
      <c r="I738" s="17">
        <f>IFERROR(H738/1.08,"")</f>
        <v>583.78</v>
      </c>
      <c r="J738" s="17">
        <f>I738*8%</f>
        <v>46.702399999999997</v>
      </c>
      <c r="K738" s="17">
        <f>Tabela1[[#This Row],[VLR RECEBIDO]]-Tabela1[[#This Row],[DESPESA]]-Tabela1[[#This Row],[FGTS]]</f>
        <v>-2.399999999951774E-3</v>
      </c>
      <c r="L738" s="12">
        <v>-2.399999999951774E-3</v>
      </c>
      <c r="M738" s="12">
        <f>Tabela1[[#This Row],[A DEVOLVER]]-Tabela1[[#This Row],[DEVOLVIDO]]</f>
        <v>0</v>
      </c>
      <c r="N738" s="18" t="str">
        <f ca="1">VLOOKUP(Tabela1[[#This Row],[MAT]],$B$5:$N$1679,13,0)</f>
        <v>WANDERSON ANDRE ALVES DA COSTA</v>
      </c>
    </row>
    <row r="739" spans="2:14" x14ac:dyDescent="0.3">
      <c r="B739" s="11">
        <v>802</v>
      </c>
      <c r="C739" s="11" t="str">
        <f ca="1">VLOOKUP(Tabela1[[#This Row],[MAT]],$B$5:$C$1679,2,0)</f>
        <v>01497762251</v>
      </c>
      <c r="D739" s="35">
        <v>36</v>
      </c>
      <c r="E739" s="16" t="s">
        <v>8</v>
      </c>
      <c r="F739" s="11" t="s">
        <v>591</v>
      </c>
      <c r="G739" s="17">
        <v>630.48</v>
      </c>
      <c r="H739" s="17">
        <v>630.48239999999998</v>
      </c>
      <c r="I739" s="17">
        <f>IFERROR(H739/1.08,"")</f>
        <v>583.78</v>
      </c>
      <c r="J739" s="17">
        <f>I739*8%</f>
        <v>46.702399999999997</v>
      </c>
      <c r="K739" s="17">
        <f>Tabela1[[#This Row],[VLR RECEBIDO]]-Tabela1[[#This Row],[DESPESA]]-Tabela1[[#This Row],[FGTS]]</f>
        <v>-2.399999999951774E-3</v>
      </c>
      <c r="L739" s="12">
        <v>-2.399999999951774E-3</v>
      </c>
      <c r="M739" s="12">
        <f>Tabela1[[#This Row],[A DEVOLVER]]-Tabela1[[#This Row],[DEVOLVIDO]]</f>
        <v>0</v>
      </c>
      <c r="N739" s="18" t="str">
        <f ca="1">VLOOKUP(Tabela1[[#This Row],[MAT]],$B$5:$N$1679,13,0)</f>
        <v>MARIA LUIZA OLIVEIRA DE ALMEIDA</v>
      </c>
    </row>
    <row r="740" spans="2:14" x14ac:dyDescent="0.3">
      <c r="B740" s="11">
        <v>811</v>
      </c>
      <c r="C740" s="11" t="e">
        <f ca="1">VLOOKUP(Tabela1[[#This Row],[MAT]],$B$5:$C$1679,2,0)</f>
        <v>#N/A</v>
      </c>
      <c r="D740" s="35">
        <v>36</v>
      </c>
      <c r="E740" s="16" t="s">
        <v>8</v>
      </c>
      <c r="F740" s="11" t="s">
        <v>591</v>
      </c>
      <c r="G740" s="17">
        <v>630.48</v>
      </c>
      <c r="H740" s="17">
        <v>630.48</v>
      </c>
      <c r="I740" s="17">
        <f>IFERROR(H740/1.08,"")</f>
        <v>583.77777777777771</v>
      </c>
      <c r="J740" s="17">
        <f>I740*8%</f>
        <v>46.702222222222218</v>
      </c>
      <c r="K740" s="17">
        <f>Tabela1[[#This Row],[VLR RECEBIDO]]-Tabela1[[#This Row],[DESPESA]]-Tabela1[[#This Row],[FGTS]]</f>
        <v>8.5265128291212022E-14</v>
      </c>
      <c r="L740" s="12">
        <v>8.5265128291212022E-14</v>
      </c>
      <c r="M740" s="12">
        <f>Tabela1[[#This Row],[A DEVOLVER]]-Tabela1[[#This Row],[DEVOLVIDO]]</f>
        <v>0</v>
      </c>
      <c r="N740" s="18" t="e">
        <f ca="1">VLOOKUP(Tabela1[[#This Row],[MAT]],$B$5:$N$1679,13,0)</f>
        <v>#N/A</v>
      </c>
    </row>
    <row r="741" spans="2:14" x14ac:dyDescent="0.3">
      <c r="B741" s="11">
        <v>817</v>
      </c>
      <c r="C741" s="11" t="str">
        <f ca="1">VLOOKUP(Tabela1[[#This Row],[MAT]],$B$5:$C$1679,2,0)</f>
        <v>00564772283</v>
      </c>
      <c r="D741" s="35">
        <v>36</v>
      </c>
      <c r="E741" s="16" t="s">
        <v>8</v>
      </c>
      <c r="F741" s="11" t="s">
        <v>591</v>
      </c>
      <c r="G741" s="17">
        <v>630.48</v>
      </c>
      <c r="H741" s="17">
        <v>630.48239999999998</v>
      </c>
      <c r="I741" s="17">
        <f>IFERROR(H741/1.08,"")</f>
        <v>583.78</v>
      </c>
      <c r="J741" s="17">
        <f>I741*8%</f>
        <v>46.702399999999997</v>
      </c>
      <c r="K741" s="17">
        <f>Tabela1[[#This Row],[VLR RECEBIDO]]-Tabela1[[#This Row],[DESPESA]]-Tabela1[[#This Row],[FGTS]]</f>
        <v>-2.399999999951774E-3</v>
      </c>
      <c r="L741" s="12">
        <v>-2.399999999951774E-3</v>
      </c>
      <c r="M741" s="12">
        <f>Tabela1[[#This Row],[A DEVOLVER]]-Tabela1[[#This Row],[DEVOLVIDO]]</f>
        <v>0</v>
      </c>
      <c r="N741" s="18" t="str">
        <f ca="1">VLOOKUP(Tabela1[[#This Row],[MAT]],$B$5:$N$1679,13,0)</f>
        <v>CRISTIANE MARIA CARDOSO LOBATO</v>
      </c>
    </row>
    <row r="742" spans="2:14" x14ac:dyDescent="0.3">
      <c r="B742" s="11">
        <v>819</v>
      </c>
      <c r="C742" s="11" t="str">
        <f ca="1">VLOOKUP(Tabela1[[#This Row],[MAT]],$B$5:$C$1679,2,0)</f>
        <v>04263734211</v>
      </c>
      <c r="D742" s="35">
        <v>36</v>
      </c>
      <c r="E742" s="16" t="s">
        <v>8</v>
      </c>
      <c r="F742" s="11" t="s">
        <v>591</v>
      </c>
      <c r="G742" s="17">
        <v>630.48</v>
      </c>
      <c r="H742" s="17">
        <v>630.48239999999998</v>
      </c>
      <c r="I742" s="17">
        <f>IFERROR(H742/1.08,"")</f>
        <v>583.78</v>
      </c>
      <c r="J742" s="17">
        <f>I742*8%</f>
        <v>46.702399999999997</v>
      </c>
      <c r="K742" s="17">
        <f>Tabela1[[#This Row],[VLR RECEBIDO]]-Tabela1[[#This Row],[DESPESA]]-Tabela1[[#This Row],[FGTS]]</f>
        <v>-2.399999999951774E-3</v>
      </c>
      <c r="L742" s="12">
        <v>-2.399999999951774E-3</v>
      </c>
      <c r="M742" s="12">
        <f>Tabela1[[#This Row],[A DEVOLVER]]-Tabela1[[#This Row],[DEVOLVIDO]]</f>
        <v>0</v>
      </c>
      <c r="N742" s="18" t="str">
        <f ca="1">VLOOKUP(Tabela1[[#This Row],[MAT]],$B$5:$N$1679,13,0)</f>
        <v>NAYARA FORO FRANCO</v>
      </c>
    </row>
    <row r="743" spans="2:14" x14ac:dyDescent="0.3">
      <c r="B743" s="11">
        <v>822</v>
      </c>
      <c r="C743" s="11" t="e">
        <f ca="1">VLOOKUP(Tabela1[[#This Row],[MAT]],$B$5:$C$1679,2,0)</f>
        <v>#N/A</v>
      </c>
      <c r="D743" s="35">
        <v>36</v>
      </c>
      <c r="E743" s="16" t="s">
        <v>8</v>
      </c>
      <c r="F743" s="11" t="s">
        <v>591</v>
      </c>
      <c r="G743" s="17">
        <v>630.48</v>
      </c>
      <c r="H743" s="17">
        <v>630.48239999999998</v>
      </c>
      <c r="I743" s="17">
        <f>IFERROR(H743/1.08,"")</f>
        <v>583.78</v>
      </c>
      <c r="J743" s="17">
        <f>I743*8%</f>
        <v>46.702399999999997</v>
      </c>
      <c r="K743" s="17">
        <f>Tabela1[[#This Row],[VLR RECEBIDO]]-Tabela1[[#This Row],[DESPESA]]-Tabela1[[#This Row],[FGTS]]</f>
        <v>-2.399999999951774E-3</v>
      </c>
      <c r="L743" s="12">
        <v>-2.399999999951774E-3</v>
      </c>
      <c r="M743" s="12">
        <f>Tabela1[[#This Row],[A DEVOLVER]]-Tabela1[[#This Row],[DEVOLVIDO]]</f>
        <v>0</v>
      </c>
      <c r="N743" s="18" t="e">
        <f ca="1">VLOOKUP(Tabela1[[#This Row],[MAT]],$B$5:$N$1679,13,0)</f>
        <v>#N/A</v>
      </c>
    </row>
    <row r="744" spans="2:14" x14ac:dyDescent="0.3">
      <c r="B744" s="11">
        <v>823</v>
      </c>
      <c r="C744" s="11">
        <f ca="1">VLOOKUP(Tabela1[[#This Row],[MAT]],$B$5:$C$1679,2,0)</f>
        <v>98517040244</v>
      </c>
      <c r="D744" s="35">
        <v>36</v>
      </c>
      <c r="E744" s="16" t="s">
        <v>8</v>
      </c>
      <c r="F744" s="11" t="s">
        <v>591</v>
      </c>
      <c r="G744" s="17">
        <v>630.48</v>
      </c>
      <c r="H744" s="17">
        <v>630.48239999999998</v>
      </c>
      <c r="I744" s="17">
        <f>IFERROR(H744/1.08,"")</f>
        <v>583.78</v>
      </c>
      <c r="J744" s="17">
        <f>I744*8%</f>
        <v>46.702399999999997</v>
      </c>
      <c r="K744" s="17">
        <f>Tabela1[[#This Row],[VLR RECEBIDO]]-Tabela1[[#This Row],[DESPESA]]-Tabela1[[#This Row],[FGTS]]</f>
        <v>-2.399999999951774E-3</v>
      </c>
      <c r="L744" s="12">
        <v>-2.399999999951774E-3</v>
      </c>
      <c r="M744" s="12">
        <f>Tabela1[[#This Row],[A DEVOLVER]]-Tabela1[[#This Row],[DEVOLVIDO]]</f>
        <v>0</v>
      </c>
      <c r="N744" s="18" t="str">
        <f ca="1">VLOOKUP(Tabela1[[#This Row],[MAT]],$B$5:$N$1679,13,0)</f>
        <v>IVONE DO SOCORRO DA CUNHA SOUZA</v>
      </c>
    </row>
    <row r="745" spans="2:14" x14ac:dyDescent="0.3">
      <c r="B745" s="11">
        <v>827</v>
      </c>
      <c r="C745" s="11" t="e">
        <f ca="1">VLOOKUP(Tabela1[[#This Row],[MAT]],$B$5:$C$1679,2,0)</f>
        <v>#N/A</v>
      </c>
      <c r="D745" s="35">
        <v>36</v>
      </c>
      <c r="E745" s="16" t="s">
        <v>8</v>
      </c>
      <c r="F745" s="11" t="s">
        <v>591</v>
      </c>
      <c r="G745" s="17">
        <v>630.48</v>
      </c>
      <c r="H745" s="17">
        <v>630.48239999999998</v>
      </c>
      <c r="I745" s="17">
        <f>IFERROR(H745/1.08,"")</f>
        <v>583.78</v>
      </c>
      <c r="J745" s="17">
        <f>I745*8%</f>
        <v>46.702399999999997</v>
      </c>
      <c r="K745" s="17">
        <f>Tabela1[[#This Row],[VLR RECEBIDO]]-Tabela1[[#This Row],[DESPESA]]-Tabela1[[#This Row],[FGTS]]</f>
        <v>-2.399999999951774E-3</v>
      </c>
      <c r="L745" s="12">
        <v>-2.399999999951774E-3</v>
      </c>
      <c r="M745" s="12">
        <f>Tabela1[[#This Row],[A DEVOLVER]]-Tabela1[[#This Row],[DEVOLVIDO]]</f>
        <v>0</v>
      </c>
      <c r="N745" s="18" t="e">
        <f ca="1">VLOOKUP(Tabela1[[#This Row],[MAT]],$B$5:$N$1679,13,0)</f>
        <v>#N/A</v>
      </c>
    </row>
    <row r="746" spans="2:14" x14ac:dyDescent="0.3">
      <c r="B746" s="11">
        <v>834</v>
      </c>
      <c r="C746" s="11" t="str">
        <f ca="1">VLOOKUP(Tabela1[[#This Row],[MAT]],$B$5:$C$1679,2,0)</f>
        <v>03659449202</v>
      </c>
      <c r="D746" s="35">
        <v>36</v>
      </c>
      <c r="E746" s="16" t="s">
        <v>8</v>
      </c>
      <c r="F746" s="11" t="s">
        <v>591</v>
      </c>
      <c r="G746" s="17">
        <v>630.48</v>
      </c>
      <c r="H746" s="17">
        <v>630.48239999999998</v>
      </c>
      <c r="I746" s="17">
        <f>IFERROR(H746/1.08,"")</f>
        <v>583.78</v>
      </c>
      <c r="J746" s="17">
        <f>I746*8%</f>
        <v>46.702399999999997</v>
      </c>
      <c r="K746" s="17">
        <f>Tabela1[[#This Row],[VLR RECEBIDO]]-Tabela1[[#This Row],[DESPESA]]-Tabela1[[#This Row],[FGTS]]</f>
        <v>-2.399999999951774E-3</v>
      </c>
      <c r="L746" s="12">
        <v>-2.399999999951774E-3</v>
      </c>
      <c r="M746" s="12">
        <f>Tabela1[[#This Row],[A DEVOLVER]]-Tabela1[[#This Row],[DEVOLVIDO]]</f>
        <v>0</v>
      </c>
      <c r="N746" s="18" t="str">
        <f ca="1">VLOOKUP(Tabela1[[#This Row],[MAT]],$B$5:$N$1679,13,0)</f>
        <v>LUIS CRUZ AZEVEDO</v>
      </c>
    </row>
    <row r="747" spans="2:14" x14ac:dyDescent="0.3">
      <c r="B747" s="11">
        <v>841</v>
      </c>
      <c r="C747" s="11" t="str">
        <f ca="1">VLOOKUP(Tabela1[[#This Row],[MAT]],$B$5:$C$1679,2,0)</f>
        <v>49072145291</v>
      </c>
      <c r="D747" s="35">
        <v>36</v>
      </c>
      <c r="E747" s="16" t="s">
        <v>8</v>
      </c>
      <c r="F747" s="11" t="s">
        <v>591</v>
      </c>
      <c r="G747" s="17">
        <v>630.48</v>
      </c>
      <c r="H747" s="17">
        <v>630.48239999999998</v>
      </c>
      <c r="I747" s="17">
        <f>IFERROR(H747/1.08,"")</f>
        <v>583.78</v>
      </c>
      <c r="J747" s="17">
        <f>I747*8%</f>
        <v>46.702399999999997</v>
      </c>
      <c r="K747" s="17">
        <f>Tabela1[[#This Row],[VLR RECEBIDO]]-Tabela1[[#This Row],[DESPESA]]-Tabela1[[#This Row],[FGTS]]</f>
        <v>-2.399999999951774E-3</v>
      </c>
      <c r="L747" s="12">
        <v>-2.399999999951774E-3</v>
      </c>
      <c r="M747" s="12">
        <f>Tabela1[[#This Row],[A DEVOLVER]]-Tabela1[[#This Row],[DEVOLVIDO]]</f>
        <v>0</v>
      </c>
      <c r="N747" s="18" t="str">
        <f ca="1">VLOOKUP(Tabela1[[#This Row],[MAT]],$B$5:$N$1679,13,0)</f>
        <v>THIZ HER FILOMENA DIAS DA SILVA</v>
      </c>
    </row>
    <row r="748" spans="2:14" x14ac:dyDescent="0.3">
      <c r="B748" s="11">
        <v>843</v>
      </c>
      <c r="C748" s="11" t="e">
        <f ca="1">VLOOKUP(Tabela1[[#This Row],[MAT]],$B$5:$C$1679,2,0)</f>
        <v>#N/A</v>
      </c>
      <c r="D748" s="35">
        <v>36</v>
      </c>
      <c r="E748" s="16" t="s">
        <v>8</v>
      </c>
      <c r="F748" s="11" t="s">
        <v>591</v>
      </c>
      <c r="G748" s="17">
        <v>630.48</v>
      </c>
      <c r="H748" s="17">
        <v>630.48</v>
      </c>
      <c r="I748" s="17">
        <f>IFERROR(H748/1.08,"")</f>
        <v>583.77777777777771</v>
      </c>
      <c r="J748" s="17">
        <f>I748*8%</f>
        <v>46.702222222222218</v>
      </c>
      <c r="K748" s="17">
        <f>Tabela1[[#This Row],[VLR RECEBIDO]]-Tabela1[[#This Row],[DESPESA]]-Tabela1[[#This Row],[FGTS]]</f>
        <v>8.5265128291212022E-14</v>
      </c>
      <c r="L748" s="12">
        <v>8.5265128291212022E-14</v>
      </c>
      <c r="M748" s="12">
        <f>Tabela1[[#This Row],[A DEVOLVER]]-Tabela1[[#This Row],[DEVOLVIDO]]</f>
        <v>0</v>
      </c>
      <c r="N748" s="18" t="e">
        <f ca="1">VLOOKUP(Tabela1[[#This Row],[MAT]],$B$5:$N$1679,13,0)</f>
        <v>#N/A</v>
      </c>
    </row>
    <row r="749" spans="2:14" x14ac:dyDescent="0.3">
      <c r="B749" s="11">
        <v>852</v>
      </c>
      <c r="C749" s="11" t="e">
        <f ca="1">VLOOKUP(Tabela1[[#This Row],[MAT]],$B$5:$C$1679,2,0)</f>
        <v>#N/A</v>
      </c>
      <c r="D749" s="35">
        <v>36</v>
      </c>
      <c r="E749" s="16" t="s">
        <v>8</v>
      </c>
      <c r="F749" s="11" t="s">
        <v>591</v>
      </c>
      <c r="G749" s="17">
        <v>630.48</v>
      </c>
      <c r="H749" s="17">
        <v>630.48</v>
      </c>
      <c r="I749" s="17">
        <f>IFERROR(H749/1.08,"")</f>
        <v>583.77777777777771</v>
      </c>
      <c r="J749" s="17">
        <f>I749*8%</f>
        <v>46.702222222222218</v>
      </c>
      <c r="K749" s="17">
        <f>Tabela1[[#This Row],[VLR RECEBIDO]]-Tabela1[[#This Row],[DESPESA]]-Tabela1[[#This Row],[FGTS]]</f>
        <v>8.5265128291212022E-14</v>
      </c>
      <c r="L749" s="12">
        <v>8.5265128291212022E-14</v>
      </c>
      <c r="M749" s="12">
        <f>Tabela1[[#This Row],[A DEVOLVER]]-Tabela1[[#This Row],[DEVOLVIDO]]</f>
        <v>0</v>
      </c>
      <c r="N749" s="18" t="e">
        <f ca="1">VLOOKUP(Tabela1[[#This Row],[MAT]],$B$5:$N$1679,13,0)</f>
        <v>#N/A</v>
      </c>
    </row>
    <row r="750" spans="2:14" x14ac:dyDescent="0.3">
      <c r="B750" s="11">
        <v>856</v>
      </c>
      <c r="C750" s="11" t="str">
        <f ca="1">VLOOKUP(Tabela1[[#This Row],[MAT]],$B$5:$C$1679,2,0)</f>
        <v>03284143289</v>
      </c>
      <c r="D750" s="35">
        <v>36</v>
      </c>
      <c r="E750" s="16" t="s">
        <v>8</v>
      </c>
      <c r="F750" s="11" t="s">
        <v>591</v>
      </c>
      <c r="G750" s="17">
        <v>630.48</v>
      </c>
      <c r="H750" s="17">
        <v>630.48239999999998</v>
      </c>
      <c r="I750" s="17">
        <f>IFERROR(H750/1.08,"")</f>
        <v>583.78</v>
      </c>
      <c r="J750" s="17">
        <f>I750*8%</f>
        <v>46.702399999999997</v>
      </c>
      <c r="K750" s="17">
        <f>Tabela1[[#This Row],[VLR RECEBIDO]]-Tabela1[[#This Row],[DESPESA]]-Tabela1[[#This Row],[FGTS]]</f>
        <v>-2.399999999951774E-3</v>
      </c>
      <c r="L750" s="12">
        <v>-2.399999999951774E-3</v>
      </c>
      <c r="M750" s="12">
        <f>Tabela1[[#This Row],[A DEVOLVER]]-Tabela1[[#This Row],[DEVOLVIDO]]</f>
        <v>0</v>
      </c>
      <c r="N750" s="18" t="str">
        <f ca="1">VLOOKUP(Tabela1[[#This Row],[MAT]],$B$5:$N$1679,13,0)</f>
        <v>EUNICE GAMA DE SOUZA</v>
      </c>
    </row>
    <row r="751" spans="2:14" x14ac:dyDescent="0.3">
      <c r="B751" s="11">
        <v>858</v>
      </c>
      <c r="C751" s="11" t="str">
        <f ca="1">VLOOKUP(Tabela1[[#This Row],[MAT]],$B$5:$C$1679,2,0)</f>
        <v>01531119255</v>
      </c>
      <c r="D751" s="35">
        <v>36</v>
      </c>
      <c r="E751" s="16" t="s">
        <v>8</v>
      </c>
      <c r="F751" s="11" t="s">
        <v>591</v>
      </c>
      <c r="G751" s="17">
        <v>630.48</v>
      </c>
      <c r="H751" s="17">
        <v>630.48239999999998</v>
      </c>
      <c r="I751" s="17">
        <f>IFERROR(H751/1.08,"")</f>
        <v>583.78</v>
      </c>
      <c r="J751" s="17">
        <f>I751*8%</f>
        <v>46.702399999999997</v>
      </c>
      <c r="K751" s="17">
        <f>Tabela1[[#This Row],[VLR RECEBIDO]]-Tabela1[[#This Row],[DESPESA]]-Tabela1[[#This Row],[FGTS]]</f>
        <v>-2.399999999951774E-3</v>
      </c>
      <c r="L751" s="12">
        <v>-2.399999999951774E-3</v>
      </c>
      <c r="M751" s="12">
        <f>Tabela1[[#This Row],[A DEVOLVER]]-Tabela1[[#This Row],[DEVOLVIDO]]</f>
        <v>0</v>
      </c>
      <c r="N751" s="18" t="str">
        <f ca="1">VLOOKUP(Tabela1[[#This Row],[MAT]],$B$5:$N$1679,13,0)</f>
        <v>KATIA REGINA SANTOS DA SILVA</v>
      </c>
    </row>
    <row r="752" spans="2:14" x14ac:dyDescent="0.3">
      <c r="B752" s="11">
        <v>869</v>
      </c>
      <c r="C752" s="11" t="e">
        <f ca="1">VLOOKUP(Tabela1[[#This Row],[MAT]],$B$5:$C$1679,2,0)</f>
        <v>#N/A</v>
      </c>
      <c r="D752" s="35">
        <v>36</v>
      </c>
      <c r="E752" s="16" t="s">
        <v>8</v>
      </c>
      <c r="F752" s="11" t="s">
        <v>591</v>
      </c>
      <c r="G752" s="17">
        <v>630.48</v>
      </c>
      <c r="H752" s="17">
        <v>630.48239999999998</v>
      </c>
      <c r="I752" s="17">
        <f>IFERROR(H752/1.08,"")</f>
        <v>583.78</v>
      </c>
      <c r="J752" s="17">
        <f>I752*8%</f>
        <v>46.702399999999997</v>
      </c>
      <c r="K752" s="17">
        <f>Tabela1[[#This Row],[VLR RECEBIDO]]-Tabela1[[#This Row],[DESPESA]]-Tabela1[[#This Row],[FGTS]]</f>
        <v>-2.399999999951774E-3</v>
      </c>
      <c r="L752" s="12">
        <v>-2.399999999951774E-3</v>
      </c>
      <c r="M752" s="12">
        <f>Tabela1[[#This Row],[A DEVOLVER]]-Tabela1[[#This Row],[DEVOLVIDO]]</f>
        <v>0</v>
      </c>
      <c r="N752" s="18" t="e">
        <f ca="1">VLOOKUP(Tabela1[[#This Row],[MAT]],$B$5:$N$1679,13,0)</f>
        <v>#N/A</v>
      </c>
    </row>
    <row r="753" spans="2:14" x14ac:dyDescent="0.3">
      <c r="B753" s="11">
        <v>870</v>
      </c>
      <c r="C753" s="11" t="str">
        <f ca="1">VLOOKUP(Tabela1[[#This Row],[MAT]],$B$5:$C$1679,2,0)</f>
        <v>02726631231</v>
      </c>
      <c r="D753" s="35">
        <v>36</v>
      </c>
      <c r="E753" s="16" t="s">
        <v>8</v>
      </c>
      <c r="F753" s="11" t="s">
        <v>591</v>
      </c>
      <c r="G753" s="17">
        <v>630.48</v>
      </c>
      <c r="H753" s="17">
        <v>630.48239999999998</v>
      </c>
      <c r="I753" s="17">
        <f>IFERROR(H753/1.08,"")</f>
        <v>583.78</v>
      </c>
      <c r="J753" s="17">
        <f>I753*8%</f>
        <v>46.702399999999997</v>
      </c>
      <c r="K753" s="17">
        <f>Tabela1[[#This Row],[VLR RECEBIDO]]-Tabela1[[#This Row],[DESPESA]]-Tabela1[[#This Row],[FGTS]]</f>
        <v>-2.399999999951774E-3</v>
      </c>
      <c r="L753" s="12">
        <v>-2.399999999951774E-3</v>
      </c>
      <c r="M753" s="12">
        <f>Tabela1[[#This Row],[A DEVOLVER]]-Tabela1[[#This Row],[DEVOLVIDO]]</f>
        <v>0</v>
      </c>
      <c r="N753" s="18" t="str">
        <f ca="1">VLOOKUP(Tabela1[[#This Row],[MAT]],$B$5:$N$1679,13,0)</f>
        <v>EDILZA SOUZA DE AVIZ</v>
      </c>
    </row>
    <row r="754" spans="2:14" x14ac:dyDescent="0.3">
      <c r="B754" s="11">
        <v>875</v>
      </c>
      <c r="C754" s="11" t="str">
        <f ca="1">VLOOKUP(Tabela1[[#This Row],[MAT]],$B$5:$C$1679,2,0)</f>
        <v>02957511347</v>
      </c>
      <c r="D754" s="35">
        <v>36</v>
      </c>
      <c r="E754" s="16" t="s">
        <v>8</v>
      </c>
      <c r="F754" s="11" t="s">
        <v>591</v>
      </c>
      <c r="G754" s="17">
        <v>630.48</v>
      </c>
      <c r="H754" s="17">
        <v>567.43200000000002</v>
      </c>
      <c r="I754" s="17">
        <f>IFERROR(H754/1.08,"")</f>
        <v>525.4</v>
      </c>
      <c r="J754" s="17">
        <f>I754*8%</f>
        <v>42.031999999999996</v>
      </c>
      <c r="K754" s="17">
        <f>Tabela1[[#This Row],[VLR RECEBIDO]]-Tabela1[[#This Row],[DESPESA]]-Tabela1[[#This Row],[FGTS]]</f>
        <v>63.048000000000044</v>
      </c>
      <c r="L754" s="12">
        <v>63.048000000000044</v>
      </c>
      <c r="M754" s="12">
        <f>Tabela1[[#This Row],[A DEVOLVER]]-Tabela1[[#This Row],[DEVOLVIDO]]</f>
        <v>0</v>
      </c>
      <c r="N754" s="18" t="str">
        <f ca="1">VLOOKUP(Tabela1[[#This Row],[MAT]],$B$5:$N$1679,13,0)</f>
        <v>IRACEMA SOARES LIMA</v>
      </c>
    </row>
    <row r="755" spans="2:14" x14ac:dyDescent="0.3">
      <c r="B755" s="11">
        <v>8</v>
      </c>
      <c r="C755" s="11" t="e">
        <f ca="1">VLOOKUP(Tabela1[[#This Row],[MAT]],$B$5:$C$1679,2,0)</f>
        <v>#N/A</v>
      </c>
      <c r="D755" s="35">
        <v>36</v>
      </c>
      <c r="E755" s="16" t="s">
        <v>8</v>
      </c>
      <c r="F755" s="11" t="s">
        <v>592</v>
      </c>
      <c r="G755" s="17">
        <v>630.48</v>
      </c>
      <c r="H755" s="17">
        <v>630.48</v>
      </c>
      <c r="I755" s="17">
        <f>IFERROR(H755/1.08,"")</f>
        <v>583.77777777777771</v>
      </c>
      <c r="J755" s="17">
        <f>I755*8%</f>
        <v>46.702222222222218</v>
      </c>
      <c r="K755" s="17">
        <f>Tabela1[[#This Row],[VLR RECEBIDO]]-Tabela1[[#This Row],[DESPESA]]-Tabela1[[#This Row],[FGTS]]</f>
        <v>8.5265128291212022E-14</v>
      </c>
      <c r="L755" s="12">
        <v>8.5265128291212022E-14</v>
      </c>
      <c r="M755" s="12">
        <f>Tabela1[[#This Row],[A DEVOLVER]]-Tabela1[[#This Row],[DEVOLVIDO]]</f>
        <v>0</v>
      </c>
      <c r="N755" s="18" t="e">
        <f ca="1">VLOOKUP(Tabela1[[#This Row],[MAT]],$B$5:$N$1679,13,0)</f>
        <v>#N/A</v>
      </c>
    </row>
    <row r="756" spans="2:14" x14ac:dyDescent="0.3">
      <c r="B756" s="11">
        <v>9</v>
      </c>
      <c r="C756" s="11" t="str">
        <f ca="1">VLOOKUP(Tabela1[[#This Row],[MAT]],$B$5:$C$1679,2,0)</f>
        <v>95885773572</v>
      </c>
      <c r="D756" s="35">
        <v>36</v>
      </c>
      <c r="E756" s="16" t="s">
        <v>8</v>
      </c>
      <c r="F756" s="11" t="s">
        <v>592</v>
      </c>
      <c r="G756" s="17">
        <v>630.48</v>
      </c>
      <c r="H756" s="17">
        <v>630.48</v>
      </c>
      <c r="I756" s="17">
        <f>IFERROR(H756/1.08,"")</f>
        <v>583.77777777777771</v>
      </c>
      <c r="J756" s="17">
        <f>I756*8%</f>
        <v>46.702222222222218</v>
      </c>
      <c r="K756" s="17">
        <f>Tabela1[[#This Row],[VLR RECEBIDO]]-Tabela1[[#This Row],[DESPESA]]-Tabela1[[#This Row],[FGTS]]</f>
        <v>8.5265128291212022E-14</v>
      </c>
      <c r="L756" s="12">
        <v>8.5265128291212022E-14</v>
      </c>
      <c r="M756" s="12">
        <f>Tabela1[[#This Row],[A DEVOLVER]]-Tabela1[[#This Row],[DEVOLVIDO]]</f>
        <v>0</v>
      </c>
      <c r="N756" s="18" t="str">
        <f ca="1">VLOOKUP(Tabela1[[#This Row],[MAT]],$B$5:$N$1679,13,0)</f>
        <v>ANA MIRELLA FERREIRA BARBOSA OLIVEIRA</v>
      </c>
    </row>
    <row r="757" spans="2:14" x14ac:dyDescent="0.3">
      <c r="B757" s="11">
        <v>23</v>
      </c>
      <c r="C757" s="11" t="str">
        <f ca="1">VLOOKUP(Tabela1[[#This Row],[MAT]],$B$5:$C$1679,2,0)</f>
        <v>26008939204</v>
      </c>
      <c r="D757" s="35">
        <v>36</v>
      </c>
      <c r="E757" s="16" t="s">
        <v>8</v>
      </c>
      <c r="F757" s="11" t="s">
        <v>592</v>
      </c>
      <c r="G757" s="17">
        <v>630.48</v>
      </c>
      <c r="H757" s="17">
        <v>630.48</v>
      </c>
      <c r="I757" s="17">
        <f>IFERROR(H757/1.08,"")</f>
        <v>583.77777777777771</v>
      </c>
      <c r="J757" s="17">
        <f>I757*8%</f>
        <v>46.702222222222218</v>
      </c>
      <c r="K757" s="17">
        <f>Tabela1[[#This Row],[VLR RECEBIDO]]-Tabela1[[#This Row],[DESPESA]]-Tabela1[[#This Row],[FGTS]]</f>
        <v>8.5265128291212022E-14</v>
      </c>
      <c r="L757" s="12">
        <v>8.5265128291212022E-14</v>
      </c>
      <c r="M757" s="12">
        <f>Tabela1[[#This Row],[A DEVOLVER]]-Tabela1[[#This Row],[DEVOLVIDO]]</f>
        <v>0</v>
      </c>
      <c r="N757" s="18" t="str">
        <f ca="1">VLOOKUP(Tabela1[[#This Row],[MAT]],$B$5:$N$1679,13,0)</f>
        <v>ANA DE SOUZA VIANA</v>
      </c>
    </row>
    <row r="758" spans="2:14" x14ac:dyDescent="0.3">
      <c r="B758" s="11">
        <v>26</v>
      </c>
      <c r="C758" s="11" t="str">
        <f ca="1">VLOOKUP(Tabela1[[#This Row],[MAT]],$B$5:$C$1679,2,0)</f>
        <v>01087094267</v>
      </c>
      <c r="D758" s="35">
        <v>36</v>
      </c>
      <c r="E758" s="16" t="s">
        <v>8</v>
      </c>
      <c r="F758" s="11" t="s">
        <v>592</v>
      </c>
      <c r="G758" s="17">
        <v>630.48</v>
      </c>
      <c r="H758" s="17">
        <v>630.48</v>
      </c>
      <c r="I758" s="17">
        <f>IFERROR(H758/1.08,"")</f>
        <v>583.77777777777771</v>
      </c>
      <c r="J758" s="17">
        <f>I758*8%</f>
        <v>46.702222222222218</v>
      </c>
      <c r="K758" s="17">
        <f>Tabela1[[#This Row],[VLR RECEBIDO]]-Tabela1[[#This Row],[DESPESA]]-Tabela1[[#This Row],[FGTS]]</f>
        <v>8.5265128291212022E-14</v>
      </c>
      <c r="L758" s="12">
        <v>8.5265128291212022E-14</v>
      </c>
      <c r="M758" s="12">
        <f>Tabela1[[#This Row],[A DEVOLVER]]-Tabela1[[#This Row],[DEVOLVIDO]]</f>
        <v>0</v>
      </c>
      <c r="N758" s="18" t="str">
        <f ca="1">VLOOKUP(Tabela1[[#This Row],[MAT]],$B$5:$N$1679,13,0)</f>
        <v>DANIELE DA SILVA E SILVA</v>
      </c>
    </row>
    <row r="759" spans="2:14" x14ac:dyDescent="0.3">
      <c r="B759" s="11">
        <v>30</v>
      </c>
      <c r="C759" s="11" t="str">
        <f ca="1">VLOOKUP(Tabela1[[#This Row],[MAT]],$B$5:$C$1679,2,0)</f>
        <v>63727129204</v>
      </c>
      <c r="D759" s="35">
        <v>36</v>
      </c>
      <c r="E759" s="16" t="s">
        <v>8</v>
      </c>
      <c r="F759" s="11" t="s">
        <v>592</v>
      </c>
      <c r="G759" s="17">
        <v>310.77999999999997</v>
      </c>
      <c r="H759" s="17">
        <v>310.77999999999997</v>
      </c>
      <c r="I759" s="17">
        <f>IFERROR(H759/1.08,"")</f>
        <v>287.75925925925924</v>
      </c>
      <c r="J759" s="17">
        <f>I759*8%</f>
        <v>23.020740740740738</v>
      </c>
      <c r="K759" s="17">
        <f>Tabela1[[#This Row],[VLR RECEBIDO]]-Tabela1[[#This Row],[DESPESA]]-Tabela1[[#This Row],[FGTS]]</f>
        <v>0</v>
      </c>
      <c r="L759" s="12">
        <v>0</v>
      </c>
      <c r="M759" s="12">
        <f>Tabela1[[#This Row],[A DEVOLVER]]-Tabela1[[#This Row],[DEVOLVIDO]]</f>
        <v>0</v>
      </c>
      <c r="N759" s="18" t="str">
        <f ca="1">VLOOKUP(Tabela1[[#This Row],[MAT]],$B$5:$N$1679,13,0)</f>
        <v>ELCIONE DE OLIVEIRA SILVA</v>
      </c>
    </row>
    <row r="760" spans="2:14" x14ac:dyDescent="0.3">
      <c r="B760" s="11">
        <v>32</v>
      </c>
      <c r="C760" s="11" t="str">
        <f ca="1">VLOOKUP(Tabela1[[#This Row],[MAT]],$B$5:$C$1679,2,0)</f>
        <v>86045636287</v>
      </c>
      <c r="D760" s="35">
        <v>36</v>
      </c>
      <c r="E760" s="16" t="s">
        <v>8</v>
      </c>
      <c r="F760" s="11" t="s">
        <v>592</v>
      </c>
      <c r="G760" s="17">
        <v>630.48</v>
      </c>
      <c r="H760" s="17">
        <v>630.48</v>
      </c>
      <c r="I760" s="17">
        <f>IFERROR(H760/1.08,"")</f>
        <v>583.77777777777771</v>
      </c>
      <c r="J760" s="17">
        <f>I760*8%</f>
        <v>46.702222222222218</v>
      </c>
      <c r="K760" s="17">
        <f>Tabela1[[#This Row],[VLR RECEBIDO]]-Tabela1[[#This Row],[DESPESA]]-Tabela1[[#This Row],[FGTS]]</f>
        <v>8.5265128291212022E-14</v>
      </c>
      <c r="L760" s="12">
        <v>8.5265128291212022E-14</v>
      </c>
      <c r="M760" s="12">
        <f>Tabela1[[#This Row],[A DEVOLVER]]-Tabela1[[#This Row],[DEVOLVIDO]]</f>
        <v>0</v>
      </c>
      <c r="N760" s="18" t="str">
        <f ca="1">VLOOKUP(Tabela1[[#This Row],[MAT]],$B$5:$N$1679,13,0)</f>
        <v>ELINOAN DA LUZ DE JESUS</v>
      </c>
    </row>
    <row r="761" spans="2:14" x14ac:dyDescent="0.3">
      <c r="B761" s="11">
        <v>60</v>
      </c>
      <c r="C761" s="11" t="str">
        <f ca="1">VLOOKUP(Tabela1[[#This Row],[MAT]],$B$5:$C$1679,2,0)</f>
        <v>73779768291</v>
      </c>
      <c r="D761" s="35">
        <v>36</v>
      </c>
      <c r="E761" s="16" t="s">
        <v>8</v>
      </c>
      <c r="F761" s="11" t="s">
        <v>592</v>
      </c>
      <c r="G761" s="17">
        <v>630.48</v>
      </c>
      <c r="H761" s="17">
        <v>630.48</v>
      </c>
      <c r="I761" s="17">
        <f>IFERROR(H761/1.08,"")</f>
        <v>583.77777777777771</v>
      </c>
      <c r="J761" s="17">
        <f>I761*8%</f>
        <v>46.702222222222218</v>
      </c>
      <c r="K761" s="17">
        <f>Tabela1[[#This Row],[VLR RECEBIDO]]-Tabela1[[#This Row],[DESPESA]]-Tabela1[[#This Row],[FGTS]]</f>
        <v>8.5265128291212022E-14</v>
      </c>
      <c r="L761" s="12">
        <v>8.5265128291212022E-14</v>
      </c>
      <c r="M761" s="12">
        <f>Tabela1[[#This Row],[A DEVOLVER]]-Tabela1[[#This Row],[DEVOLVIDO]]</f>
        <v>0</v>
      </c>
      <c r="N761" s="18" t="str">
        <f ca="1">VLOOKUP(Tabela1[[#This Row],[MAT]],$B$5:$N$1679,13,0)</f>
        <v>GEANE DOS SANTOS RODRIGUES</v>
      </c>
    </row>
    <row r="762" spans="2:14" x14ac:dyDescent="0.3">
      <c r="B762" s="11">
        <v>67</v>
      </c>
      <c r="C762" s="11" t="str">
        <f ca="1">VLOOKUP(Tabela1[[#This Row],[MAT]],$B$5:$C$1679,2,0)</f>
        <v>63594404234</v>
      </c>
      <c r="D762" s="35">
        <v>36</v>
      </c>
      <c r="E762" s="16" t="s">
        <v>8</v>
      </c>
      <c r="F762" s="11" t="s">
        <v>592</v>
      </c>
      <c r="G762" s="17">
        <v>630.48</v>
      </c>
      <c r="H762" s="17">
        <v>630.48</v>
      </c>
      <c r="I762" s="17">
        <f>IFERROR(H762/1.08,"")</f>
        <v>583.77777777777771</v>
      </c>
      <c r="J762" s="17">
        <f>I762*8%</f>
        <v>46.702222222222218</v>
      </c>
      <c r="K762" s="17">
        <f>Tabela1[[#This Row],[VLR RECEBIDO]]-Tabela1[[#This Row],[DESPESA]]-Tabela1[[#This Row],[FGTS]]</f>
        <v>8.5265128291212022E-14</v>
      </c>
      <c r="L762" s="12">
        <v>8.5265128291212022E-14</v>
      </c>
      <c r="M762" s="12">
        <f>Tabela1[[#This Row],[A DEVOLVER]]-Tabela1[[#This Row],[DEVOLVIDO]]</f>
        <v>0</v>
      </c>
      <c r="N762" s="18" t="str">
        <f ca="1">VLOOKUP(Tabela1[[#This Row],[MAT]],$B$5:$N$1679,13,0)</f>
        <v>JOELMA GONCALVES ALVES</v>
      </c>
    </row>
    <row r="763" spans="2:14" x14ac:dyDescent="0.3">
      <c r="B763" s="11">
        <v>74</v>
      </c>
      <c r="C763" s="11" t="str">
        <f ca="1">VLOOKUP(Tabela1[[#This Row],[MAT]],$B$5:$C$1679,2,0)</f>
        <v>85748960206</v>
      </c>
      <c r="D763" s="35">
        <v>36</v>
      </c>
      <c r="E763" s="16" t="s">
        <v>8</v>
      </c>
      <c r="F763" s="11" t="s">
        <v>592</v>
      </c>
      <c r="G763" s="17">
        <v>630.48</v>
      </c>
      <c r="H763" s="17">
        <v>630.48</v>
      </c>
      <c r="I763" s="17">
        <f>IFERROR(H763/1.08,"")</f>
        <v>583.77777777777771</v>
      </c>
      <c r="J763" s="17">
        <f>I763*8%</f>
        <v>46.702222222222218</v>
      </c>
      <c r="K763" s="17">
        <f>Tabela1[[#This Row],[VLR RECEBIDO]]-Tabela1[[#This Row],[DESPESA]]-Tabela1[[#This Row],[FGTS]]</f>
        <v>8.5265128291212022E-14</v>
      </c>
      <c r="L763" s="12">
        <v>8.5265128291212022E-14</v>
      </c>
      <c r="M763" s="12">
        <f>Tabela1[[#This Row],[A DEVOLVER]]-Tabela1[[#This Row],[DEVOLVIDO]]</f>
        <v>0</v>
      </c>
      <c r="N763" s="18" t="str">
        <f ca="1">VLOOKUP(Tabela1[[#This Row],[MAT]],$B$5:$N$1679,13,0)</f>
        <v>LAIZA SOUSA SANTOS</v>
      </c>
    </row>
    <row r="764" spans="2:14" x14ac:dyDescent="0.3">
      <c r="B764" s="11">
        <v>76</v>
      </c>
      <c r="C764" s="11" t="str">
        <f ca="1">VLOOKUP(Tabela1[[#This Row],[MAT]],$B$5:$C$1679,2,0)</f>
        <v>00607059222</v>
      </c>
      <c r="D764" s="35">
        <v>36</v>
      </c>
      <c r="E764" s="16" t="s">
        <v>8</v>
      </c>
      <c r="F764" s="11" t="s">
        <v>592</v>
      </c>
      <c r="G764" s="17">
        <v>630.48</v>
      </c>
      <c r="H764" s="17">
        <v>630.48</v>
      </c>
      <c r="I764" s="17">
        <f>IFERROR(H764/1.08,"")</f>
        <v>583.77777777777771</v>
      </c>
      <c r="J764" s="17">
        <f>I764*8%</f>
        <v>46.702222222222218</v>
      </c>
      <c r="K764" s="17">
        <f>Tabela1[[#This Row],[VLR RECEBIDO]]-Tabela1[[#This Row],[DESPESA]]-Tabela1[[#This Row],[FGTS]]</f>
        <v>8.5265128291212022E-14</v>
      </c>
      <c r="L764" s="12">
        <v>8.5265128291212022E-14</v>
      </c>
      <c r="M764" s="12">
        <f>Tabela1[[#This Row],[A DEVOLVER]]-Tabela1[[#This Row],[DEVOLVIDO]]</f>
        <v>0</v>
      </c>
      <c r="N764" s="18" t="str">
        <f ca="1">VLOOKUP(Tabela1[[#This Row],[MAT]],$B$5:$N$1679,13,0)</f>
        <v>LUANA LEANDRO SARMENTO</v>
      </c>
    </row>
    <row r="765" spans="2:14" x14ac:dyDescent="0.3">
      <c r="B765" s="11">
        <v>81</v>
      </c>
      <c r="C765" s="11" t="str">
        <f ca="1">VLOOKUP(Tabela1[[#This Row],[MAT]],$B$5:$C$1679,2,0)</f>
        <v>74370936268</v>
      </c>
      <c r="D765" s="35">
        <v>36</v>
      </c>
      <c r="E765" s="16" t="s">
        <v>8</v>
      </c>
      <c r="F765" s="11" t="s">
        <v>592</v>
      </c>
      <c r="G765" s="17">
        <v>630.48</v>
      </c>
      <c r="H765" s="17">
        <v>630.48</v>
      </c>
      <c r="I765" s="17">
        <f>IFERROR(H765/1.08,"")</f>
        <v>583.77777777777771</v>
      </c>
      <c r="J765" s="17">
        <f>I765*8%</f>
        <v>46.702222222222218</v>
      </c>
      <c r="K765" s="17">
        <f>Tabela1[[#This Row],[VLR RECEBIDO]]-Tabela1[[#This Row],[DESPESA]]-Tabela1[[#This Row],[FGTS]]</f>
        <v>8.5265128291212022E-14</v>
      </c>
      <c r="L765" s="12">
        <v>8.5265128291212022E-14</v>
      </c>
      <c r="M765" s="12">
        <f>Tabela1[[#This Row],[A DEVOLVER]]-Tabela1[[#This Row],[DEVOLVIDO]]</f>
        <v>0</v>
      </c>
      <c r="N765" s="18" t="str">
        <f ca="1">VLOOKUP(Tabela1[[#This Row],[MAT]],$B$5:$N$1679,13,0)</f>
        <v>MARIA APARECIDA DO VALE SILVA</v>
      </c>
    </row>
    <row r="766" spans="2:14" x14ac:dyDescent="0.3">
      <c r="B766" s="11">
        <v>92</v>
      </c>
      <c r="C766" s="11" t="str">
        <f ca="1">VLOOKUP(Tabela1[[#This Row],[MAT]],$B$5:$C$1679,2,0)</f>
        <v>88716961234</v>
      </c>
      <c r="D766" s="35">
        <v>36</v>
      </c>
      <c r="E766" s="16" t="s">
        <v>8</v>
      </c>
      <c r="F766" s="11" t="s">
        <v>592</v>
      </c>
      <c r="G766" s="17">
        <v>630.48</v>
      </c>
      <c r="H766" s="17">
        <v>630.48</v>
      </c>
      <c r="I766" s="17">
        <f>IFERROR(H766/1.08,"")</f>
        <v>583.77777777777771</v>
      </c>
      <c r="J766" s="17">
        <f>I766*8%</f>
        <v>46.702222222222218</v>
      </c>
      <c r="K766" s="17">
        <f>Tabela1[[#This Row],[VLR RECEBIDO]]-Tabela1[[#This Row],[DESPESA]]-Tabela1[[#This Row],[FGTS]]</f>
        <v>8.5265128291212022E-14</v>
      </c>
      <c r="L766" s="12">
        <v>8.5265128291212022E-14</v>
      </c>
      <c r="M766" s="12">
        <f>Tabela1[[#This Row],[A DEVOLVER]]-Tabela1[[#This Row],[DEVOLVIDO]]</f>
        <v>0</v>
      </c>
      <c r="N766" s="18" t="str">
        <f ca="1">VLOOKUP(Tabela1[[#This Row],[MAT]],$B$5:$N$1679,13,0)</f>
        <v>ROSELI DE ARAUJO SANTOS</v>
      </c>
    </row>
    <row r="767" spans="2:14" x14ac:dyDescent="0.3">
      <c r="B767" s="11">
        <v>126</v>
      </c>
      <c r="C767" s="11" t="str">
        <f ca="1">VLOOKUP(Tabela1[[#This Row],[MAT]],$B$5:$C$1679,2,0)</f>
        <v>83721541200</v>
      </c>
      <c r="D767" s="35">
        <v>36</v>
      </c>
      <c r="E767" s="16" t="s">
        <v>8</v>
      </c>
      <c r="F767" s="11" t="s">
        <v>592</v>
      </c>
      <c r="G767" s="17">
        <v>630.48</v>
      </c>
      <c r="H767" s="17">
        <v>630.48</v>
      </c>
      <c r="I767" s="17">
        <f>IFERROR(H767/1.08,"")</f>
        <v>583.77777777777771</v>
      </c>
      <c r="J767" s="17">
        <f>I767*8%</f>
        <v>46.702222222222218</v>
      </c>
      <c r="K767" s="17">
        <f>Tabela1[[#This Row],[VLR RECEBIDO]]-Tabela1[[#This Row],[DESPESA]]-Tabela1[[#This Row],[FGTS]]</f>
        <v>8.5265128291212022E-14</v>
      </c>
      <c r="L767" s="12">
        <v>8.5265128291212022E-14</v>
      </c>
      <c r="M767" s="12">
        <f>Tabela1[[#This Row],[A DEVOLVER]]-Tabela1[[#This Row],[DEVOLVIDO]]</f>
        <v>0</v>
      </c>
      <c r="N767" s="18" t="str">
        <f ca="1">VLOOKUP(Tabela1[[#This Row],[MAT]],$B$5:$N$1679,13,0)</f>
        <v>SANDRA NERY DA ROCHA</v>
      </c>
    </row>
    <row r="768" spans="2:14" x14ac:dyDescent="0.3">
      <c r="B768" s="11">
        <v>149</v>
      </c>
      <c r="C768" s="11" t="str">
        <f ca="1">VLOOKUP(Tabela1[[#This Row],[MAT]],$B$5:$C$1679,2,0)</f>
        <v>01332625371</v>
      </c>
      <c r="D768" s="35">
        <v>36</v>
      </c>
      <c r="E768" s="16" t="s">
        <v>8</v>
      </c>
      <c r="F768" s="11" t="s">
        <v>592</v>
      </c>
      <c r="G768" s="17">
        <v>630.48</v>
      </c>
      <c r="H768" s="17">
        <v>630.48</v>
      </c>
      <c r="I768" s="17">
        <f>IFERROR(H768/1.08,"")</f>
        <v>583.77777777777771</v>
      </c>
      <c r="J768" s="17">
        <f>I768*8%</f>
        <v>46.702222222222218</v>
      </c>
      <c r="K768" s="17">
        <f>Tabela1[[#This Row],[VLR RECEBIDO]]-Tabela1[[#This Row],[DESPESA]]-Tabela1[[#This Row],[FGTS]]</f>
        <v>8.5265128291212022E-14</v>
      </c>
      <c r="L768" s="12">
        <v>8.5265128291212022E-14</v>
      </c>
      <c r="M768" s="12">
        <f>Tabela1[[#This Row],[A DEVOLVER]]-Tabela1[[#This Row],[DEVOLVIDO]]</f>
        <v>0</v>
      </c>
      <c r="N768" s="18" t="str">
        <f ca="1">VLOOKUP(Tabela1[[#This Row],[MAT]],$B$5:$N$1679,13,0)</f>
        <v>MARIA TERESA VIEIRA DA HORA</v>
      </c>
    </row>
    <row r="769" spans="2:14" x14ac:dyDescent="0.3">
      <c r="B769" s="11">
        <v>152</v>
      </c>
      <c r="C769" s="11" t="str">
        <f ca="1">VLOOKUP(Tabela1[[#This Row],[MAT]],$B$5:$C$1679,2,0)</f>
        <v>76034925215</v>
      </c>
      <c r="D769" s="35">
        <v>36</v>
      </c>
      <c r="E769" s="16" t="s">
        <v>8</v>
      </c>
      <c r="F769" s="11" t="s">
        <v>592</v>
      </c>
      <c r="G769" s="17">
        <v>630.48</v>
      </c>
      <c r="H769" s="17">
        <v>630.48</v>
      </c>
      <c r="I769" s="17">
        <f>IFERROR(H769/1.08,"")</f>
        <v>583.77777777777771</v>
      </c>
      <c r="J769" s="17">
        <f>I769*8%</f>
        <v>46.702222222222218</v>
      </c>
      <c r="K769" s="17">
        <f>Tabela1[[#This Row],[VLR RECEBIDO]]-Tabela1[[#This Row],[DESPESA]]-Tabela1[[#This Row],[FGTS]]</f>
        <v>8.5265128291212022E-14</v>
      </c>
      <c r="L769" s="12">
        <v>8.5265128291212022E-14</v>
      </c>
      <c r="M769" s="12">
        <f>Tabela1[[#This Row],[A DEVOLVER]]-Tabela1[[#This Row],[DEVOLVIDO]]</f>
        <v>0</v>
      </c>
      <c r="N769" s="18" t="str">
        <f ca="1">VLOOKUP(Tabela1[[#This Row],[MAT]],$B$5:$N$1679,13,0)</f>
        <v>EDILENE BRAGA SOUZA</v>
      </c>
    </row>
    <row r="770" spans="2:14" x14ac:dyDescent="0.3">
      <c r="B770" s="11">
        <v>156</v>
      </c>
      <c r="C770" s="11" t="str">
        <f ca="1">VLOOKUP(Tabela1[[#This Row],[MAT]],$B$5:$C$1679,2,0)</f>
        <v>26632187234</v>
      </c>
      <c r="D770" s="35">
        <v>36</v>
      </c>
      <c r="E770" s="16" t="s">
        <v>8</v>
      </c>
      <c r="F770" s="11" t="s">
        <v>592</v>
      </c>
      <c r="G770" s="17">
        <v>630.48</v>
      </c>
      <c r="H770" s="17">
        <v>252.19</v>
      </c>
      <c r="I770" s="17">
        <f>IFERROR(H770/1.08,"")</f>
        <v>233.50925925925924</v>
      </c>
      <c r="J770" s="17">
        <f>I770*8%</f>
        <v>18.680740740740738</v>
      </c>
      <c r="K770" s="17">
        <f>Tabela1[[#This Row],[VLR RECEBIDO]]-Tabela1[[#This Row],[DESPESA]]-Tabela1[[#This Row],[FGTS]]</f>
        <v>378.29</v>
      </c>
      <c r="L770" s="12">
        <v>378.29</v>
      </c>
      <c r="M770" s="12">
        <f>Tabela1[[#This Row],[A DEVOLVER]]-Tabela1[[#This Row],[DEVOLVIDO]]</f>
        <v>0</v>
      </c>
      <c r="N770" s="18" t="str">
        <f ca="1">VLOOKUP(Tabela1[[#This Row],[MAT]],$B$5:$N$1679,13,0)</f>
        <v>EULINA SOUSA LEITE</v>
      </c>
    </row>
    <row r="771" spans="2:14" x14ac:dyDescent="0.3">
      <c r="B771" s="11">
        <v>184</v>
      </c>
      <c r="C771" s="11" t="str">
        <f ca="1">VLOOKUP(Tabela1[[#This Row],[MAT]],$B$5:$C$1679,2,0)</f>
        <v>82834334234</v>
      </c>
      <c r="D771" s="35">
        <v>36</v>
      </c>
      <c r="E771" s="16" t="s">
        <v>8</v>
      </c>
      <c r="F771" s="11" t="s">
        <v>592</v>
      </c>
      <c r="G771" s="17">
        <v>630.48</v>
      </c>
      <c r="H771" s="17">
        <v>630.48</v>
      </c>
      <c r="I771" s="17">
        <f>IFERROR(H771/1.08,"")</f>
        <v>583.77777777777771</v>
      </c>
      <c r="J771" s="17">
        <f>I771*8%</f>
        <v>46.702222222222218</v>
      </c>
      <c r="K771" s="17">
        <f>Tabela1[[#This Row],[VLR RECEBIDO]]-Tabela1[[#This Row],[DESPESA]]-Tabela1[[#This Row],[FGTS]]</f>
        <v>8.5265128291212022E-14</v>
      </c>
      <c r="L771" s="12">
        <v>8.5265128291212022E-14</v>
      </c>
      <c r="M771" s="12">
        <f>Tabela1[[#This Row],[A DEVOLVER]]-Tabela1[[#This Row],[DEVOLVIDO]]</f>
        <v>0</v>
      </c>
      <c r="N771" s="18" t="str">
        <f ca="1">VLOOKUP(Tabela1[[#This Row],[MAT]],$B$5:$N$1679,13,0)</f>
        <v>ROSIANE DOS SANTOS LIMA</v>
      </c>
    </row>
    <row r="772" spans="2:14" x14ac:dyDescent="0.3">
      <c r="B772" s="11">
        <v>231</v>
      </c>
      <c r="C772" s="11" t="str">
        <f ca="1">VLOOKUP(Tabela1[[#This Row],[MAT]],$B$5:$C$1679,2,0)</f>
        <v>95570810234</v>
      </c>
      <c r="D772" s="35">
        <v>36</v>
      </c>
      <c r="E772" s="16" t="s">
        <v>8</v>
      </c>
      <c r="F772" s="11" t="s">
        <v>592</v>
      </c>
      <c r="G772" s="17">
        <v>630.48</v>
      </c>
      <c r="H772" s="17">
        <v>630.48</v>
      </c>
      <c r="I772" s="17">
        <f>IFERROR(H772/1.08,"")</f>
        <v>583.77777777777771</v>
      </c>
      <c r="J772" s="17">
        <f>I772*8%</f>
        <v>46.702222222222218</v>
      </c>
      <c r="K772" s="17">
        <f>Tabela1[[#This Row],[VLR RECEBIDO]]-Tabela1[[#This Row],[DESPESA]]-Tabela1[[#This Row],[FGTS]]</f>
        <v>8.5265128291212022E-14</v>
      </c>
      <c r="L772" s="12">
        <v>8.5265128291212022E-14</v>
      </c>
      <c r="M772" s="12">
        <f>Tabela1[[#This Row],[A DEVOLVER]]-Tabela1[[#This Row],[DEVOLVIDO]]</f>
        <v>0</v>
      </c>
      <c r="N772" s="18" t="str">
        <f ca="1">VLOOKUP(Tabela1[[#This Row],[MAT]],$B$5:$N$1679,13,0)</f>
        <v>GESIEL SILVA DA SILVA</v>
      </c>
    </row>
    <row r="773" spans="2:14" x14ac:dyDescent="0.3">
      <c r="B773" s="11">
        <v>235</v>
      </c>
      <c r="C773" s="11" t="str">
        <f ca="1">VLOOKUP(Tabela1[[#This Row],[MAT]],$B$5:$C$1679,2,0)</f>
        <v>74239082234</v>
      </c>
      <c r="D773" s="35">
        <v>36</v>
      </c>
      <c r="E773" s="16" t="s">
        <v>8</v>
      </c>
      <c r="F773" s="11" t="s">
        <v>592</v>
      </c>
      <c r="G773" s="17">
        <v>630.48</v>
      </c>
      <c r="H773" s="17">
        <v>630.48</v>
      </c>
      <c r="I773" s="17">
        <f>IFERROR(H773/1.08,"")</f>
        <v>583.77777777777771</v>
      </c>
      <c r="J773" s="17">
        <f>I773*8%</f>
        <v>46.702222222222218</v>
      </c>
      <c r="K773" s="17">
        <f>Tabela1[[#This Row],[VLR RECEBIDO]]-Tabela1[[#This Row],[DESPESA]]-Tabela1[[#This Row],[FGTS]]</f>
        <v>8.5265128291212022E-14</v>
      </c>
      <c r="L773" s="12">
        <v>8.5265128291212022E-14</v>
      </c>
      <c r="M773" s="12">
        <f>Tabela1[[#This Row],[A DEVOLVER]]-Tabela1[[#This Row],[DEVOLVIDO]]</f>
        <v>0</v>
      </c>
      <c r="N773" s="18" t="str">
        <f ca="1">VLOOKUP(Tabela1[[#This Row],[MAT]],$B$5:$N$1679,13,0)</f>
        <v>DARLENE DAS NEVES SANTOS</v>
      </c>
    </row>
    <row r="774" spans="2:14" x14ac:dyDescent="0.3">
      <c r="B774" s="11">
        <v>239</v>
      </c>
      <c r="C774" s="11" t="str">
        <f ca="1">VLOOKUP(Tabela1[[#This Row],[MAT]],$B$5:$C$1679,2,0)</f>
        <v>85752649234</v>
      </c>
      <c r="D774" s="35">
        <v>36</v>
      </c>
      <c r="E774" s="16" t="s">
        <v>8</v>
      </c>
      <c r="F774" s="11" t="s">
        <v>592</v>
      </c>
      <c r="G774" s="17">
        <v>630.48</v>
      </c>
      <c r="H774" s="17">
        <v>630.48</v>
      </c>
      <c r="I774" s="17">
        <f>IFERROR(H774/1.08,"")</f>
        <v>583.77777777777771</v>
      </c>
      <c r="J774" s="17">
        <f>I774*8%</f>
        <v>46.702222222222218</v>
      </c>
      <c r="K774" s="17">
        <f>Tabela1[[#This Row],[VLR RECEBIDO]]-Tabela1[[#This Row],[DESPESA]]-Tabela1[[#This Row],[FGTS]]</f>
        <v>8.5265128291212022E-14</v>
      </c>
      <c r="L774" s="12">
        <v>8.5265128291212022E-14</v>
      </c>
      <c r="M774" s="12">
        <f>Tabela1[[#This Row],[A DEVOLVER]]-Tabela1[[#This Row],[DEVOLVIDO]]</f>
        <v>0</v>
      </c>
      <c r="N774" s="18" t="str">
        <f ca="1">VLOOKUP(Tabela1[[#This Row],[MAT]],$B$5:$N$1679,13,0)</f>
        <v>SANDRA ALMEIDA COUTINHO</v>
      </c>
    </row>
    <row r="775" spans="2:14" x14ac:dyDescent="0.3">
      <c r="B775" s="11">
        <v>245</v>
      </c>
      <c r="C775" s="11" t="str">
        <f ca="1">VLOOKUP(Tabela1[[#This Row],[MAT]],$B$5:$C$1679,2,0)</f>
        <v>87004712249</v>
      </c>
      <c r="D775" s="35">
        <v>36</v>
      </c>
      <c r="E775" s="16" t="s">
        <v>8</v>
      </c>
      <c r="F775" s="11" t="s">
        <v>592</v>
      </c>
      <c r="G775" s="17">
        <v>630.48</v>
      </c>
      <c r="H775" s="17">
        <v>630.48</v>
      </c>
      <c r="I775" s="17">
        <f>IFERROR(H775/1.08,"")</f>
        <v>583.77777777777771</v>
      </c>
      <c r="J775" s="17">
        <f>I775*8%</f>
        <v>46.702222222222218</v>
      </c>
      <c r="K775" s="17">
        <f>Tabela1[[#This Row],[VLR RECEBIDO]]-Tabela1[[#This Row],[DESPESA]]-Tabela1[[#This Row],[FGTS]]</f>
        <v>8.5265128291212022E-14</v>
      </c>
      <c r="L775" s="12">
        <v>8.5265128291212022E-14</v>
      </c>
      <c r="M775" s="12">
        <f>Tabela1[[#This Row],[A DEVOLVER]]-Tabela1[[#This Row],[DEVOLVIDO]]</f>
        <v>0</v>
      </c>
      <c r="N775" s="18" t="str">
        <f ca="1">VLOOKUP(Tabela1[[#This Row],[MAT]],$B$5:$N$1679,13,0)</f>
        <v>SIMONE ARAUJO DE PAIVA AGOSTINHO</v>
      </c>
    </row>
    <row r="776" spans="2:14" x14ac:dyDescent="0.3">
      <c r="B776" s="11">
        <v>268</v>
      </c>
      <c r="C776" s="11" t="str">
        <f ca="1">VLOOKUP(Tabela1[[#This Row],[MAT]],$B$5:$C$1679,2,0)</f>
        <v>70520623304</v>
      </c>
      <c r="D776" s="35">
        <v>36</v>
      </c>
      <c r="E776" s="16" t="s">
        <v>8</v>
      </c>
      <c r="F776" s="11" t="s">
        <v>592</v>
      </c>
      <c r="G776" s="17">
        <v>630.48</v>
      </c>
      <c r="H776" s="17">
        <v>630.48</v>
      </c>
      <c r="I776" s="17">
        <f>IFERROR(H776/1.08,"")</f>
        <v>583.77777777777771</v>
      </c>
      <c r="J776" s="17">
        <f>I776*8%</f>
        <v>46.702222222222218</v>
      </c>
      <c r="K776" s="17">
        <f>Tabela1[[#This Row],[VLR RECEBIDO]]-Tabela1[[#This Row],[DESPESA]]-Tabela1[[#This Row],[FGTS]]</f>
        <v>8.5265128291212022E-14</v>
      </c>
      <c r="L776" s="12">
        <v>8.5265128291212022E-14</v>
      </c>
      <c r="M776" s="12">
        <f>Tabela1[[#This Row],[A DEVOLVER]]-Tabela1[[#This Row],[DEVOLVIDO]]</f>
        <v>0</v>
      </c>
      <c r="N776" s="18" t="str">
        <f ca="1">VLOOKUP(Tabela1[[#This Row],[MAT]],$B$5:$N$1679,13,0)</f>
        <v>JOSE DA CONCEICAO PEREIRA DE SOUSA</v>
      </c>
    </row>
    <row r="777" spans="2:14" x14ac:dyDescent="0.3">
      <c r="B777" s="11">
        <v>282</v>
      </c>
      <c r="C777" s="11" t="str">
        <f ca="1">VLOOKUP(Tabela1[[#This Row],[MAT]],$B$5:$C$1679,2,0)</f>
        <v>80823173291</v>
      </c>
      <c r="D777" s="35">
        <v>36</v>
      </c>
      <c r="E777" s="16" t="s">
        <v>8</v>
      </c>
      <c r="F777" s="11" t="s">
        <v>592</v>
      </c>
      <c r="G777" s="17">
        <v>630.48</v>
      </c>
      <c r="H777" s="17">
        <v>630.48</v>
      </c>
      <c r="I777" s="17">
        <f>IFERROR(H777/1.08,"")</f>
        <v>583.77777777777771</v>
      </c>
      <c r="J777" s="17">
        <f>I777*8%</f>
        <v>46.702222222222218</v>
      </c>
      <c r="K777" s="17">
        <f>Tabela1[[#This Row],[VLR RECEBIDO]]-Tabela1[[#This Row],[DESPESA]]-Tabela1[[#This Row],[FGTS]]</f>
        <v>8.5265128291212022E-14</v>
      </c>
      <c r="L777" s="12">
        <v>8.5265128291212022E-14</v>
      </c>
      <c r="M777" s="12">
        <f>Tabela1[[#This Row],[A DEVOLVER]]-Tabela1[[#This Row],[DEVOLVIDO]]</f>
        <v>0</v>
      </c>
      <c r="N777" s="18" t="str">
        <f ca="1">VLOOKUP(Tabela1[[#This Row],[MAT]],$B$5:$N$1679,13,0)</f>
        <v>MARIA DE LOURDES HEIENEN</v>
      </c>
    </row>
    <row r="778" spans="2:14" x14ac:dyDescent="0.3">
      <c r="B778" s="11">
        <v>289</v>
      </c>
      <c r="C778" s="11" t="str">
        <f ca="1">VLOOKUP(Tabela1[[#This Row],[MAT]],$B$5:$C$1679,2,0)</f>
        <v>88069672234</v>
      </c>
      <c r="D778" s="35">
        <v>36</v>
      </c>
      <c r="E778" s="16" t="s">
        <v>8</v>
      </c>
      <c r="F778" s="11" t="s">
        <v>592</v>
      </c>
      <c r="G778" s="17">
        <v>630.48</v>
      </c>
      <c r="H778" s="17">
        <v>630.48</v>
      </c>
      <c r="I778" s="17">
        <f>IFERROR(H778/1.08,"")</f>
        <v>583.77777777777771</v>
      </c>
      <c r="J778" s="17">
        <f>I778*8%</f>
        <v>46.702222222222218</v>
      </c>
      <c r="K778" s="17">
        <f>Tabela1[[#This Row],[VLR RECEBIDO]]-Tabela1[[#This Row],[DESPESA]]-Tabela1[[#This Row],[FGTS]]</f>
        <v>8.5265128291212022E-14</v>
      </c>
      <c r="L778" s="12">
        <v>8.5265128291212022E-14</v>
      </c>
      <c r="M778" s="12">
        <f>Tabela1[[#This Row],[A DEVOLVER]]-Tabela1[[#This Row],[DEVOLVIDO]]</f>
        <v>0</v>
      </c>
      <c r="N778" s="18" t="str">
        <f ca="1">VLOOKUP(Tabela1[[#This Row],[MAT]],$B$5:$N$1679,13,0)</f>
        <v>ROMULO ALVES MATOS</v>
      </c>
    </row>
    <row r="779" spans="2:14" x14ac:dyDescent="0.3">
      <c r="B779" s="11">
        <v>296</v>
      </c>
      <c r="C779" s="11" t="str">
        <f ca="1">VLOOKUP(Tabela1[[#This Row],[MAT]],$B$5:$C$1679,2,0)</f>
        <v>01715937236</v>
      </c>
      <c r="D779" s="35">
        <v>36</v>
      </c>
      <c r="E779" s="16" t="s">
        <v>8</v>
      </c>
      <c r="F779" s="11" t="s">
        <v>592</v>
      </c>
      <c r="G779" s="17">
        <v>630.48</v>
      </c>
      <c r="H779" s="17">
        <v>630.48</v>
      </c>
      <c r="I779" s="17">
        <f>IFERROR(H779/1.08,"")</f>
        <v>583.77777777777771</v>
      </c>
      <c r="J779" s="17">
        <f>I779*8%</f>
        <v>46.702222222222218</v>
      </c>
      <c r="K779" s="17">
        <f>Tabela1[[#This Row],[VLR RECEBIDO]]-Tabela1[[#This Row],[DESPESA]]-Tabela1[[#This Row],[FGTS]]</f>
        <v>8.5265128291212022E-14</v>
      </c>
      <c r="L779" s="12">
        <v>8.5265128291212022E-14</v>
      </c>
      <c r="M779" s="12">
        <f>Tabela1[[#This Row],[A DEVOLVER]]-Tabela1[[#This Row],[DEVOLVIDO]]</f>
        <v>0</v>
      </c>
      <c r="N779" s="18" t="str">
        <f ca="1">VLOOKUP(Tabela1[[#This Row],[MAT]],$B$5:$N$1679,13,0)</f>
        <v>LUANNY KETREN SARAIVA RODRIGUES</v>
      </c>
    </row>
    <row r="780" spans="2:14" x14ac:dyDescent="0.3">
      <c r="B780" s="11">
        <v>297</v>
      </c>
      <c r="C780" s="11" t="str">
        <f ca="1">VLOOKUP(Tabela1[[#This Row],[MAT]],$B$5:$C$1679,2,0)</f>
        <v>72282835204</v>
      </c>
      <c r="D780" s="35">
        <v>36</v>
      </c>
      <c r="E780" s="16" t="s">
        <v>8</v>
      </c>
      <c r="F780" s="11" t="s">
        <v>592</v>
      </c>
      <c r="G780" s="17">
        <v>630.48</v>
      </c>
      <c r="H780" s="17">
        <v>630.48</v>
      </c>
      <c r="I780" s="17">
        <f>IFERROR(H780/1.08,"")</f>
        <v>583.77777777777771</v>
      </c>
      <c r="J780" s="17">
        <f>I780*8%</f>
        <v>46.702222222222218</v>
      </c>
      <c r="K780" s="17">
        <f>Tabela1[[#This Row],[VLR RECEBIDO]]-Tabela1[[#This Row],[DESPESA]]-Tabela1[[#This Row],[FGTS]]</f>
        <v>8.5265128291212022E-14</v>
      </c>
      <c r="L780" s="12">
        <v>8.5265128291212022E-14</v>
      </c>
      <c r="M780" s="12">
        <f>Tabela1[[#This Row],[A DEVOLVER]]-Tabela1[[#This Row],[DEVOLVIDO]]</f>
        <v>0</v>
      </c>
      <c r="N780" s="18" t="str">
        <f ca="1">VLOOKUP(Tabela1[[#This Row],[MAT]],$B$5:$N$1679,13,0)</f>
        <v>MARIA DO ROSARIO PEREIRA DE SOUSA</v>
      </c>
    </row>
    <row r="781" spans="2:14" x14ac:dyDescent="0.3">
      <c r="B781" s="11">
        <v>313</v>
      </c>
      <c r="C781" s="11" t="str">
        <f ca="1">VLOOKUP(Tabela1[[#This Row],[MAT]],$B$5:$C$1679,2,0)</f>
        <v>01197420207</v>
      </c>
      <c r="D781" s="35">
        <v>36</v>
      </c>
      <c r="E781" s="16" t="s">
        <v>8</v>
      </c>
      <c r="F781" s="11" t="s">
        <v>592</v>
      </c>
      <c r="G781" s="17">
        <v>630.48</v>
      </c>
      <c r="H781" s="17">
        <v>630.48</v>
      </c>
      <c r="I781" s="17">
        <f>IFERROR(H781/1.08,"")</f>
        <v>583.77777777777771</v>
      </c>
      <c r="J781" s="17">
        <f>I781*8%</f>
        <v>46.702222222222218</v>
      </c>
      <c r="K781" s="17">
        <f>Tabela1[[#This Row],[VLR RECEBIDO]]-Tabela1[[#This Row],[DESPESA]]-Tabela1[[#This Row],[FGTS]]</f>
        <v>8.5265128291212022E-14</v>
      </c>
      <c r="L781" s="12">
        <v>8.5265128291212022E-14</v>
      </c>
      <c r="M781" s="12">
        <f>Tabela1[[#This Row],[A DEVOLVER]]-Tabela1[[#This Row],[DEVOLVIDO]]</f>
        <v>0</v>
      </c>
      <c r="N781" s="18" t="str">
        <f ca="1">VLOOKUP(Tabela1[[#This Row],[MAT]],$B$5:$N$1679,13,0)</f>
        <v>ROSEANE POLVI DE MATOS</v>
      </c>
    </row>
    <row r="782" spans="2:14" x14ac:dyDescent="0.3">
      <c r="B782" s="11">
        <v>315</v>
      </c>
      <c r="C782" s="11" t="str">
        <f ca="1">VLOOKUP(Tabela1[[#This Row],[MAT]],$B$5:$C$1679,2,0)</f>
        <v>03097941452</v>
      </c>
      <c r="D782" s="35">
        <v>36</v>
      </c>
      <c r="E782" s="16" t="s">
        <v>8</v>
      </c>
      <c r="F782" s="11" t="s">
        <v>592</v>
      </c>
      <c r="G782" s="17">
        <v>630.48</v>
      </c>
      <c r="H782" s="17">
        <v>630.48</v>
      </c>
      <c r="I782" s="17">
        <f>IFERROR(H782/1.08,"")</f>
        <v>583.77777777777771</v>
      </c>
      <c r="J782" s="17">
        <f>I782*8%</f>
        <v>46.702222222222218</v>
      </c>
      <c r="K782" s="17">
        <f>Tabela1[[#This Row],[VLR RECEBIDO]]-Tabela1[[#This Row],[DESPESA]]-Tabela1[[#This Row],[FGTS]]</f>
        <v>8.5265128291212022E-14</v>
      </c>
      <c r="L782" s="12">
        <v>8.5265128291212022E-14</v>
      </c>
      <c r="M782" s="12">
        <f>Tabela1[[#This Row],[A DEVOLVER]]-Tabela1[[#This Row],[DEVOLVIDO]]</f>
        <v>0</v>
      </c>
      <c r="N782" s="18" t="str">
        <f ca="1">VLOOKUP(Tabela1[[#This Row],[MAT]],$B$5:$N$1679,13,0)</f>
        <v>NIVEATAM DE SOUSA ALVES</v>
      </c>
    </row>
    <row r="783" spans="2:14" x14ac:dyDescent="0.3">
      <c r="B783" s="11">
        <v>337</v>
      </c>
      <c r="C783" s="11" t="str">
        <f ca="1">VLOOKUP(Tabela1[[#This Row],[MAT]],$B$5:$C$1679,2,0)</f>
        <v>01074481224</v>
      </c>
      <c r="D783" s="35">
        <v>36</v>
      </c>
      <c r="E783" s="16" t="s">
        <v>8</v>
      </c>
      <c r="F783" s="11" t="s">
        <v>592</v>
      </c>
      <c r="G783" s="17">
        <v>630.48</v>
      </c>
      <c r="H783" s="17">
        <v>630.48</v>
      </c>
      <c r="I783" s="17">
        <f>IFERROR(H783/1.08,"")</f>
        <v>583.77777777777771</v>
      </c>
      <c r="J783" s="17">
        <f>I783*8%</f>
        <v>46.702222222222218</v>
      </c>
      <c r="K783" s="17">
        <f>Tabela1[[#This Row],[VLR RECEBIDO]]-Tabela1[[#This Row],[DESPESA]]-Tabela1[[#This Row],[FGTS]]</f>
        <v>8.5265128291212022E-14</v>
      </c>
      <c r="L783" s="12">
        <v>8.5265128291212022E-14</v>
      </c>
      <c r="M783" s="12">
        <f>Tabela1[[#This Row],[A DEVOLVER]]-Tabela1[[#This Row],[DEVOLVIDO]]</f>
        <v>0</v>
      </c>
      <c r="N783" s="18" t="str">
        <f ca="1">VLOOKUP(Tabela1[[#This Row],[MAT]],$B$5:$N$1679,13,0)</f>
        <v>SERGIO COSTA NEVES</v>
      </c>
    </row>
    <row r="784" spans="2:14" x14ac:dyDescent="0.3">
      <c r="B784" s="11">
        <v>344</v>
      </c>
      <c r="C784" s="11" t="str">
        <f ca="1">VLOOKUP(Tabela1[[#This Row],[MAT]],$B$5:$C$1679,2,0)</f>
        <v>85022381249</v>
      </c>
      <c r="D784" s="35">
        <v>36</v>
      </c>
      <c r="E784" s="16" t="s">
        <v>8</v>
      </c>
      <c r="F784" s="11" t="s">
        <v>592</v>
      </c>
      <c r="G784" s="17">
        <v>630.48</v>
      </c>
      <c r="H784" s="17">
        <v>630.48</v>
      </c>
      <c r="I784" s="17">
        <f>IFERROR(H784/1.08,"")</f>
        <v>583.77777777777771</v>
      </c>
      <c r="J784" s="17">
        <f>I784*8%</f>
        <v>46.702222222222218</v>
      </c>
      <c r="K784" s="17">
        <f>Tabela1[[#This Row],[VLR RECEBIDO]]-Tabela1[[#This Row],[DESPESA]]-Tabela1[[#This Row],[FGTS]]</f>
        <v>8.5265128291212022E-14</v>
      </c>
      <c r="L784" s="12">
        <v>8.5265128291212022E-14</v>
      </c>
      <c r="M784" s="12">
        <f>Tabela1[[#This Row],[A DEVOLVER]]-Tabela1[[#This Row],[DEVOLVIDO]]</f>
        <v>0</v>
      </c>
      <c r="N784" s="18" t="str">
        <f ca="1">VLOOKUP(Tabela1[[#This Row],[MAT]],$B$5:$N$1679,13,0)</f>
        <v>HELIANA LIMA DE OLIVEIRA</v>
      </c>
    </row>
    <row r="785" spans="2:14" x14ac:dyDescent="0.3">
      <c r="B785" s="11">
        <v>354</v>
      </c>
      <c r="C785" s="11" t="str">
        <f ca="1">VLOOKUP(Tabela1[[#This Row],[MAT]],$B$5:$C$1679,2,0)</f>
        <v>00975131214</v>
      </c>
      <c r="D785" s="35">
        <v>36</v>
      </c>
      <c r="E785" s="16" t="s">
        <v>8</v>
      </c>
      <c r="F785" s="11" t="s">
        <v>592</v>
      </c>
      <c r="G785" s="17">
        <v>630.48</v>
      </c>
      <c r="H785" s="17">
        <v>630.48</v>
      </c>
      <c r="I785" s="17">
        <f>IFERROR(H785/1.08,"")</f>
        <v>583.77777777777771</v>
      </c>
      <c r="J785" s="17">
        <f>I785*8%</f>
        <v>46.702222222222218</v>
      </c>
      <c r="K785" s="17">
        <f>Tabela1[[#This Row],[VLR RECEBIDO]]-Tabela1[[#This Row],[DESPESA]]-Tabela1[[#This Row],[FGTS]]</f>
        <v>8.5265128291212022E-14</v>
      </c>
      <c r="L785" s="12">
        <v>8.5265128291212022E-14</v>
      </c>
      <c r="M785" s="12">
        <f>Tabela1[[#This Row],[A DEVOLVER]]-Tabela1[[#This Row],[DEVOLVIDO]]</f>
        <v>0</v>
      </c>
      <c r="N785" s="18" t="str">
        <f ca="1">VLOOKUP(Tabela1[[#This Row],[MAT]],$B$5:$N$1679,13,0)</f>
        <v>DEYWID CHAVES FERREIRA</v>
      </c>
    </row>
    <row r="786" spans="2:14" x14ac:dyDescent="0.3">
      <c r="B786" s="11">
        <v>355</v>
      </c>
      <c r="C786" s="11" t="str">
        <f ca="1">VLOOKUP(Tabela1[[#This Row],[MAT]],$B$5:$C$1679,2,0)</f>
        <v>69478260200</v>
      </c>
      <c r="D786" s="35">
        <v>36</v>
      </c>
      <c r="E786" s="16" t="s">
        <v>8</v>
      </c>
      <c r="F786" s="11" t="s">
        <v>592</v>
      </c>
      <c r="G786" s="17">
        <v>630.48</v>
      </c>
      <c r="H786" s="17">
        <v>630.48</v>
      </c>
      <c r="I786" s="17">
        <f>IFERROR(H786/1.08,"")</f>
        <v>583.77777777777771</v>
      </c>
      <c r="J786" s="17">
        <f>I786*8%</f>
        <v>46.702222222222218</v>
      </c>
      <c r="K786" s="17">
        <f>Tabela1[[#This Row],[VLR RECEBIDO]]-Tabela1[[#This Row],[DESPESA]]-Tabela1[[#This Row],[FGTS]]</f>
        <v>8.5265128291212022E-14</v>
      </c>
      <c r="L786" s="12">
        <v>8.5265128291212022E-14</v>
      </c>
      <c r="M786" s="12">
        <f>Tabela1[[#This Row],[A DEVOLVER]]-Tabela1[[#This Row],[DEVOLVIDO]]</f>
        <v>0</v>
      </c>
      <c r="N786" s="18" t="str">
        <f ca="1">VLOOKUP(Tabela1[[#This Row],[MAT]],$B$5:$N$1679,13,0)</f>
        <v>DILMA MARIA DE SOUSA MOURA</v>
      </c>
    </row>
    <row r="787" spans="2:14" x14ac:dyDescent="0.3">
      <c r="B787" s="11">
        <v>369</v>
      </c>
      <c r="C787" s="11" t="str">
        <f ca="1">VLOOKUP(Tabela1[[#This Row],[MAT]],$B$5:$C$1679,2,0)</f>
        <v>00586033289</v>
      </c>
      <c r="D787" s="35">
        <v>36</v>
      </c>
      <c r="E787" s="16" t="s">
        <v>8</v>
      </c>
      <c r="F787" s="11" t="s">
        <v>592</v>
      </c>
      <c r="G787" s="17">
        <v>630.48</v>
      </c>
      <c r="H787" s="17">
        <v>630.48</v>
      </c>
      <c r="I787" s="17">
        <f>IFERROR(H787/1.08,"")</f>
        <v>583.77777777777771</v>
      </c>
      <c r="J787" s="17">
        <f>I787*8%</f>
        <v>46.702222222222218</v>
      </c>
      <c r="K787" s="17">
        <f>Tabela1[[#This Row],[VLR RECEBIDO]]-Tabela1[[#This Row],[DESPESA]]-Tabela1[[#This Row],[FGTS]]</f>
        <v>8.5265128291212022E-14</v>
      </c>
      <c r="L787" s="12">
        <v>8.5265128291212022E-14</v>
      </c>
      <c r="M787" s="12">
        <f>Tabela1[[#This Row],[A DEVOLVER]]-Tabela1[[#This Row],[DEVOLVIDO]]</f>
        <v>0</v>
      </c>
      <c r="N787" s="18" t="str">
        <f ca="1">VLOOKUP(Tabela1[[#This Row],[MAT]],$B$5:$N$1679,13,0)</f>
        <v>LUCIENE DIAS DOS SANTOS</v>
      </c>
    </row>
    <row r="788" spans="2:14" x14ac:dyDescent="0.3">
      <c r="B788" s="11">
        <v>380</v>
      </c>
      <c r="C788" s="11" t="str">
        <f ca="1">VLOOKUP(Tabela1[[#This Row],[MAT]],$B$5:$C$1679,2,0)</f>
        <v>68990405220</v>
      </c>
      <c r="D788" s="35">
        <v>36</v>
      </c>
      <c r="E788" s="16" t="s">
        <v>8</v>
      </c>
      <c r="F788" s="11" t="s">
        <v>592</v>
      </c>
      <c r="G788" s="17">
        <v>630.48</v>
      </c>
      <c r="H788" s="17">
        <v>630.48</v>
      </c>
      <c r="I788" s="17">
        <f>IFERROR(H788/1.08,"")</f>
        <v>583.77777777777771</v>
      </c>
      <c r="J788" s="17">
        <f>I788*8%</f>
        <v>46.702222222222218</v>
      </c>
      <c r="K788" s="17">
        <f>Tabela1[[#This Row],[VLR RECEBIDO]]-Tabela1[[#This Row],[DESPESA]]-Tabela1[[#This Row],[FGTS]]</f>
        <v>8.5265128291212022E-14</v>
      </c>
      <c r="L788" s="12">
        <v>8.5265128291212022E-14</v>
      </c>
      <c r="M788" s="12">
        <f>Tabela1[[#This Row],[A DEVOLVER]]-Tabela1[[#This Row],[DEVOLVIDO]]</f>
        <v>0</v>
      </c>
      <c r="N788" s="18" t="str">
        <f ca="1">VLOOKUP(Tabela1[[#This Row],[MAT]],$B$5:$N$1679,13,0)</f>
        <v>ROGERIO REIS DE MOURA</v>
      </c>
    </row>
    <row r="789" spans="2:14" x14ac:dyDescent="0.3">
      <c r="B789" s="11">
        <v>381</v>
      </c>
      <c r="C789" s="11" t="str">
        <f ca="1">VLOOKUP(Tabela1[[#This Row],[MAT]],$B$5:$C$1679,2,0)</f>
        <v>90114035253</v>
      </c>
      <c r="D789" s="35">
        <v>36</v>
      </c>
      <c r="E789" s="16" t="s">
        <v>8</v>
      </c>
      <c r="F789" s="11" t="s">
        <v>592</v>
      </c>
      <c r="G789" s="17">
        <v>630.48</v>
      </c>
      <c r="H789" s="17">
        <v>630.48</v>
      </c>
      <c r="I789" s="17">
        <f>IFERROR(H789/1.08,"")</f>
        <v>583.77777777777771</v>
      </c>
      <c r="J789" s="17">
        <f>I789*8%</f>
        <v>46.702222222222218</v>
      </c>
      <c r="K789" s="17">
        <f>Tabela1[[#This Row],[VLR RECEBIDO]]-Tabela1[[#This Row],[DESPESA]]-Tabela1[[#This Row],[FGTS]]</f>
        <v>8.5265128291212022E-14</v>
      </c>
      <c r="L789" s="12">
        <v>8.5265128291212022E-14</v>
      </c>
      <c r="M789" s="12">
        <f>Tabela1[[#This Row],[A DEVOLVER]]-Tabela1[[#This Row],[DEVOLVIDO]]</f>
        <v>0</v>
      </c>
      <c r="N789" s="18" t="str">
        <f ca="1">VLOOKUP(Tabela1[[#This Row],[MAT]],$B$5:$N$1679,13,0)</f>
        <v>LEONILDO ALVES LIMA</v>
      </c>
    </row>
    <row r="790" spans="2:14" x14ac:dyDescent="0.3">
      <c r="B790" s="11">
        <v>391</v>
      </c>
      <c r="C790" s="11" t="e">
        <f ca="1">VLOOKUP(Tabela1[[#This Row],[MAT]],$B$5:$C$1679,2,0)</f>
        <v>#N/A</v>
      </c>
      <c r="D790" s="35">
        <v>36</v>
      </c>
      <c r="E790" s="16" t="s">
        <v>8</v>
      </c>
      <c r="F790" s="11" t="s">
        <v>592</v>
      </c>
      <c r="G790" s="17">
        <v>630.48</v>
      </c>
      <c r="H790" s="17">
        <v>630.48</v>
      </c>
      <c r="I790" s="17">
        <f>IFERROR(H790/1.08,"")</f>
        <v>583.77777777777771</v>
      </c>
      <c r="J790" s="17">
        <f>I790*8%</f>
        <v>46.702222222222218</v>
      </c>
      <c r="K790" s="17">
        <f>Tabela1[[#This Row],[VLR RECEBIDO]]-Tabela1[[#This Row],[DESPESA]]-Tabela1[[#This Row],[FGTS]]</f>
        <v>8.5265128291212022E-14</v>
      </c>
      <c r="L790" s="12">
        <v>8.5265128291212022E-14</v>
      </c>
      <c r="M790" s="12">
        <f>Tabela1[[#This Row],[A DEVOLVER]]-Tabela1[[#This Row],[DEVOLVIDO]]</f>
        <v>0</v>
      </c>
      <c r="N790" s="18" t="e">
        <f ca="1">VLOOKUP(Tabela1[[#This Row],[MAT]],$B$5:$N$1679,13,0)</f>
        <v>#N/A</v>
      </c>
    </row>
    <row r="791" spans="2:14" x14ac:dyDescent="0.3">
      <c r="B791" s="11">
        <v>393</v>
      </c>
      <c r="C791" s="11" t="str">
        <f ca="1">VLOOKUP(Tabela1[[#This Row],[MAT]],$B$5:$C$1679,2,0)</f>
        <v>78679362204</v>
      </c>
      <c r="D791" s="35">
        <v>36</v>
      </c>
      <c r="E791" s="16" t="s">
        <v>8</v>
      </c>
      <c r="F791" s="11" t="s">
        <v>592</v>
      </c>
      <c r="G791" s="17">
        <v>630.48</v>
      </c>
      <c r="H791" s="17">
        <v>630.48</v>
      </c>
      <c r="I791" s="17">
        <f>IFERROR(H791/1.08,"")</f>
        <v>583.77777777777771</v>
      </c>
      <c r="J791" s="17">
        <f>I791*8%</f>
        <v>46.702222222222218</v>
      </c>
      <c r="K791" s="17">
        <f>Tabela1[[#This Row],[VLR RECEBIDO]]-Tabela1[[#This Row],[DESPESA]]-Tabela1[[#This Row],[FGTS]]</f>
        <v>8.5265128291212022E-14</v>
      </c>
      <c r="L791" s="12">
        <v>8.5265128291212022E-14</v>
      </c>
      <c r="M791" s="12">
        <f>Tabela1[[#This Row],[A DEVOLVER]]-Tabela1[[#This Row],[DEVOLVIDO]]</f>
        <v>0</v>
      </c>
      <c r="N791" s="18" t="str">
        <f ca="1">VLOOKUP(Tabela1[[#This Row],[MAT]],$B$5:$N$1679,13,0)</f>
        <v>IRANETE LIMA BARBOSA NASCIMENTO</v>
      </c>
    </row>
    <row r="792" spans="2:14" x14ac:dyDescent="0.3">
      <c r="B792" s="11">
        <v>395</v>
      </c>
      <c r="C792" s="11">
        <f ca="1">VLOOKUP(Tabela1[[#This Row],[MAT]],$B$5:$C$1679,2,0)</f>
        <v>82492182215</v>
      </c>
      <c r="D792" s="35">
        <v>36</v>
      </c>
      <c r="E792" s="16" t="s">
        <v>8</v>
      </c>
      <c r="F792" s="11" t="s">
        <v>592</v>
      </c>
      <c r="G792" s="17">
        <v>630.48</v>
      </c>
      <c r="H792" s="17">
        <v>630.48</v>
      </c>
      <c r="I792" s="17">
        <f>IFERROR(H792/1.08,"")</f>
        <v>583.77777777777771</v>
      </c>
      <c r="J792" s="17">
        <f>I792*8%</f>
        <v>46.702222222222218</v>
      </c>
      <c r="K792" s="17">
        <f>Tabela1[[#This Row],[VLR RECEBIDO]]-Tabela1[[#This Row],[DESPESA]]-Tabela1[[#This Row],[FGTS]]</f>
        <v>8.5265128291212022E-14</v>
      </c>
      <c r="L792" s="12">
        <v>8.5265128291212022E-14</v>
      </c>
      <c r="M792" s="12">
        <f>Tabela1[[#This Row],[A DEVOLVER]]-Tabela1[[#This Row],[DEVOLVIDO]]</f>
        <v>0</v>
      </c>
      <c r="N792" s="18" t="str">
        <f ca="1">VLOOKUP(Tabela1[[#This Row],[MAT]],$B$5:$N$1679,13,0)</f>
        <v>JEANI SILVA PEREIRA</v>
      </c>
    </row>
    <row r="793" spans="2:14" x14ac:dyDescent="0.3">
      <c r="B793" s="11">
        <v>403</v>
      </c>
      <c r="C793" s="11" t="str">
        <f ca="1">VLOOKUP(Tabela1[[#This Row],[MAT]],$B$5:$C$1679,2,0)</f>
        <v>85744824200</v>
      </c>
      <c r="D793" s="35">
        <v>36</v>
      </c>
      <c r="E793" s="16" t="s">
        <v>8</v>
      </c>
      <c r="F793" s="11" t="s">
        <v>592</v>
      </c>
      <c r="G793" s="17">
        <v>630.48</v>
      </c>
      <c r="H793" s="17">
        <v>630.48</v>
      </c>
      <c r="I793" s="17">
        <f>IFERROR(H793/1.08,"")</f>
        <v>583.77777777777771</v>
      </c>
      <c r="J793" s="17">
        <f>I793*8%</f>
        <v>46.702222222222218</v>
      </c>
      <c r="K793" s="17">
        <f>Tabela1[[#This Row],[VLR RECEBIDO]]-Tabela1[[#This Row],[DESPESA]]-Tabela1[[#This Row],[FGTS]]</f>
        <v>8.5265128291212022E-14</v>
      </c>
      <c r="L793" s="12">
        <v>8.5265128291212022E-14</v>
      </c>
      <c r="M793" s="12">
        <f>Tabela1[[#This Row],[A DEVOLVER]]-Tabela1[[#This Row],[DEVOLVIDO]]</f>
        <v>0</v>
      </c>
      <c r="N793" s="18" t="str">
        <f ca="1">VLOOKUP(Tabela1[[#This Row],[MAT]],$B$5:$N$1679,13,0)</f>
        <v>ROSILENE SOUSA SILVA</v>
      </c>
    </row>
    <row r="794" spans="2:14" x14ac:dyDescent="0.3">
      <c r="B794" s="11">
        <v>421</v>
      </c>
      <c r="C794" s="11" t="str">
        <f ca="1">VLOOKUP(Tabela1[[#This Row],[MAT]],$B$5:$C$1679,2,0)</f>
        <v>01064235255</v>
      </c>
      <c r="D794" s="35">
        <v>36</v>
      </c>
      <c r="E794" s="16" t="s">
        <v>8</v>
      </c>
      <c r="F794" s="11" t="s">
        <v>592</v>
      </c>
      <c r="G794" s="17">
        <v>630.48</v>
      </c>
      <c r="H794" s="17">
        <v>630.48</v>
      </c>
      <c r="I794" s="17">
        <f>IFERROR(H794/1.08,"")</f>
        <v>583.77777777777771</v>
      </c>
      <c r="J794" s="17">
        <f>I794*8%</f>
        <v>46.702222222222218</v>
      </c>
      <c r="K794" s="17">
        <f>Tabela1[[#This Row],[VLR RECEBIDO]]-Tabela1[[#This Row],[DESPESA]]-Tabela1[[#This Row],[FGTS]]</f>
        <v>8.5265128291212022E-14</v>
      </c>
      <c r="L794" s="12">
        <v>8.5265128291212022E-14</v>
      </c>
      <c r="M794" s="12">
        <f>Tabela1[[#This Row],[A DEVOLVER]]-Tabela1[[#This Row],[DEVOLVIDO]]</f>
        <v>0</v>
      </c>
      <c r="N794" s="18" t="str">
        <f ca="1">VLOOKUP(Tabela1[[#This Row],[MAT]],$B$5:$N$1679,13,0)</f>
        <v>ROSIVAN DA SILVA PINTO</v>
      </c>
    </row>
    <row r="795" spans="2:14" x14ac:dyDescent="0.3">
      <c r="B795" s="11">
        <v>425</v>
      </c>
      <c r="C795" s="11" t="str">
        <f ca="1">VLOOKUP(Tabela1[[#This Row],[MAT]],$B$5:$C$1679,2,0)</f>
        <v>01715936264</v>
      </c>
      <c r="D795" s="35">
        <v>36</v>
      </c>
      <c r="E795" s="16" t="s">
        <v>8</v>
      </c>
      <c r="F795" s="11" t="s">
        <v>592</v>
      </c>
      <c r="G795" s="17">
        <v>630.48</v>
      </c>
      <c r="H795" s="17">
        <v>630.48</v>
      </c>
      <c r="I795" s="17">
        <f>IFERROR(H795/1.08,"")</f>
        <v>583.77777777777771</v>
      </c>
      <c r="J795" s="17">
        <f>I795*8%</f>
        <v>46.702222222222218</v>
      </c>
      <c r="K795" s="17">
        <f>Tabela1[[#This Row],[VLR RECEBIDO]]-Tabela1[[#This Row],[DESPESA]]-Tabela1[[#This Row],[FGTS]]</f>
        <v>8.5265128291212022E-14</v>
      </c>
      <c r="L795" s="12">
        <v>8.5265128291212022E-14</v>
      </c>
      <c r="M795" s="12">
        <f>Tabela1[[#This Row],[A DEVOLVER]]-Tabela1[[#This Row],[DEVOLVIDO]]</f>
        <v>0</v>
      </c>
      <c r="N795" s="18" t="str">
        <f ca="1">VLOOKUP(Tabela1[[#This Row],[MAT]],$B$5:$N$1679,13,0)</f>
        <v>VANESSA RODRIGUES RABELO</v>
      </c>
    </row>
    <row r="796" spans="2:14" x14ac:dyDescent="0.3">
      <c r="B796" s="11">
        <v>444</v>
      </c>
      <c r="C796" s="11" t="str">
        <f ca="1">VLOOKUP(Tabela1[[#This Row],[MAT]],$B$5:$C$1679,2,0)</f>
        <v>70134089219</v>
      </c>
      <c r="D796" s="35">
        <v>36</v>
      </c>
      <c r="E796" s="16" t="s">
        <v>8</v>
      </c>
      <c r="F796" s="11" t="s">
        <v>592</v>
      </c>
      <c r="G796" s="17">
        <v>630.48</v>
      </c>
      <c r="H796" s="17">
        <v>630.48</v>
      </c>
      <c r="I796" s="17">
        <f>IFERROR(H796/1.08,"")</f>
        <v>583.77777777777771</v>
      </c>
      <c r="J796" s="17">
        <f>I796*8%</f>
        <v>46.702222222222218</v>
      </c>
      <c r="K796" s="17">
        <f>Tabela1[[#This Row],[VLR RECEBIDO]]-Tabela1[[#This Row],[DESPESA]]-Tabela1[[#This Row],[FGTS]]</f>
        <v>8.5265128291212022E-14</v>
      </c>
      <c r="L796" s="12">
        <v>8.5265128291212022E-14</v>
      </c>
      <c r="M796" s="12">
        <f>Tabela1[[#This Row],[A DEVOLVER]]-Tabela1[[#This Row],[DEVOLVIDO]]</f>
        <v>0</v>
      </c>
      <c r="N796" s="18" t="str">
        <f ca="1">VLOOKUP(Tabela1[[#This Row],[MAT]],$B$5:$N$1679,13,0)</f>
        <v>JONISMA ARAUJO RODRIGUES</v>
      </c>
    </row>
    <row r="797" spans="2:14" x14ac:dyDescent="0.3">
      <c r="B797" s="11">
        <v>445</v>
      </c>
      <c r="C797" s="11" t="str">
        <f ca="1">VLOOKUP(Tabela1[[#This Row],[MAT]],$B$5:$C$1679,2,0)</f>
        <v>82941238204</v>
      </c>
      <c r="D797" s="35">
        <v>36</v>
      </c>
      <c r="E797" s="16" t="s">
        <v>8</v>
      </c>
      <c r="F797" s="11" t="s">
        <v>592</v>
      </c>
      <c r="G797" s="17">
        <v>630.48</v>
      </c>
      <c r="H797" s="17">
        <v>630.48</v>
      </c>
      <c r="I797" s="17">
        <f>IFERROR(H797/1.08,"")</f>
        <v>583.77777777777771</v>
      </c>
      <c r="J797" s="17">
        <f>I797*8%</f>
        <v>46.702222222222218</v>
      </c>
      <c r="K797" s="17">
        <f>Tabela1[[#This Row],[VLR RECEBIDO]]-Tabela1[[#This Row],[DESPESA]]-Tabela1[[#This Row],[FGTS]]</f>
        <v>8.5265128291212022E-14</v>
      </c>
      <c r="L797" s="12">
        <v>8.5265128291212022E-14</v>
      </c>
      <c r="M797" s="12">
        <f>Tabela1[[#This Row],[A DEVOLVER]]-Tabela1[[#This Row],[DEVOLVIDO]]</f>
        <v>0</v>
      </c>
      <c r="N797" s="18" t="str">
        <f ca="1">VLOOKUP(Tabela1[[#This Row],[MAT]],$B$5:$N$1679,13,0)</f>
        <v>MARIA ELIZABETH DA SILVA</v>
      </c>
    </row>
    <row r="798" spans="2:14" x14ac:dyDescent="0.3">
      <c r="B798" s="11">
        <v>449</v>
      </c>
      <c r="C798" s="11" t="str">
        <f ca="1">VLOOKUP(Tabela1[[#This Row],[MAT]],$B$5:$C$1679,2,0)</f>
        <v>02278662236</v>
      </c>
      <c r="D798" s="35">
        <v>36</v>
      </c>
      <c r="E798" s="16" t="s">
        <v>8</v>
      </c>
      <c r="F798" s="11" t="s">
        <v>592</v>
      </c>
      <c r="G798" s="17">
        <v>630.48</v>
      </c>
      <c r="H798" s="17">
        <v>630.48</v>
      </c>
      <c r="I798" s="17">
        <f>IFERROR(H798/1.08,"")</f>
        <v>583.77777777777771</v>
      </c>
      <c r="J798" s="17">
        <f>I798*8%</f>
        <v>46.702222222222218</v>
      </c>
      <c r="K798" s="17">
        <f>Tabela1[[#This Row],[VLR RECEBIDO]]-Tabela1[[#This Row],[DESPESA]]-Tabela1[[#This Row],[FGTS]]</f>
        <v>8.5265128291212022E-14</v>
      </c>
      <c r="L798" s="12">
        <v>8.5265128291212022E-14</v>
      </c>
      <c r="M798" s="12">
        <f>Tabela1[[#This Row],[A DEVOLVER]]-Tabela1[[#This Row],[DEVOLVIDO]]</f>
        <v>0</v>
      </c>
      <c r="N798" s="18" t="str">
        <f ca="1">VLOOKUP(Tabela1[[#This Row],[MAT]],$B$5:$N$1679,13,0)</f>
        <v>RAYANE BARRETO LIMA</v>
      </c>
    </row>
    <row r="799" spans="2:14" x14ac:dyDescent="0.3">
      <c r="B799" s="11">
        <v>450</v>
      </c>
      <c r="C799" s="11" t="str">
        <f ca="1">VLOOKUP(Tabela1[[#This Row],[MAT]],$B$5:$C$1679,2,0)</f>
        <v>73733148215</v>
      </c>
      <c r="D799" s="35">
        <v>36</v>
      </c>
      <c r="E799" s="16" t="s">
        <v>8</v>
      </c>
      <c r="F799" s="11" t="s">
        <v>592</v>
      </c>
      <c r="G799" s="17">
        <v>630.48</v>
      </c>
      <c r="H799" s="17">
        <v>630.48</v>
      </c>
      <c r="I799" s="17">
        <f>IFERROR(H799/1.08,"")</f>
        <v>583.77777777777771</v>
      </c>
      <c r="J799" s="17">
        <f>I799*8%</f>
        <v>46.702222222222218</v>
      </c>
      <c r="K799" s="17">
        <f>Tabela1[[#This Row],[VLR RECEBIDO]]-Tabela1[[#This Row],[DESPESA]]-Tabela1[[#This Row],[FGTS]]</f>
        <v>8.5265128291212022E-14</v>
      </c>
      <c r="L799" s="12">
        <v>8.5265128291212022E-14</v>
      </c>
      <c r="M799" s="12">
        <f>Tabela1[[#This Row],[A DEVOLVER]]-Tabela1[[#This Row],[DEVOLVIDO]]</f>
        <v>0</v>
      </c>
      <c r="N799" s="18" t="str">
        <f ca="1">VLOOKUP(Tabela1[[#This Row],[MAT]],$B$5:$N$1679,13,0)</f>
        <v>ANDREZA ALVES FERREIRA</v>
      </c>
    </row>
    <row r="800" spans="2:14" x14ac:dyDescent="0.3">
      <c r="B800" s="11">
        <v>465</v>
      </c>
      <c r="C800" s="11" t="str">
        <f ca="1">VLOOKUP(Tabela1[[#This Row],[MAT]],$B$5:$C$1679,2,0)</f>
        <v>01616891246</v>
      </c>
      <c r="D800" s="35">
        <v>36</v>
      </c>
      <c r="E800" s="16" t="s">
        <v>8</v>
      </c>
      <c r="F800" s="11" t="s">
        <v>592</v>
      </c>
      <c r="G800" s="17">
        <v>630.48</v>
      </c>
      <c r="H800" s="17">
        <v>630.48</v>
      </c>
      <c r="I800" s="17">
        <f>IFERROR(H800/1.08,"")</f>
        <v>583.77777777777771</v>
      </c>
      <c r="J800" s="17">
        <f>I800*8%</f>
        <v>46.702222222222218</v>
      </c>
      <c r="K800" s="17">
        <f>Tabela1[[#This Row],[VLR RECEBIDO]]-Tabela1[[#This Row],[DESPESA]]-Tabela1[[#This Row],[FGTS]]</f>
        <v>8.5265128291212022E-14</v>
      </c>
      <c r="L800" s="12">
        <v>8.5265128291212022E-14</v>
      </c>
      <c r="M800" s="12">
        <f>Tabela1[[#This Row],[A DEVOLVER]]-Tabela1[[#This Row],[DEVOLVIDO]]</f>
        <v>0</v>
      </c>
      <c r="N800" s="18" t="str">
        <f ca="1">VLOOKUP(Tabela1[[#This Row],[MAT]],$B$5:$N$1679,13,0)</f>
        <v>KEILA SANTOS BRITO</v>
      </c>
    </row>
    <row r="801" spans="2:14" x14ac:dyDescent="0.3">
      <c r="B801" s="11">
        <v>466</v>
      </c>
      <c r="C801" s="11" t="str">
        <f ca="1">VLOOKUP(Tabela1[[#This Row],[MAT]],$B$5:$C$1679,2,0)</f>
        <v>30137284268</v>
      </c>
      <c r="D801" s="35">
        <v>36</v>
      </c>
      <c r="E801" s="16" t="s">
        <v>8</v>
      </c>
      <c r="F801" s="11" t="s">
        <v>592</v>
      </c>
      <c r="G801" s="17">
        <v>630.48</v>
      </c>
      <c r="H801" s="17">
        <v>630.48</v>
      </c>
      <c r="I801" s="17">
        <f>IFERROR(H801/1.08,"")</f>
        <v>583.77777777777771</v>
      </c>
      <c r="J801" s="17">
        <f>I801*8%</f>
        <v>46.702222222222218</v>
      </c>
      <c r="K801" s="17">
        <f>Tabela1[[#This Row],[VLR RECEBIDO]]-Tabela1[[#This Row],[DESPESA]]-Tabela1[[#This Row],[FGTS]]</f>
        <v>8.5265128291212022E-14</v>
      </c>
      <c r="L801" s="12">
        <v>8.5265128291212022E-14</v>
      </c>
      <c r="M801" s="12">
        <f>Tabela1[[#This Row],[A DEVOLVER]]-Tabela1[[#This Row],[DEVOLVIDO]]</f>
        <v>0</v>
      </c>
      <c r="N801" s="18" t="str">
        <f ca="1">VLOOKUP(Tabela1[[#This Row],[MAT]],$B$5:$N$1679,13,0)</f>
        <v>MARIA JOSE PAULINO DE SANTANA DAS CHAGAS</v>
      </c>
    </row>
    <row r="802" spans="2:14" x14ac:dyDescent="0.3">
      <c r="B802" s="11">
        <v>471</v>
      </c>
      <c r="C802" s="11" t="str">
        <f ca="1">VLOOKUP(Tabela1[[#This Row],[MAT]],$B$5:$C$1679,2,0)</f>
        <v>02137140276</v>
      </c>
      <c r="D802" s="35">
        <v>36</v>
      </c>
      <c r="E802" s="16" t="s">
        <v>8</v>
      </c>
      <c r="F802" s="11" t="s">
        <v>592</v>
      </c>
      <c r="G802" s="17">
        <v>630.48</v>
      </c>
      <c r="H802" s="17">
        <v>630.48</v>
      </c>
      <c r="I802" s="17">
        <f>IFERROR(H802/1.08,"")</f>
        <v>583.77777777777771</v>
      </c>
      <c r="J802" s="17">
        <f>I802*8%</f>
        <v>46.702222222222218</v>
      </c>
      <c r="K802" s="17">
        <f>Tabela1[[#This Row],[VLR RECEBIDO]]-Tabela1[[#This Row],[DESPESA]]-Tabela1[[#This Row],[FGTS]]</f>
        <v>8.5265128291212022E-14</v>
      </c>
      <c r="L802" s="12">
        <v>8.5265128291212022E-14</v>
      </c>
      <c r="M802" s="12">
        <f>Tabela1[[#This Row],[A DEVOLVER]]-Tabela1[[#This Row],[DEVOLVIDO]]</f>
        <v>0</v>
      </c>
      <c r="N802" s="18" t="str">
        <f ca="1">VLOOKUP(Tabela1[[#This Row],[MAT]],$B$5:$N$1679,13,0)</f>
        <v>RAILSON HUMBERTO DA SILVA MENDONCA</v>
      </c>
    </row>
    <row r="803" spans="2:14" x14ac:dyDescent="0.3">
      <c r="B803" s="11">
        <v>497</v>
      </c>
      <c r="C803" s="11" t="str">
        <f ca="1">VLOOKUP(Tabela1[[#This Row],[MAT]],$B$5:$C$1679,2,0)</f>
        <v>02879742277</v>
      </c>
      <c r="D803" s="35">
        <v>36</v>
      </c>
      <c r="E803" s="16" t="s">
        <v>8</v>
      </c>
      <c r="F803" s="11" t="s">
        <v>592</v>
      </c>
      <c r="G803" s="17">
        <v>630.48</v>
      </c>
      <c r="H803" s="17">
        <v>630.48</v>
      </c>
      <c r="I803" s="17">
        <f>IFERROR(H803/1.08,"")</f>
        <v>583.77777777777771</v>
      </c>
      <c r="J803" s="17">
        <f>I803*8%</f>
        <v>46.702222222222218</v>
      </c>
      <c r="K803" s="17">
        <f>Tabela1[[#This Row],[VLR RECEBIDO]]-Tabela1[[#This Row],[DESPESA]]-Tabela1[[#This Row],[FGTS]]</f>
        <v>8.5265128291212022E-14</v>
      </c>
      <c r="L803" s="12">
        <v>8.5265128291212022E-14</v>
      </c>
      <c r="M803" s="12">
        <f>Tabela1[[#This Row],[A DEVOLVER]]-Tabela1[[#This Row],[DEVOLVIDO]]</f>
        <v>0</v>
      </c>
      <c r="N803" s="18" t="str">
        <f ca="1">VLOOKUP(Tabela1[[#This Row],[MAT]],$B$5:$N$1679,13,0)</f>
        <v>ELISANDRA SOARES DA COSTA PINHEIRO</v>
      </c>
    </row>
    <row r="804" spans="2:14" x14ac:dyDescent="0.3">
      <c r="B804" s="11">
        <v>521</v>
      </c>
      <c r="C804" s="11" t="str">
        <f ca="1">VLOOKUP(Tabela1[[#This Row],[MAT]],$B$5:$C$1679,2,0)</f>
        <v>01221844245</v>
      </c>
      <c r="D804" s="35">
        <v>36</v>
      </c>
      <c r="E804" s="16" t="s">
        <v>8</v>
      </c>
      <c r="F804" s="11" t="s">
        <v>592</v>
      </c>
      <c r="G804" s="17">
        <v>630.48</v>
      </c>
      <c r="H804" s="17">
        <v>630.48</v>
      </c>
      <c r="I804" s="17">
        <f>IFERROR(H804/1.08,"")</f>
        <v>583.77777777777771</v>
      </c>
      <c r="J804" s="17">
        <f>I804*8%</f>
        <v>46.702222222222218</v>
      </c>
      <c r="K804" s="17">
        <f>Tabela1[[#This Row],[VLR RECEBIDO]]-Tabela1[[#This Row],[DESPESA]]-Tabela1[[#This Row],[FGTS]]</f>
        <v>8.5265128291212022E-14</v>
      </c>
      <c r="L804" s="12">
        <v>8.5265128291212022E-14</v>
      </c>
      <c r="M804" s="12">
        <f>Tabela1[[#This Row],[A DEVOLVER]]-Tabela1[[#This Row],[DEVOLVIDO]]</f>
        <v>0</v>
      </c>
      <c r="N804" s="18" t="str">
        <f ca="1">VLOOKUP(Tabela1[[#This Row],[MAT]],$B$5:$N$1679,13,0)</f>
        <v>ANA MARIA LIRA TEIXEIRA</v>
      </c>
    </row>
    <row r="805" spans="2:14" x14ac:dyDescent="0.3">
      <c r="B805" s="11">
        <v>525</v>
      </c>
      <c r="C805" s="11" t="str">
        <f ca="1">VLOOKUP(Tabela1[[#This Row],[MAT]],$B$5:$C$1679,2,0)</f>
        <v>01724194259</v>
      </c>
      <c r="D805" s="35">
        <v>36</v>
      </c>
      <c r="E805" s="16" t="s">
        <v>8</v>
      </c>
      <c r="F805" s="11" t="s">
        <v>592</v>
      </c>
      <c r="G805" s="17">
        <v>630.48</v>
      </c>
      <c r="H805" s="17">
        <v>630.48</v>
      </c>
      <c r="I805" s="17">
        <f>IFERROR(H805/1.08,"")</f>
        <v>583.77777777777771</v>
      </c>
      <c r="J805" s="17">
        <f>I805*8%</f>
        <v>46.702222222222218</v>
      </c>
      <c r="K805" s="17">
        <f>Tabela1[[#This Row],[VLR RECEBIDO]]-Tabela1[[#This Row],[DESPESA]]-Tabela1[[#This Row],[FGTS]]</f>
        <v>8.5265128291212022E-14</v>
      </c>
      <c r="L805" s="12">
        <v>8.5265128291212022E-14</v>
      </c>
      <c r="M805" s="12">
        <f>Tabela1[[#This Row],[A DEVOLVER]]-Tabela1[[#This Row],[DEVOLVIDO]]</f>
        <v>0</v>
      </c>
      <c r="N805" s="18" t="str">
        <f ca="1">VLOOKUP(Tabela1[[#This Row],[MAT]],$B$5:$N$1679,13,0)</f>
        <v>JHEMISON CARLOS VIEIRA FELIPE</v>
      </c>
    </row>
    <row r="806" spans="2:14" x14ac:dyDescent="0.3">
      <c r="B806" s="11">
        <v>527</v>
      </c>
      <c r="C806" s="11" t="str">
        <f ca="1">VLOOKUP(Tabela1[[#This Row],[MAT]],$B$5:$C$1679,2,0)</f>
        <v>70143241281</v>
      </c>
      <c r="D806" s="35">
        <v>36</v>
      </c>
      <c r="E806" s="16" t="s">
        <v>8</v>
      </c>
      <c r="F806" s="11" t="s">
        <v>592</v>
      </c>
      <c r="G806" s="17">
        <v>630.48</v>
      </c>
      <c r="H806" s="17">
        <v>630.48</v>
      </c>
      <c r="I806" s="17">
        <f>IFERROR(H806/1.08,"")</f>
        <v>583.77777777777771</v>
      </c>
      <c r="J806" s="17">
        <f>I806*8%</f>
        <v>46.702222222222218</v>
      </c>
      <c r="K806" s="17">
        <f>Tabela1[[#This Row],[VLR RECEBIDO]]-Tabela1[[#This Row],[DESPESA]]-Tabela1[[#This Row],[FGTS]]</f>
        <v>8.5265128291212022E-14</v>
      </c>
      <c r="L806" s="12">
        <v>8.5265128291212022E-14</v>
      </c>
      <c r="M806" s="12">
        <f>Tabela1[[#This Row],[A DEVOLVER]]-Tabela1[[#This Row],[DEVOLVIDO]]</f>
        <v>0</v>
      </c>
      <c r="N806" s="18" t="str">
        <f ca="1">VLOOKUP(Tabela1[[#This Row],[MAT]],$B$5:$N$1679,13,0)</f>
        <v>FABRICIO HUGO SOUSA FARIAS</v>
      </c>
    </row>
    <row r="807" spans="2:14" x14ac:dyDescent="0.3">
      <c r="B807" s="11">
        <v>541</v>
      </c>
      <c r="C807" s="11" t="str">
        <f ca="1">VLOOKUP(Tabela1[[#This Row],[MAT]],$B$5:$C$1679,2,0)</f>
        <v>02563935245</v>
      </c>
      <c r="D807" s="35">
        <v>36</v>
      </c>
      <c r="E807" s="16" t="s">
        <v>8</v>
      </c>
      <c r="F807" s="11" t="s">
        <v>592</v>
      </c>
      <c r="G807" s="17">
        <v>630.48</v>
      </c>
      <c r="H807" s="17">
        <v>630.48</v>
      </c>
      <c r="I807" s="17">
        <f>IFERROR(H807/1.08,"")</f>
        <v>583.77777777777771</v>
      </c>
      <c r="J807" s="17">
        <f>I807*8%</f>
        <v>46.702222222222218</v>
      </c>
      <c r="K807" s="17">
        <f>Tabela1[[#This Row],[VLR RECEBIDO]]-Tabela1[[#This Row],[DESPESA]]-Tabela1[[#This Row],[FGTS]]</f>
        <v>8.5265128291212022E-14</v>
      </c>
      <c r="L807" s="12">
        <v>8.5265128291212022E-14</v>
      </c>
      <c r="M807" s="12">
        <f>Tabela1[[#This Row],[A DEVOLVER]]-Tabela1[[#This Row],[DEVOLVIDO]]</f>
        <v>0</v>
      </c>
      <c r="N807" s="18" t="str">
        <f ca="1">VLOOKUP(Tabela1[[#This Row],[MAT]],$B$5:$N$1679,13,0)</f>
        <v>RAQUEL DOS SANTOS SOUZA</v>
      </c>
    </row>
    <row r="808" spans="2:14" x14ac:dyDescent="0.3">
      <c r="B808" s="11">
        <v>543</v>
      </c>
      <c r="C808" s="11" t="str">
        <f ca="1">VLOOKUP(Tabela1[[#This Row],[MAT]],$B$5:$C$1679,2,0)</f>
        <v>01797916211</v>
      </c>
      <c r="D808" s="35">
        <v>36</v>
      </c>
      <c r="E808" s="16" t="s">
        <v>8</v>
      </c>
      <c r="F808" s="11" t="s">
        <v>592</v>
      </c>
      <c r="G808" s="17">
        <v>630.48</v>
      </c>
      <c r="H808" s="17">
        <v>630.48</v>
      </c>
      <c r="I808" s="17">
        <f>IFERROR(H808/1.08,"")</f>
        <v>583.77777777777771</v>
      </c>
      <c r="J808" s="17">
        <f>I808*8%</f>
        <v>46.702222222222218</v>
      </c>
      <c r="K808" s="17">
        <f>Tabela1[[#This Row],[VLR RECEBIDO]]-Tabela1[[#This Row],[DESPESA]]-Tabela1[[#This Row],[FGTS]]</f>
        <v>8.5265128291212022E-14</v>
      </c>
      <c r="L808" s="12">
        <v>8.5265128291212022E-14</v>
      </c>
      <c r="M808" s="12">
        <f>Tabela1[[#This Row],[A DEVOLVER]]-Tabela1[[#This Row],[DEVOLVIDO]]</f>
        <v>0</v>
      </c>
      <c r="N808" s="18" t="str">
        <f ca="1">VLOOKUP(Tabela1[[#This Row],[MAT]],$B$5:$N$1679,13,0)</f>
        <v>BRUNA GRAZIELA NOGUEIRA DE LIMA</v>
      </c>
    </row>
    <row r="809" spans="2:14" x14ac:dyDescent="0.3">
      <c r="B809" s="11">
        <v>547</v>
      </c>
      <c r="C809" s="11" t="str">
        <f ca="1">VLOOKUP(Tabela1[[#This Row],[MAT]],$B$5:$C$1679,2,0)</f>
        <v>85754110200</v>
      </c>
      <c r="D809" s="35">
        <v>36</v>
      </c>
      <c r="E809" s="16" t="s">
        <v>8</v>
      </c>
      <c r="F809" s="11" t="s">
        <v>592</v>
      </c>
      <c r="G809" s="17">
        <v>630.48</v>
      </c>
      <c r="H809" s="17">
        <v>630.48</v>
      </c>
      <c r="I809" s="17">
        <f>IFERROR(H809/1.08,"")</f>
        <v>583.77777777777771</v>
      </c>
      <c r="J809" s="17">
        <f>I809*8%</f>
        <v>46.702222222222218</v>
      </c>
      <c r="K809" s="17">
        <f>Tabela1[[#This Row],[VLR RECEBIDO]]-Tabela1[[#This Row],[DESPESA]]-Tabela1[[#This Row],[FGTS]]</f>
        <v>8.5265128291212022E-14</v>
      </c>
      <c r="L809" s="12">
        <v>8.5265128291212022E-14</v>
      </c>
      <c r="M809" s="12">
        <f>Tabela1[[#This Row],[A DEVOLVER]]-Tabela1[[#This Row],[DEVOLVIDO]]</f>
        <v>0</v>
      </c>
      <c r="N809" s="18" t="str">
        <f ca="1">VLOOKUP(Tabela1[[#This Row],[MAT]],$B$5:$N$1679,13,0)</f>
        <v>FLAVIA CRISTINA AMORIM RAIOL</v>
      </c>
    </row>
    <row r="810" spans="2:14" x14ac:dyDescent="0.3">
      <c r="B810" s="11">
        <v>550</v>
      </c>
      <c r="C810" s="11" t="str">
        <f ca="1">VLOOKUP(Tabela1[[#This Row],[MAT]],$B$5:$C$1679,2,0)</f>
        <v>94273626268</v>
      </c>
      <c r="D810" s="35">
        <v>36</v>
      </c>
      <c r="E810" s="16" t="s">
        <v>8</v>
      </c>
      <c r="F810" s="11" t="s">
        <v>592</v>
      </c>
      <c r="G810" s="17">
        <v>630.48</v>
      </c>
      <c r="H810" s="17">
        <v>630.48</v>
      </c>
      <c r="I810" s="17">
        <f>IFERROR(H810/1.08,"")</f>
        <v>583.77777777777771</v>
      </c>
      <c r="J810" s="17">
        <f>I810*8%</f>
        <v>46.702222222222218</v>
      </c>
      <c r="K810" s="17">
        <f>Tabela1[[#This Row],[VLR RECEBIDO]]-Tabela1[[#This Row],[DESPESA]]-Tabela1[[#This Row],[FGTS]]</f>
        <v>8.5265128291212022E-14</v>
      </c>
      <c r="L810" s="12">
        <v>8.5265128291212022E-14</v>
      </c>
      <c r="M810" s="12">
        <f>Tabela1[[#This Row],[A DEVOLVER]]-Tabela1[[#This Row],[DEVOLVIDO]]</f>
        <v>0</v>
      </c>
      <c r="N810" s="18" t="str">
        <f ca="1">VLOOKUP(Tabela1[[#This Row],[MAT]],$B$5:$N$1679,13,0)</f>
        <v>ANGELA MARIA COSTA ROSARIO</v>
      </c>
    </row>
    <row r="811" spans="2:14" x14ac:dyDescent="0.3">
      <c r="B811" s="11">
        <v>552</v>
      </c>
      <c r="C811" s="11" t="str">
        <f ca="1">VLOOKUP(Tabela1[[#This Row],[MAT]],$B$5:$C$1679,2,0)</f>
        <v>03351903243</v>
      </c>
      <c r="D811" s="35">
        <v>36</v>
      </c>
      <c r="E811" s="16" t="s">
        <v>8</v>
      </c>
      <c r="F811" s="11" t="s">
        <v>592</v>
      </c>
      <c r="G811" s="17">
        <v>630.48</v>
      </c>
      <c r="H811" s="17">
        <v>630.48</v>
      </c>
      <c r="I811" s="17">
        <f>IFERROR(H811/1.08,"")</f>
        <v>583.77777777777771</v>
      </c>
      <c r="J811" s="17">
        <f>I811*8%</f>
        <v>46.702222222222218</v>
      </c>
      <c r="K811" s="17">
        <f>Tabela1[[#This Row],[VLR RECEBIDO]]-Tabela1[[#This Row],[DESPESA]]-Tabela1[[#This Row],[FGTS]]</f>
        <v>8.5265128291212022E-14</v>
      </c>
      <c r="L811" s="12">
        <v>8.5265128291212022E-14</v>
      </c>
      <c r="M811" s="12">
        <f>Tabela1[[#This Row],[A DEVOLVER]]-Tabela1[[#This Row],[DEVOLVIDO]]</f>
        <v>0</v>
      </c>
      <c r="N811" s="18" t="str">
        <f ca="1">VLOOKUP(Tabela1[[#This Row],[MAT]],$B$5:$N$1679,13,0)</f>
        <v>ANTONIA FRANCILEIA SANTOS FAUSTINO</v>
      </c>
    </row>
    <row r="812" spans="2:14" x14ac:dyDescent="0.3">
      <c r="B812" s="11">
        <v>586</v>
      </c>
      <c r="C812" s="11" t="str">
        <f ca="1">VLOOKUP(Tabela1[[#This Row],[MAT]],$B$5:$C$1679,2,0)</f>
        <v>02025421222</v>
      </c>
      <c r="D812" s="35">
        <v>36</v>
      </c>
      <c r="E812" s="16" t="s">
        <v>8</v>
      </c>
      <c r="F812" s="11" t="s">
        <v>592</v>
      </c>
      <c r="G812" s="17">
        <v>630.48</v>
      </c>
      <c r="H812" s="17">
        <v>630.48</v>
      </c>
      <c r="I812" s="17">
        <f>IFERROR(H812/1.08,"")</f>
        <v>583.77777777777771</v>
      </c>
      <c r="J812" s="17">
        <f>I812*8%</f>
        <v>46.702222222222218</v>
      </c>
      <c r="K812" s="17">
        <f>Tabela1[[#This Row],[VLR RECEBIDO]]-Tabela1[[#This Row],[DESPESA]]-Tabela1[[#This Row],[FGTS]]</f>
        <v>8.5265128291212022E-14</v>
      </c>
      <c r="L812" s="12">
        <v>8.5265128291212022E-14</v>
      </c>
      <c r="M812" s="12">
        <f>Tabela1[[#This Row],[A DEVOLVER]]-Tabela1[[#This Row],[DEVOLVIDO]]</f>
        <v>0</v>
      </c>
      <c r="N812" s="18" t="str">
        <f ca="1">VLOOKUP(Tabela1[[#This Row],[MAT]],$B$5:$N$1679,13,0)</f>
        <v>ADRIANA DA CONCEICAO VIANA</v>
      </c>
    </row>
    <row r="813" spans="2:14" x14ac:dyDescent="0.3">
      <c r="B813" s="11">
        <v>600</v>
      </c>
      <c r="C813" s="11" t="str">
        <f ca="1">VLOOKUP(Tabela1[[#This Row],[MAT]],$B$5:$C$1679,2,0)</f>
        <v>01068691247</v>
      </c>
      <c r="D813" s="35">
        <v>36</v>
      </c>
      <c r="E813" s="16" t="s">
        <v>8</v>
      </c>
      <c r="F813" s="11" t="s">
        <v>592</v>
      </c>
      <c r="G813" s="17">
        <v>630.48</v>
      </c>
      <c r="H813" s="17">
        <v>630.48</v>
      </c>
      <c r="I813" s="17">
        <f>IFERROR(H813/1.08,"")</f>
        <v>583.77777777777771</v>
      </c>
      <c r="J813" s="17">
        <f>I813*8%</f>
        <v>46.702222222222218</v>
      </c>
      <c r="K813" s="17">
        <f>Tabela1[[#This Row],[VLR RECEBIDO]]-Tabela1[[#This Row],[DESPESA]]-Tabela1[[#This Row],[FGTS]]</f>
        <v>8.5265128291212022E-14</v>
      </c>
      <c r="L813" s="12">
        <v>8.5265128291212022E-14</v>
      </c>
      <c r="M813" s="12">
        <f>Tabela1[[#This Row],[A DEVOLVER]]-Tabela1[[#This Row],[DEVOLVIDO]]</f>
        <v>0</v>
      </c>
      <c r="N813" s="18" t="str">
        <f ca="1">VLOOKUP(Tabela1[[#This Row],[MAT]],$B$5:$N$1679,13,0)</f>
        <v>ROSINETE SANTOS DA SILVA DE SOUZA</v>
      </c>
    </row>
    <row r="814" spans="2:14" x14ac:dyDescent="0.3">
      <c r="B814" s="11">
        <v>601</v>
      </c>
      <c r="C814" s="11" t="str">
        <f ca="1">VLOOKUP(Tabela1[[#This Row],[MAT]],$B$5:$C$1679,2,0)</f>
        <v>03419017251</v>
      </c>
      <c r="D814" s="35">
        <v>36</v>
      </c>
      <c r="E814" s="16" t="s">
        <v>8</v>
      </c>
      <c r="F814" s="11" t="s">
        <v>592</v>
      </c>
      <c r="G814" s="17">
        <v>630.48</v>
      </c>
      <c r="H814" s="17">
        <v>630.48</v>
      </c>
      <c r="I814" s="17">
        <f>IFERROR(H814/1.08,"")</f>
        <v>583.77777777777771</v>
      </c>
      <c r="J814" s="17">
        <f>I814*8%</f>
        <v>46.702222222222218</v>
      </c>
      <c r="K814" s="17">
        <f>Tabela1[[#This Row],[VLR RECEBIDO]]-Tabela1[[#This Row],[DESPESA]]-Tabela1[[#This Row],[FGTS]]</f>
        <v>8.5265128291212022E-14</v>
      </c>
      <c r="L814" s="12">
        <v>8.5265128291212022E-14</v>
      </c>
      <c r="M814" s="12">
        <f>Tabela1[[#This Row],[A DEVOLVER]]-Tabela1[[#This Row],[DEVOLVIDO]]</f>
        <v>0</v>
      </c>
      <c r="N814" s="18" t="str">
        <f ca="1">VLOOKUP(Tabela1[[#This Row],[MAT]],$B$5:$N$1679,13,0)</f>
        <v>MAYCON REIS DOS ANJOS</v>
      </c>
    </row>
    <row r="815" spans="2:14" x14ac:dyDescent="0.3">
      <c r="B815" s="11">
        <v>626</v>
      </c>
      <c r="C815" s="11" t="str">
        <f ca="1">VLOOKUP(Tabela1[[#This Row],[MAT]],$B$5:$C$1679,2,0)</f>
        <v>30087767287</v>
      </c>
      <c r="D815" s="35">
        <v>36</v>
      </c>
      <c r="E815" s="16" t="s">
        <v>8</v>
      </c>
      <c r="F815" s="11" t="s">
        <v>592</v>
      </c>
      <c r="G815" s="17">
        <v>630.48</v>
      </c>
      <c r="H815" s="17">
        <v>630.48</v>
      </c>
      <c r="I815" s="17">
        <f>IFERROR(H815/1.08,"")</f>
        <v>583.77777777777771</v>
      </c>
      <c r="J815" s="17">
        <f>I815*8%</f>
        <v>46.702222222222218</v>
      </c>
      <c r="K815" s="17">
        <f>Tabela1[[#This Row],[VLR RECEBIDO]]-Tabela1[[#This Row],[DESPESA]]-Tabela1[[#This Row],[FGTS]]</f>
        <v>8.5265128291212022E-14</v>
      </c>
      <c r="L815" s="12">
        <v>8.5265128291212022E-14</v>
      </c>
      <c r="M815" s="12">
        <f>Tabela1[[#This Row],[A DEVOLVER]]-Tabela1[[#This Row],[DEVOLVIDO]]</f>
        <v>0</v>
      </c>
      <c r="N815" s="18" t="str">
        <f ca="1">VLOOKUP(Tabela1[[#This Row],[MAT]],$B$5:$N$1679,13,0)</f>
        <v>OSMARINA LIMA MARQUES</v>
      </c>
    </row>
    <row r="816" spans="2:14" x14ac:dyDescent="0.3">
      <c r="B816" s="11">
        <v>633</v>
      </c>
      <c r="C816" s="11" t="str">
        <f ca="1">VLOOKUP(Tabela1[[#This Row],[MAT]],$B$5:$C$1679,2,0)</f>
        <v>00954727207</v>
      </c>
      <c r="D816" s="35">
        <v>36</v>
      </c>
      <c r="E816" s="16" t="s">
        <v>8</v>
      </c>
      <c r="F816" s="11" t="s">
        <v>592</v>
      </c>
      <c r="G816" s="17">
        <v>630.48</v>
      </c>
      <c r="H816" s="17">
        <v>630.48</v>
      </c>
      <c r="I816" s="17">
        <f>IFERROR(H816/1.08,"")</f>
        <v>583.77777777777771</v>
      </c>
      <c r="J816" s="17">
        <f>I816*8%</f>
        <v>46.702222222222218</v>
      </c>
      <c r="K816" s="17">
        <f>Tabela1[[#This Row],[VLR RECEBIDO]]-Tabela1[[#This Row],[DESPESA]]-Tabela1[[#This Row],[FGTS]]</f>
        <v>8.5265128291212022E-14</v>
      </c>
      <c r="L816" s="12">
        <v>8.5265128291212022E-14</v>
      </c>
      <c r="M816" s="12">
        <f>Tabela1[[#This Row],[A DEVOLVER]]-Tabela1[[#This Row],[DEVOLVIDO]]</f>
        <v>0</v>
      </c>
      <c r="N816" s="18" t="str">
        <f ca="1">VLOOKUP(Tabela1[[#This Row],[MAT]],$B$5:$N$1679,13,0)</f>
        <v>FABRICIA MARINHO MORAES</v>
      </c>
    </row>
    <row r="817" spans="2:14" x14ac:dyDescent="0.3">
      <c r="B817" s="11">
        <v>635</v>
      </c>
      <c r="C817" s="11" t="str">
        <f ca="1">VLOOKUP(Tabela1[[#This Row],[MAT]],$B$5:$C$1679,2,0)</f>
        <v>02827501260</v>
      </c>
      <c r="D817" s="35">
        <v>36</v>
      </c>
      <c r="E817" s="16" t="s">
        <v>8</v>
      </c>
      <c r="F817" s="11" t="s">
        <v>592</v>
      </c>
      <c r="G817" s="17">
        <v>630.48</v>
      </c>
      <c r="H817" s="17">
        <v>630.48</v>
      </c>
      <c r="I817" s="17">
        <f>IFERROR(H817/1.08,"")</f>
        <v>583.77777777777771</v>
      </c>
      <c r="J817" s="17">
        <f>I817*8%</f>
        <v>46.702222222222218</v>
      </c>
      <c r="K817" s="17">
        <f>Tabela1[[#This Row],[VLR RECEBIDO]]-Tabela1[[#This Row],[DESPESA]]-Tabela1[[#This Row],[FGTS]]</f>
        <v>8.5265128291212022E-14</v>
      </c>
      <c r="L817" s="12">
        <v>8.5265128291212022E-14</v>
      </c>
      <c r="M817" s="12">
        <f>Tabela1[[#This Row],[A DEVOLVER]]-Tabela1[[#This Row],[DEVOLVIDO]]</f>
        <v>0</v>
      </c>
      <c r="N817" s="18" t="str">
        <f ca="1">VLOOKUP(Tabela1[[#This Row],[MAT]],$B$5:$N$1679,13,0)</f>
        <v>REGINA CARLA CARNEIRO DA SILVA</v>
      </c>
    </row>
    <row r="818" spans="2:14" x14ac:dyDescent="0.3">
      <c r="B818" s="11">
        <v>644</v>
      </c>
      <c r="C818" s="11" t="str">
        <f ca="1">VLOOKUP(Tabela1[[#This Row],[MAT]],$B$5:$C$1679,2,0)</f>
        <v>02760353214</v>
      </c>
      <c r="D818" s="35">
        <v>36</v>
      </c>
      <c r="E818" s="16" t="s">
        <v>8</v>
      </c>
      <c r="F818" s="11" t="s">
        <v>592</v>
      </c>
      <c r="G818" s="17">
        <v>630.48</v>
      </c>
      <c r="H818" s="17">
        <v>630.48</v>
      </c>
      <c r="I818" s="17">
        <f>IFERROR(H818/1.08,"")</f>
        <v>583.77777777777771</v>
      </c>
      <c r="J818" s="17">
        <f>I818*8%</f>
        <v>46.702222222222218</v>
      </c>
      <c r="K818" s="17">
        <f>Tabela1[[#This Row],[VLR RECEBIDO]]-Tabela1[[#This Row],[DESPESA]]-Tabela1[[#This Row],[FGTS]]</f>
        <v>8.5265128291212022E-14</v>
      </c>
      <c r="L818" s="12">
        <v>8.5265128291212022E-14</v>
      </c>
      <c r="M818" s="12">
        <f>Tabela1[[#This Row],[A DEVOLVER]]-Tabela1[[#This Row],[DEVOLVIDO]]</f>
        <v>0</v>
      </c>
      <c r="N818" s="18" t="str">
        <f ca="1">VLOOKUP(Tabela1[[#This Row],[MAT]],$B$5:$N$1679,13,0)</f>
        <v>CARLA BATISTA DA COSTA</v>
      </c>
    </row>
    <row r="819" spans="2:14" x14ac:dyDescent="0.3">
      <c r="B819" s="11">
        <v>653</v>
      </c>
      <c r="C819" s="11" t="str">
        <f ca="1">VLOOKUP(Tabela1[[#This Row],[MAT]],$B$5:$C$1679,2,0)</f>
        <v>04490243260</v>
      </c>
      <c r="D819" s="35">
        <v>36</v>
      </c>
      <c r="E819" s="16" t="s">
        <v>8</v>
      </c>
      <c r="F819" s="11" t="s">
        <v>592</v>
      </c>
      <c r="G819" s="17">
        <v>630.48</v>
      </c>
      <c r="H819" s="17">
        <v>630.48</v>
      </c>
      <c r="I819" s="17">
        <f>IFERROR(H819/1.08,"")</f>
        <v>583.77777777777771</v>
      </c>
      <c r="J819" s="17">
        <f>I819*8%</f>
        <v>46.702222222222218</v>
      </c>
      <c r="K819" s="17">
        <f>Tabela1[[#This Row],[VLR RECEBIDO]]-Tabela1[[#This Row],[DESPESA]]-Tabela1[[#This Row],[FGTS]]</f>
        <v>8.5265128291212022E-14</v>
      </c>
      <c r="L819" s="12">
        <v>8.5265128291212022E-14</v>
      </c>
      <c r="M819" s="12">
        <f>Tabela1[[#This Row],[A DEVOLVER]]-Tabela1[[#This Row],[DEVOLVIDO]]</f>
        <v>0</v>
      </c>
      <c r="N819" s="18" t="str">
        <f ca="1">VLOOKUP(Tabela1[[#This Row],[MAT]],$B$5:$N$1679,13,0)</f>
        <v>RAIANE TENORIO DOS SANTOS</v>
      </c>
    </row>
    <row r="820" spans="2:14" x14ac:dyDescent="0.3">
      <c r="B820" s="11">
        <v>663</v>
      </c>
      <c r="C820" s="11" t="str">
        <f ca="1">VLOOKUP(Tabela1[[#This Row],[MAT]],$B$5:$C$1679,2,0)</f>
        <v>03974195203</v>
      </c>
      <c r="D820" s="35">
        <v>36</v>
      </c>
      <c r="E820" s="16" t="s">
        <v>8</v>
      </c>
      <c r="F820" s="11" t="s">
        <v>592</v>
      </c>
      <c r="G820" s="17">
        <v>630.48</v>
      </c>
      <c r="H820" s="17">
        <v>630.48</v>
      </c>
      <c r="I820" s="17">
        <f>IFERROR(H820/1.08,"")</f>
        <v>583.77777777777771</v>
      </c>
      <c r="J820" s="17">
        <f>I820*8%</f>
        <v>46.702222222222218</v>
      </c>
      <c r="K820" s="17">
        <f>Tabela1[[#This Row],[VLR RECEBIDO]]-Tabela1[[#This Row],[DESPESA]]-Tabela1[[#This Row],[FGTS]]</f>
        <v>8.5265128291212022E-14</v>
      </c>
      <c r="L820" s="12">
        <v>8.5265128291212022E-14</v>
      </c>
      <c r="M820" s="12">
        <f>Tabela1[[#This Row],[A DEVOLVER]]-Tabela1[[#This Row],[DEVOLVIDO]]</f>
        <v>0</v>
      </c>
      <c r="N820" s="18" t="str">
        <f ca="1">VLOOKUP(Tabela1[[#This Row],[MAT]],$B$5:$N$1679,13,0)</f>
        <v>KRISLANE NASCIMENTO DIAS</v>
      </c>
    </row>
    <row r="821" spans="2:14" x14ac:dyDescent="0.3">
      <c r="B821" s="11">
        <v>670</v>
      </c>
      <c r="C821" s="11">
        <f ca="1">VLOOKUP(Tabela1[[#This Row],[MAT]],$B$5:$C$1679,2,0)</f>
        <v>84245603291</v>
      </c>
      <c r="D821" s="35">
        <v>36</v>
      </c>
      <c r="E821" s="16" t="s">
        <v>8</v>
      </c>
      <c r="F821" s="11" t="s">
        <v>592</v>
      </c>
      <c r="G821" s="17">
        <v>630.48</v>
      </c>
      <c r="H821" s="17">
        <v>630.48</v>
      </c>
      <c r="I821" s="17">
        <f>IFERROR(H821/1.08,"")</f>
        <v>583.77777777777771</v>
      </c>
      <c r="J821" s="17">
        <f>I821*8%</f>
        <v>46.702222222222218</v>
      </c>
      <c r="K821" s="17">
        <f>Tabela1[[#This Row],[VLR RECEBIDO]]-Tabela1[[#This Row],[DESPESA]]-Tabela1[[#This Row],[FGTS]]</f>
        <v>8.5265128291212022E-14</v>
      </c>
      <c r="L821" s="12">
        <v>8.5265128291212022E-14</v>
      </c>
      <c r="M821" s="12">
        <f>Tabela1[[#This Row],[A DEVOLVER]]-Tabela1[[#This Row],[DEVOLVIDO]]</f>
        <v>0</v>
      </c>
      <c r="N821" s="18" t="str">
        <f ca="1">VLOOKUP(Tabela1[[#This Row],[MAT]],$B$5:$N$1679,13,0)</f>
        <v>LUCINEIA COSTA ALENCAR</v>
      </c>
    </row>
    <row r="822" spans="2:14" x14ac:dyDescent="0.3">
      <c r="B822" s="11">
        <v>675</v>
      </c>
      <c r="C822" s="11" t="str">
        <f ca="1">VLOOKUP(Tabela1[[#This Row],[MAT]],$B$5:$C$1679,2,0)</f>
        <v>03439131270</v>
      </c>
      <c r="D822" s="35">
        <v>36</v>
      </c>
      <c r="E822" s="16" t="s">
        <v>8</v>
      </c>
      <c r="F822" s="11" t="s">
        <v>592</v>
      </c>
      <c r="G822" s="17">
        <v>630.48</v>
      </c>
      <c r="H822" s="17">
        <v>630.48</v>
      </c>
      <c r="I822" s="17">
        <f>IFERROR(H822/1.08,"")</f>
        <v>583.77777777777771</v>
      </c>
      <c r="J822" s="17">
        <f>I822*8%</f>
        <v>46.702222222222218</v>
      </c>
      <c r="K822" s="17">
        <f>Tabela1[[#This Row],[VLR RECEBIDO]]-Tabela1[[#This Row],[DESPESA]]-Tabela1[[#This Row],[FGTS]]</f>
        <v>8.5265128291212022E-14</v>
      </c>
      <c r="L822" s="12">
        <v>8.5265128291212022E-14</v>
      </c>
      <c r="M822" s="12">
        <f>Tabela1[[#This Row],[A DEVOLVER]]-Tabela1[[#This Row],[DEVOLVIDO]]</f>
        <v>0</v>
      </c>
      <c r="N822" s="18" t="str">
        <f ca="1">VLOOKUP(Tabela1[[#This Row],[MAT]],$B$5:$N$1679,13,0)</f>
        <v>KELLEM MARIA SANTOS COSTA</v>
      </c>
    </row>
    <row r="823" spans="2:14" x14ac:dyDescent="0.3">
      <c r="B823" s="11">
        <v>676</v>
      </c>
      <c r="C823" s="11" t="str">
        <f ca="1">VLOOKUP(Tabela1[[#This Row],[MAT]],$B$5:$C$1679,2,0)</f>
        <v>70143238221</v>
      </c>
      <c r="D823" s="35">
        <v>36</v>
      </c>
      <c r="E823" s="16" t="s">
        <v>8</v>
      </c>
      <c r="F823" s="11" t="s">
        <v>592</v>
      </c>
      <c r="G823" s="17">
        <v>630.48</v>
      </c>
      <c r="H823" s="17">
        <v>630.48</v>
      </c>
      <c r="I823" s="17">
        <f>IFERROR(H823/1.08,"")</f>
        <v>583.77777777777771</v>
      </c>
      <c r="J823" s="17">
        <f>I823*8%</f>
        <v>46.702222222222218</v>
      </c>
      <c r="K823" s="17">
        <f>Tabela1[[#This Row],[VLR RECEBIDO]]-Tabela1[[#This Row],[DESPESA]]-Tabela1[[#This Row],[FGTS]]</f>
        <v>8.5265128291212022E-14</v>
      </c>
      <c r="L823" s="12">
        <v>8.5265128291212022E-14</v>
      </c>
      <c r="M823" s="12">
        <f>Tabela1[[#This Row],[A DEVOLVER]]-Tabela1[[#This Row],[DEVOLVIDO]]</f>
        <v>0</v>
      </c>
      <c r="N823" s="18" t="str">
        <f ca="1">VLOOKUP(Tabela1[[#This Row],[MAT]],$B$5:$N$1679,13,0)</f>
        <v>RAISSA SOUZA E SOUZA</v>
      </c>
    </row>
    <row r="824" spans="2:14" x14ac:dyDescent="0.3">
      <c r="B824" s="11">
        <v>677</v>
      </c>
      <c r="C824" s="11" t="str">
        <f ca="1">VLOOKUP(Tabela1[[#This Row],[MAT]],$B$5:$C$1679,2,0)</f>
        <v>02029051284</v>
      </c>
      <c r="D824" s="35">
        <v>36</v>
      </c>
      <c r="E824" s="16" t="s">
        <v>8</v>
      </c>
      <c r="F824" s="11" t="s">
        <v>592</v>
      </c>
      <c r="G824" s="17">
        <v>630.48</v>
      </c>
      <c r="H824" s="17">
        <v>630.48</v>
      </c>
      <c r="I824" s="17">
        <f>IFERROR(H824/1.08,"")</f>
        <v>583.77777777777771</v>
      </c>
      <c r="J824" s="17">
        <f>I824*8%</f>
        <v>46.702222222222218</v>
      </c>
      <c r="K824" s="17">
        <f>Tabela1[[#This Row],[VLR RECEBIDO]]-Tabela1[[#This Row],[DESPESA]]-Tabela1[[#This Row],[FGTS]]</f>
        <v>8.5265128291212022E-14</v>
      </c>
      <c r="L824" s="12">
        <v>8.5265128291212022E-14</v>
      </c>
      <c r="M824" s="12">
        <f>Tabela1[[#This Row],[A DEVOLVER]]-Tabela1[[#This Row],[DEVOLVIDO]]</f>
        <v>0</v>
      </c>
      <c r="N824" s="18" t="str">
        <f ca="1">VLOOKUP(Tabela1[[#This Row],[MAT]],$B$5:$N$1679,13,0)</f>
        <v>DANIELA MIRANDA REIS</v>
      </c>
    </row>
    <row r="825" spans="2:14" x14ac:dyDescent="0.3">
      <c r="B825" s="11">
        <v>682</v>
      </c>
      <c r="C825" s="11" t="e">
        <f ca="1">VLOOKUP(Tabela1[[#This Row],[MAT]],$B$5:$C$1679,2,0)</f>
        <v>#N/A</v>
      </c>
      <c r="D825" s="35">
        <v>36</v>
      </c>
      <c r="E825" s="16" t="s">
        <v>8</v>
      </c>
      <c r="F825" s="11" t="s">
        <v>592</v>
      </c>
      <c r="G825" s="17">
        <v>630.48</v>
      </c>
      <c r="H825" s="17">
        <v>630.48</v>
      </c>
      <c r="I825" s="17">
        <f>IFERROR(H825/1.08,"")</f>
        <v>583.77777777777771</v>
      </c>
      <c r="J825" s="17">
        <f>I825*8%</f>
        <v>46.702222222222218</v>
      </c>
      <c r="K825" s="17">
        <f>Tabela1[[#This Row],[VLR RECEBIDO]]-Tabela1[[#This Row],[DESPESA]]-Tabela1[[#This Row],[FGTS]]</f>
        <v>8.5265128291212022E-14</v>
      </c>
      <c r="L825" s="12">
        <v>8.5265128291212022E-14</v>
      </c>
      <c r="M825" s="12">
        <f>Tabela1[[#This Row],[A DEVOLVER]]-Tabela1[[#This Row],[DEVOLVIDO]]</f>
        <v>0</v>
      </c>
      <c r="N825" s="18" t="e">
        <f ca="1">VLOOKUP(Tabela1[[#This Row],[MAT]],$B$5:$N$1679,13,0)</f>
        <v>#N/A</v>
      </c>
    </row>
    <row r="826" spans="2:14" x14ac:dyDescent="0.3">
      <c r="B826" s="11">
        <v>714</v>
      </c>
      <c r="C826" s="11" t="str">
        <f ca="1">VLOOKUP(Tabela1[[#This Row],[MAT]],$B$5:$C$1679,2,0)</f>
        <v>02884225200</v>
      </c>
      <c r="D826" s="35">
        <v>36</v>
      </c>
      <c r="E826" s="16" t="s">
        <v>8</v>
      </c>
      <c r="F826" s="11" t="s">
        <v>592</v>
      </c>
      <c r="G826" s="17">
        <v>630.48</v>
      </c>
      <c r="H826" s="17">
        <v>630.48</v>
      </c>
      <c r="I826" s="17">
        <f>IFERROR(H826/1.08,"")</f>
        <v>583.77777777777771</v>
      </c>
      <c r="J826" s="17">
        <f>I826*8%</f>
        <v>46.702222222222218</v>
      </c>
      <c r="K826" s="17">
        <f>Tabela1[[#This Row],[VLR RECEBIDO]]-Tabela1[[#This Row],[DESPESA]]-Tabela1[[#This Row],[FGTS]]</f>
        <v>8.5265128291212022E-14</v>
      </c>
      <c r="L826" s="12">
        <v>8.5265128291212022E-14</v>
      </c>
      <c r="M826" s="12">
        <f>Tabela1[[#This Row],[A DEVOLVER]]-Tabela1[[#This Row],[DEVOLVIDO]]</f>
        <v>0</v>
      </c>
      <c r="N826" s="18" t="str">
        <f ca="1">VLOOKUP(Tabela1[[#This Row],[MAT]],$B$5:$N$1679,13,0)</f>
        <v>JOSUE OLIVEIRA MENESES</v>
      </c>
    </row>
    <row r="827" spans="2:14" x14ac:dyDescent="0.3">
      <c r="B827" s="11">
        <v>716</v>
      </c>
      <c r="C827" s="11" t="str">
        <f ca="1">VLOOKUP(Tabela1[[#This Row],[MAT]],$B$5:$C$1679,2,0)</f>
        <v>11576141675</v>
      </c>
      <c r="D827" s="35">
        <v>36</v>
      </c>
      <c r="E827" s="16" t="s">
        <v>8</v>
      </c>
      <c r="F827" s="11" t="s">
        <v>592</v>
      </c>
      <c r="G827" s="17">
        <v>630.48</v>
      </c>
      <c r="H827" s="17">
        <v>630.48</v>
      </c>
      <c r="I827" s="17">
        <f>IFERROR(H827/1.08,"")</f>
        <v>583.77777777777771</v>
      </c>
      <c r="J827" s="17">
        <f>I827*8%</f>
        <v>46.702222222222218</v>
      </c>
      <c r="K827" s="17">
        <f>Tabela1[[#This Row],[VLR RECEBIDO]]-Tabela1[[#This Row],[DESPESA]]-Tabela1[[#This Row],[FGTS]]</f>
        <v>8.5265128291212022E-14</v>
      </c>
      <c r="L827" s="12">
        <v>8.5265128291212022E-14</v>
      </c>
      <c r="M827" s="12">
        <f>Tabela1[[#This Row],[A DEVOLVER]]-Tabela1[[#This Row],[DEVOLVIDO]]</f>
        <v>0</v>
      </c>
      <c r="N827" s="18" t="str">
        <f ca="1">VLOOKUP(Tabela1[[#This Row],[MAT]],$B$5:$N$1679,13,0)</f>
        <v>IORRAN VAZ DE OLIVEIRA</v>
      </c>
    </row>
    <row r="828" spans="2:14" x14ac:dyDescent="0.3">
      <c r="B828" s="11">
        <v>717</v>
      </c>
      <c r="C828" s="11" t="str">
        <f ca="1">VLOOKUP(Tabela1[[#This Row],[MAT]],$B$5:$C$1679,2,0)</f>
        <v>04625535239</v>
      </c>
      <c r="D828" s="35">
        <v>36</v>
      </c>
      <c r="E828" s="16" t="s">
        <v>8</v>
      </c>
      <c r="F828" s="11" t="s">
        <v>592</v>
      </c>
      <c r="G828" s="17">
        <v>630.48</v>
      </c>
      <c r="H828" s="17">
        <v>630.48</v>
      </c>
      <c r="I828" s="17">
        <f>IFERROR(H828/1.08,"")</f>
        <v>583.77777777777771</v>
      </c>
      <c r="J828" s="17">
        <f>I828*8%</f>
        <v>46.702222222222218</v>
      </c>
      <c r="K828" s="17">
        <f>Tabela1[[#This Row],[VLR RECEBIDO]]-Tabela1[[#This Row],[DESPESA]]-Tabela1[[#This Row],[FGTS]]</f>
        <v>8.5265128291212022E-14</v>
      </c>
      <c r="L828" s="12">
        <v>8.5265128291212022E-14</v>
      </c>
      <c r="M828" s="12">
        <f>Tabela1[[#This Row],[A DEVOLVER]]-Tabela1[[#This Row],[DEVOLVIDO]]</f>
        <v>0</v>
      </c>
      <c r="N828" s="18" t="str">
        <f ca="1">VLOOKUP(Tabela1[[#This Row],[MAT]],$B$5:$N$1679,13,0)</f>
        <v>EDSON MOURA SILVA</v>
      </c>
    </row>
    <row r="829" spans="2:14" x14ac:dyDescent="0.3">
      <c r="B829" s="11">
        <v>719</v>
      </c>
      <c r="C829" s="11" t="str">
        <f ca="1">VLOOKUP(Tabela1[[#This Row],[MAT]],$B$5:$C$1679,2,0)</f>
        <v>01834811279</v>
      </c>
      <c r="D829" s="35">
        <v>36</v>
      </c>
      <c r="E829" s="16" t="s">
        <v>8</v>
      </c>
      <c r="F829" s="11" t="s">
        <v>592</v>
      </c>
      <c r="G829" s="17">
        <v>630.48</v>
      </c>
      <c r="H829" s="17">
        <v>630.48</v>
      </c>
      <c r="I829" s="17">
        <f>IFERROR(H829/1.08,"")</f>
        <v>583.77777777777771</v>
      </c>
      <c r="J829" s="17">
        <f>I829*8%</f>
        <v>46.702222222222218</v>
      </c>
      <c r="K829" s="17">
        <f>Tabela1[[#This Row],[VLR RECEBIDO]]-Tabela1[[#This Row],[DESPESA]]-Tabela1[[#This Row],[FGTS]]</f>
        <v>8.5265128291212022E-14</v>
      </c>
      <c r="L829" s="12">
        <v>8.5265128291212022E-14</v>
      </c>
      <c r="M829" s="12">
        <f>Tabela1[[#This Row],[A DEVOLVER]]-Tabela1[[#This Row],[DEVOLVIDO]]</f>
        <v>0</v>
      </c>
      <c r="N829" s="18" t="str">
        <f ca="1">VLOOKUP(Tabela1[[#This Row],[MAT]],$B$5:$N$1679,13,0)</f>
        <v>ROBSON ALMEIDA PONTES</v>
      </c>
    </row>
    <row r="830" spans="2:14" x14ac:dyDescent="0.3">
      <c r="B830" s="11">
        <v>726</v>
      </c>
      <c r="C830" s="11" t="str">
        <f ca="1">VLOOKUP(Tabela1[[#This Row],[MAT]],$B$5:$C$1679,2,0)</f>
        <v>04716356264</v>
      </c>
      <c r="D830" s="35">
        <v>36</v>
      </c>
      <c r="E830" s="16" t="s">
        <v>8</v>
      </c>
      <c r="F830" s="11" t="s">
        <v>592</v>
      </c>
      <c r="G830" s="17">
        <v>630.48</v>
      </c>
      <c r="H830" s="17">
        <v>630.48</v>
      </c>
      <c r="I830" s="17">
        <f>IFERROR(H830/1.08,"")</f>
        <v>583.77777777777771</v>
      </c>
      <c r="J830" s="17">
        <f>I830*8%</f>
        <v>46.702222222222218</v>
      </c>
      <c r="K830" s="17">
        <f>Tabela1[[#This Row],[VLR RECEBIDO]]-Tabela1[[#This Row],[DESPESA]]-Tabela1[[#This Row],[FGTS]]</f>
        <v>8.5265128291212022E-14</v>
      </c>
      <c r="L830" s="12">
        <v>8.5265128291212022E-14</v>
      </c>
      <c r="M830" s="12">
        <f>Tabela1[[#This Row],[A DEVOLVER]]-Tabela1[[#This Row],[DEVOLVIDO]]</f>
        <v>0</v>
      </c>
      <c r="N830" s="18" t="str">
        <f ca="1">VLOOKUP(Tabela1[[#This Row],[MAT]],$B$5:$N$1679,13,0)</f>
        <v>ESTHEFANI ARAUJO LOPES</v>
      </c>
    </row>
    <row r="831" spans="2:14" x14ac:dyDescent="0.3">
      <c r="B831" s="11">
        <v>740</v>
      </c>
      <c r="C831" s="11" t="str">
        <f ca="1">VLOOKUP(Tabela1[[#This Row],[MAT]],$B$5:$C$1679,2,0)</f>
        <v>02821318251</v>
      </c>
      <c r="D831" s="35">
        <v>36</v>
      </c>
      <c r="E831" s="16" t="s">
        <v>8</v>
      </c>
      <c r="F831" s="11" t="s">
        <v>592</v>
      </c>
      <c r="G831" s="17">
        <v>630.48</v>
      </c>
      <c r="H831" s="17">
        <v>630.48</v>
      </c>
      <c r="I831" s="17">
        <f>IFERROR(H831/1.08,"")</f>
        <v>583.77777777777771</v>
      </c>
      <c r="J831" s="17">
        <f>I831*8%</f>
        <v>46.702222222222218</v>
      </c>
      <c r="K831" s="17">
        <f>Tabela1[[#This Row],[VLR RECEBIDO]]-Tabela1[[#This Row],[DESPESA]]-Tabela1[[#This Row],[FGTS]]</f>
        <v>8.5265128291212022E-14</v>
      </c>
      <c r="L831" s="12">
        <v>8.5265128291212022E-14</v>
      </c>
      <c r="M831" s="12">
        <f>Tabela1[[#This Row],[A DEVOLVER]]-Tabela1[[#This Row],[DEVOLVIDO]]</f>
        <v>0</v>
      </c>
      <c r="N831" s="18" t="str">
        <f ca="1">VLOOKUP(Tabela1[[#This Row],[MAT]],$B$5:$N$1679,13,0)</f>
        <v>CAROLINA SILVA DA VEIGA</v>
      </c>
    </row>
    <row r="832" spans="2:14" x14ac:dyDescent="0.3">
      <c r="B832" s="11">
        <v>743</v>
      </c>
      <c r="C832" s="11" t="str">
        <f ca="1">VLOOKUP(Tabela1[[#This Row],[MAT]],$B$5:$C$1679,2,0)</f>
        <v>05274326285</v>
      </c>
      <c r="D832" s="35">
        <v>36</v>
      </c>
      <c r="E832" s="16" t="s">
        <v>8</v>
      </c>
      <c r="F832" s="11" t="s">
        <v>592</v>
      </c>
      <c r="G832" s="17">
        <v>630.48</v>
      </c>
      <c r="H832" s="17">
        <v>630.48</v>
      </c>
      <c r="I832" s="17">
        <f>IFERROR(H832/1.08,"")</f>
        <v>583.77777777777771</v>
      </c>
      <c r="J832" s="17">
        <f>I832*8%</f>
        <v>46.702222222222218</v>
      </c>
      <c r="K832" s="17">
        <f>Tabela1[[#This Row],[VLR RECEBIDO]]-Tabela1[[#This Row],[DESPESA]]-Tabela1[[#This Row],[FGTS]]</f>
        <v>8.5265128291212022E-14</v>
      </c>
      <c r="L832" s="12">
        <v>8.5265128291212022E-14</v>
      </c>
      <c r="M832" s="12">
        <f>Tabela1[[#This Row],[A DEVOLVER]]-Tabela1[[#This Row],[DEVOLVIDO]]</f>
        <v>0</v>
      </c>
      <c r="N832" s="18" t="str">
        <f ca="1">VLOOKUP(Tabela1[[#This Row],[MAT]],$B$5:$N$1679,13,0)</f>
        <v>JOAO VICTOR CARNEIRO DA SILVA</v>
      </c>
    </row>
    <row r="833" spans="2:14" x14ac:dyDescent="0.3">
      <c r="B833" s="11">
        <v>744</v>
      </c>
      <c r="C833" s="11" t="str">
        <f ca="1">VLOOKUP(Tabela1[[#This Row],[MAT]],$B$5:$C$1679,2,0)</f>
        <v>05036435214</v>
      </c>
      <c r="D833" s="35">
        <v>36</v>
      </c>
      <c r="E833" s="16" t="s">
        <v>8</v>
      </c>
      <c r="F833" s="11" t="s">
        <v>592</v>
      </c>
      <c r="G833" s="17">
        <v>630.48</v>
      </c>
      <c r="H833" s="17">
        <v>630.48</v>
      </c>
      <c r="I833" s="17">
        <f>IFERROR(H833/1.08,"")</f>
        <v>583.77777777777771</v>
      </c>
      <c r="J833" s="17">
        <f>I833*8%</f>
        <v>46.702222222222218</v>
      </c>
      <c r="K833" s="17">
        <f>Tabela1[[#This Row],[VLR RECEBIDO]]-Tabela1[[#This Row],[DESPESA]]-Tabela1[[#This Row],[FGTS]]</f>
        <v>8.5265128291212022E-14</v>
      </c>
      <c r="L833" s="12">
        <v>8.5265128291212022E-14</v>
      </c>
      <c r="M833" s="12">
        <f>Tabela1[[#This Row],[A DEVOLVER]]-Tabela1[[#This Row],[DEVOLVIDO]]</f>
        <v>0</v>
      </c>
      <c r="N833" s="18" t="str">
        <f ca="1">VLOOKUP(Tabela1[[#This Row],[MAT]],$B$5:$N$1679,13,0)</f>
        <v>THIAGO DO NASCIMENTO MESQUITA</v>
      </c>
    </row>
    <row r="834" spans="2:14" x14ac:dyDescent="0.3">
      <c r="B834" s="11">
        <v>756</v>
      </c>
      <c r="C834" s="11" t="str">
        <f ca="1">VLOOKUP(Tabela1[[#This Row],[MAT]],$B$5:$C$1679,2,0)</f>
        <v>02771484218</v>
      </c>
      <c r="D834" s="35">
        <v>36</v>
      </c>
      <c r="E834" s="16" t="s">
        <v>8</v>
      </c>
      <c r="F834" s="11" t="s">
        <v>592</v>
      </c>
      <c r="G834" s="17">
        <v>630.48</v>
      </c>
      <c r="H834" s="17">
        <v>630.48</v>
      </c>
      <c r="I834" s="17">
        <f>IFERROR(H834/1.08,"")</f>
        <v>583.77777777777771</v>
      </c>
      <c r="J834" s="17">
        <f>I834*8%</f>
        <v>46.702222222222218</v>
      </c>
      <c r="K834" s="17">
        <f>Tabela1[[#This Row],[VLR RECEBIDO]]-Tabela1[[#This Row],[DESPESA]]-Tabela1[[#This Row],[FGTS]]</f>
        <v>8.5265128291212022E-14</v>
      </c>
      <c r="L834" s="12">
        <v>8.5265128291212022E-14</v>
      </c>
      <c r="M834" s="12">
        <f>Tabela1[[#This Row],[A DEVOLVER]]-Tabela1[[#This Row],[DEVOLVIDO]]</f>
        <v>0</v>
      </c>
      <c r="N834" s="18" t="str">
        <f ca="1">VLOOKUP(Tabela1[[#This Row],[MAT]],$B$5:$N$1679,13,0)</f>
        <v>WATILA ALMEIDA DA COSTA</v>
      </c>
    </row>
    <row r="835" spans="2:14" x14ac:dyDescent="0.3">
      <c r="B835" s="11">
        <v>761</v>
      </c>
      <c r="C835" s="11" t="str">
        <f ca="1">VLOOKUP(Tabela1[[#This Row],[MAT]],$B$5:$C$1679,2,0)</f>
        <v>88808882268</v>
      </c>
      <c r="D835" s="35">
        <v>36</v>
      </c>
      <c r="E835" s="16" t="s">
        <v>8</v>
      </c>
      <c r="F835" s="11" t="s">
        <v>592</v>
      </c>
      <c r="G835" s="17">
        <v>630.48</v>
      </c>
      <c r="H835" s="17">
        <v>630.48</v>
      </c>
      <c r="I835" s="17">
        <f>IFERROR(H835/1.08,"")</f>
        <v>583.77777777777771</v>
      </c>
      <c r="J835" s="17">
        <f>I835*8%</f>
        <v>46.702222222222218</v>
      </c>
      <c r="K835" s="17">
        <f>Tabela1[[#This Row],[VLR RECEBIDO]]-Tabela1[[#This Row],[DESPESA]]-Tabela1[[#This Row],[FGTS]]</f>
        <v>8.5265128291212022E-14</v>
      </c>
      <c r="L835" s="12">
        <v>8.5265128291212022E-14</v>
      </c>
      <c r="M835" s="12">
        <f>Tabela1[[#This Row],[A DEVOLVER]]-Tabela1[[#This Row],[DEVOLVIDO]]</f>
        <v>0</v>
      </c>
      <c r="N835" s="18" t="str">
        <f ca="1">VLOOKUP(Tabela1[[#This Row],[MAT]],$B$5:$N$1679,13,0)</f>
        <v>GEOVANIA DE ARAUJO NASCIMENTO</v>
      </c>
    </row>
    <row r="836" spans="2:14" x14ac:dyDescent="0.3">
      <c r="B836" s="11">
        <v>783</v>
      </c>
      <c r="C836" s="11" t="str">
        <f ca="1">VLOOKUP(Tabela1[[#This Row],[MAT]],$B$5:$C$1679,2,0)</f>
        <v>02598633270</v>
      </c>
      <c r="D836" s="35">
        <v>36</v>
      </c>
      <c r="E836" s="16" t="s">
        <v>8</v>
      </c>
      <c r="F836" s="11" t="s">
        <v>592</v>
      </c>
      <c r="G836" s="17">
        <v>630.48</v>
      </c>
      <c r="H836" s="17">
        <v>630.48</v>
      </c>
      <c r="I836" s="17">
        <f>IFERROR(H836/1.08,"")</f>
        <v>583.77777777777771</v>
      </c>
      <c r="J836" s="17">
        <f>I836*8%</f>
        <v>46.702222222222218</v>
      </c>
      <c r="K836" s="17">
        <f>Tabela1[[#This Row],[VLR RECEBIDO]]-Tabela1[[#This Row],[DESPESA]]-Tabela1[[#This Row],[FGTS]]</f>
        <v>8.5265128291212022E-14</v>
      </c>
      <c r="L836" s="12">
        <v>8.5265128291212022E-14</v>
      </c>
      <c r="M836" s="12">
        <f>Tabela1[[#This Row],[A DEVOLVER]]-Tabela1[[#This Row],[DEVOLVIDO]]</f>
        <v>0</v>
      </c>
      <c r="N836" s="18" t="str">
        <f ca="1">VLOOKUP(Tabela1[[#This Row],[MAT]],$B$5:$N$1679,13,0)</f>
        <v>MATHEUS CAMPOS ALVES</v>
      </c>
    </row>
    <row r="837" spans="2:14" x14ac:dyDescent="0.3">
      <c r="B837" s="11">
        <v>801</v>
      </c>
      <c r="C837" s="11" t="str">
        <f ca="1">VLOOKUP(Tabela1[[#This Row],[MAT]],$B$5:$C$1679,2,0)</f>
        <v>03468651236</v>
      </c>
      <c r="D837" s="35">
        <v>36</v>
      </c>
      <c r="E837" s="16" t="s">
        <v>8</v>
      </c>
      <c r="F837" s="11" t="s">
        <v>592</v>
      </c>
      <c r="G837" s="17">
        <v>630.48</v>
      </c>
      <c r="H837" s="17">
        <v>630.48</v>
      </c>
      <c r="I837" s="17">
        <f>IFERROR(H837/1.08,"")</f>
        <v>583.77777777777771</v>
      </c>
      <c r="J837" s="17">
        <f>I837*8%</f>
        <v>46.702222222222218</v>
      </c>
      <c r="K837" s="17">
        <f>Tabela1[[#This Row],[VLR RECEBIDO]]-Tabela1[[#This Row],[DESPESA]]-Tabela1[[#This Row],[FGTS]]</f>
        <v>8.5265128291212022E-14</v>
      </c>
      <c r="L837" s="12">
        <v>8.5265128291212022E-14</v>
      </c>
      <c r="M837" s="12">
        <f>Tabela1[[#This Row],[A DEVOLVER]]-Tabela1[[#This Row],[DEVOLVIDO]]</f>
        <v>0</v>
      </c>
      <c r="N837" s="18" t="str">
        <f ca="1">VLOOKUP(Tabela1[[#This Row],[MAT]],$B$5:$N$1679,13,0)</f>
        <v>WANDERSON ANDRE ALVES DA COSTA</v>
      </c>
    </row>
    <row r="838" spans="2:14" x14ac:dyDescent="0.3">
      <c r="B838" s="11">
        <v>802</v>
      </c>
      <c r="C838" s="11" t="str">
        <f ca="1">VLOOKUP(Tabela1[[#This Row],[MAT]],$B$5:$C$1679,2,0)</f>
        <v>01497762251</v>
      </c>
      <c r="D838" s="35">
        <v>36</v>
      </c>
      <c r="E838" s="16" t="s">
        <v>8</v>
      </c>
      <c r="F838" s="11" t="s">
        <v>592</v>
      </c>
      <c r="G838" s="17">
        <v>630.48</v>
      </c>
      <c r="H838" s="17">
        <v>630.48</v>
      </c>
      <c r="I838" s="17">
        <f>IFERROR(H838/1.08,"")</f>
        <v>583.77777777777771</v>
      </c>
      <c r="J838" s="17">
        <f>I838*8%</f>
        <v>46.702222222222218</v>
      </c>
      <c r="K838" s="17">
        <f>Tabela1[[#This Row],[VLR RECEBIDO]]-Tabela1[[#This Row],[DESPESA]]-Tabela1[[#This Row],[FGTS]]</f>
        <v>8.5265128291212022E-14</v>
      </c>
      <c r="L838" s="12">
        <v>8.5265128291212022E-14</v>
      </c>
      <c r="M838" s="12">
        <f>Tabela1[[#This Row],[A DEVOLVER]]-Tabela1[[#This Row],[DEVOLVIDO]]</f>
        <v>0</v>
      </c>
      <c r="N838" s="18" t="str">
        <f ca="1">VLOOKUP(Tabela1[[#This Row],[MAT]],$B$5:$N$1679,13,0)</f>
        <v>MARIA LUIZA OLIVEIRA DE ALMEIDA</v>
      </c>
    </row>
    <row r="839" spans="2:14" x14ac:dyDescent="0.3">
      <c r="B839" s="11">
        <v>811</v>
      </c>
      <c r="C839" s="11" t="e">
        <f ca="1">VLOOKUP(Tabela1[[#This Row],[MAT]],$B$5:$C$1679,2,0)</f>
        <v>#N/A</v>
      </c>
      <c r="D839" s="35">
        <v>36</v>
      </c>
      <c r="E839" s="16" t="s">
        <v>8</v>
      </c>
      <c r="F839" s="11" t="s">
        <v>592</v>
      </c>
      <c r="G839" s="17">
        <v>630.48</v>
      </c>
      <c r="H839" s="17">
        <v>336.26</v>
      </c>
      <c r="I839" s="17">
        <f>IFERROR(H839/1.08,"")</f>
        <v>311.35185185185185</v>
      </c>
      <c r="J839" s="17">
        <f>I839*8%</f>
        <v>24.908148148148147</v>
      </c>
      <c r="K839" s="17">
        <f>Tabela1[[#This Row],[VLR RECEBIDO]]-Tabela1[[#This Row],[DESPESA]]-Tabela1[[#This Row],[FGTS]]</f>
        <v>294.22000000000003</v>
      </c>
      <c r="L839" s="12">
        <v>294.22000000000003</v>
      </c>
      <c r="M839" s="12">
        <f>Tabela1[[#This Row],[A DEVOLVER]]-Tabela1[[#This Row],[DEVOLVIDO]]</f>
        <v>0</v>
      </c>
      <c r="N839" s="18" t="e">
        <f ca="1">VLOOKUP(Tabela1[[#This Row],[MAT]],$B$5:$N$1679,13,0)</f>
        <v>#N/A</v>
      </c>
    </row>
    <row r="840" spans="2:14" x14ac:dyDescent="0.3">
      <c r="B840" s="11">
        <v>817</v>
      </c>
      <c r="C840" s="11" t="str">
        <f ca="1">VLOOKUP(Tabela1[[#This Row],[MAT]],$B$5:$C$1679,2,0)</f>
        <v>00564772283</v>
      </c>
      <c r="D840" s="35">
        <v>36</v>
      </c>
      <c r="E840" s="16" t="s">
        <v>8</v>
      </c>
      <c r="F840" s="11" t="s">
        <v>592</v>
      </c>
      <c r="G840" s="17">
        <v>630.48</v>
      </c>
      <c r="H840" s="17">
        <v>630.48</v>
      </c>
      <c r="I840" s="17">
        <f>IFERROR(H840/1.08,"")</f>
        <v>583.77777777777771</v>
      </c>
      <c r="J840" s="17">
        <f>I840*8%</f>
        <v>46.702222222222218</v>
      </c>
      <c r="K840" s="17">
        <f>Tabela1[[#This Row],[VLR RECEBIDO]]-Tabela1[[#This Row],[DESPESA]]-Tabela1[[#This Row],[FGTS]]</f>
        <v>8.5265128291212022E-14</v>
      </c>
      <c r="L840" s="12">
        <v>8.5265128291212022E-14</v>
      </c>
      <c r="M840" s="12">
        <f>Tabela1[[#This Row],[A DEVOLVER]]-Tabela1[[#This Row],[DEVOLVIDO]]</f>
        <v>0</v>
      </c>
      <c r="N840" s="18" t="str">
        <f ca="1">VLOOKUP(Tabela1[[#This Row],[MAT]],$B$5:$N$1679,13,0)</f>
        <v>CRISTIANE MARIA CARDOSO LOBATO</v>
      </c>
    </row>
    <row r="841" spans="2:14" x14ac:dyDescent="0.3">
      <c r="B841" s="11">
        <v>819</v>
      </c>
      <c r="C841" s="11" t="str">
        <f ca="1">VLOOKUP(Tabela1[[#This Row],[MAT]],$B$5:$C$1679,2,0)</f>
        <v>04263734211</v>
      </c>
      <c r="D841" s="35">
        <v>36</v>
      </c>
      <c r="E841" s="16" t="s">
        <v>8</v>
      </c>
      <c r="F841" s="11" t="s">
        <v>592</v>
      </c>
      <c r="G841" s="17">
        <v>630.48</v>
      </c>
      <c r="H841" s="17">
        <v>630.48</v>
      </c>
      <c r="I841" s="17">
        <f>IFERROR(H841/1.08,"")</f>
        <v>583.77777777777771</v>
      </c>
      <c r="J841" s="17">
        <f>I841*8%</f>
        <v>46.702222222222218</v>
      </c>
      <c r="K841" s="17">
        <f>Tabela1[[#This Row],[VLR RECEBIDO]]-Tabela1[[#This Row],[DESPESA]]-Tabela1[[#This Row],[FGTS]]</f>
        <v>8.5265128291212022E-14</v>
      </c>
      <c r="L841" s="12">
        <v>8.5265128291212022E-14</v>
      </c>
      <c r="M841" s="12">
        <f>Tabela1[[#This Row],[A DEVOLVER]]-Tabela1[[#This Row],[DEVOLVIDO]]</f>
        <v>0</v>
      </c>
      <c r="N841" s="18" t="str">
        <f ca="1">VLOOKUP(Tabela1[[#This Row],[MAT]],$B$5:$N$1679,13,0)</f>
        <v>NAYARA FORO FRANCO</v>
      </c>
    </row>
    <row r="842" spans="2:14" x14ac:dyDescent="0.3">
      <c r="B842" s="11">
        <v>822</v>
      </c>
      <c r="C842" s="11" t="e">
        <f ca="1">VLOOKUP(Tabela1[[#This Row],[MAT]],$B$5:$C$1679,2,0)</f>
        <v>#N/A</v>
      </c>
      <c r="D842" s="35">
        <v>36</v>
      </c>
      <c r="E842" s="16" t="s">
        <v>8</v>
      </c>
      <c r="F842" s="11" t="s">
        <v>592</v>
      </c>
      <c r="G842" s="17">
        <v>630.48</v>
      </c>
      <c r="H842" s="17">
        <v>630.48</v>
      </c>
      <c r="I842" s="17">
        <f>IFERROR(H842/1.08,"")</f>
        <v>583.77777777777771</v>
      </c>
      <c r="J842" s="17">
        <f>I842*8%</f>
        <v>46.702222222222218</v>
      </c>
      <c r="K842" s="17">
        <f>Tabela1[[#This Row],[VLR RECEBIDO]]-Tabela1[[#This Row],[DESPESA]]-Tabela1[[#This Row],[FGTS]]</f>
        <v>8.5265128291212022E-14</v>
      </c>
      <c r="L842" s="12">
        <v>8.5265128291212022E-14</v>
      </c>
      <c r="M842" s="12">
        <f>Tabela1[[#This Row],[A DEVOLVER]]-Tabela1[[#This Row],[DEVOLVIDO]]</f>
        <v>0</v>
      </c>
      <c r="N842" s="18" t="e">
        <f ca="1">VLOOKUP(Tabela1[[#This Row],[MAT]],$B$5:$N$1679,13,0)</f>
        <v>#N/A</v>
      </c>
    </row>
    <row r="843" spans="2:14" x14ac:dyDescent="0.3">
      <c r="B843" s="11">
        <v>823</v>
      </c>
      <c r="C843" s="11">
        <f ca="1">VLOOKUP(Tabela1[[#This Row],[MAT]],$B$5:$C$1679,2,0)</f>
        <v>98517040244</v>
      </c>
      <c r="D843" s="35">
        <v>36</v>
      </c>
      <c r="E843" s="16" t="s">
        <v>8</v>
      </c>
      <c r="F843" s="11" t="s">
        <v>592</v>
      </c>
      <c r="G843" s="17">
        <v>630.48</v>
      </c>
      <c r="H843" s="17">
        <v>630.48</v>
      </c>
      <c r="I843" s="17">
        <f>IFERROR(H843/1.08,"")</f>
        <v>583.77777777777771</v>
      </c>
      <c r="J843" s="17">
        <f>I843*8%</f>
        <v>46.702222222222218</v>
      </c>
      <c r="K843" s="17">
        <f>Tabela1[[#This Row],[VLR RECEBIDO]]-Tabela1[[#This Row],[DESPESA]]-Tabela1[[#This Row],[FGTS]]</f>
        <v>8.5265128291212022E-14</v>
      </c>
      <c r="L843" s="12">
        <v>8.5265128291212022E-14</v>
      </c>
      <c r="M843" s="12">
        <f>Tabela1[[#This Row],[A DEVOLVER]]-Tabela1[[#This Row],[DEVOLVIDO]]</f>
        <v>0</v>
      </c>
      <c r="N843" s="18" t="str">
        <f ca="1">VLOOKUP(Tabela1[[#This Row],[MAT]],$B$5:$N$1679,13,0)</f>
        <v>IVONE DO SOCORRO DA CUNHA SOUZA</v>
      </c>
    </row>
    <row r="844" spans="2:14" x14ac:dyDescent="0.3">
      <c r="B844" s="11">
        <v>827</v>
      </c>
      <c r="C844" s="11" t="e">
        <f ca="1">VLOOKUP(Tabela1[[#This Row],[MAT]],$B$5:$C$1679,2,0)</f>
        <v>#N/A</v>
      </c>
      <c r="D844" s="35">
        <v>36</v>
      </c>
      <c r="E844" s="16" t="s">
        <v>8</v>
      </c>
      <c r="F844" s="11" t="s">
        <v>592</v>
      </c>
      <c r="G844" s="17">
        <v>630.48</v>
      </c>
      <c r="H844" s="17">
        <v>630.48</v>
      </c>
      <c r="I844" s="17">
        <f>IFERROR(H844/1.08,"")</f>
        <v>583.77777777777771</v>
      </c>
      <c r="J844" s="17">
        <f>I844*8%</f>
        <v>46.702222222222218</v>
      </c>
      <c r="K844" s="17">
        <f>Tabela1[[#This Row],[VLR RECEBIDO]]-Tabela1[[#This Row],[DESPESA]]-Tabela1[[#This Row],[FGTS]]</f>
        <v>8.5265128291212022E-14</v>
      </c>
      <c r="L844" s="12">
        <v>8.5265128291212022E-14</v>
      </c>
      <c r="M844" s="12">
        <f>Tabela1[[#This Row],[A DEVOLVER]]-Tabela1[[#This Row],[DEVOLVIDO]]</f>
        <v>0</v>
      </c>
      <c r="N844" s="18" t="e">
        <f ca="1">VLOOKUP(Tabela1[[#This Row],[MAT]],$B$5:$N$1679,13,0)</f>
        <v>#N/A</v>
      </c>
    </row>
    <row r="845" spans="2:14" x14ac:dyDescent="0.3">
      <c r="B845" s="11">
        <v>834</v>
      </c>
      <c r="C845" s="11" t="str">
        <f ca="1">VLOOKUP(Tabela1[[#This Row],[MAT]],$B$5:$C$1679,2,0)</f>
        <v>03659449202</v>
      </c>
      <c r="D845" s="35">
        <v>36</v>
      </c>
      <c r="E845" s="16" t="s">
        <v>8</v>
      </c>
      <c r="F845" s="11" t="s">
        <v>592</v>
      </c>
      <c r="G845" s="17">
        <v>630.48</v>
      </c>
      <c r="H845" s="17">
        <v>630.48</v>
      </c>
      <c r="I845" s="17">
        <f>IFERROR(H845/1.08,"")</f>
        <v>583.77777777777771</v>
      </c>
      <c r="J845" s="17">
        <f>I845*8%</f>
        <v>46.702222222222218</v>
      </c>
      <c r="K845" s="17">
        <f>Tabela1[[#This Row],[VLR RECEBIDO]]-Tabela1[[#This Row],[DESPESA]]-Tabela1[[#This Row],[FGTS]]</f>
        <v>8.5265128291212022E-14</v>
      </c>
      <c r="L845" s="12">
        <v>8.5265128291212022E-14</v>
      </c>
      <c r="M845" s="12">
        <f>Tabela1[[#This Row],[A DEVOLVER]]-Tabela1[[#This Row],[DEVOLVIDO]]</f>
        <v>0</v>
      </c>
      <c r="N845" s="18" t="str">
        <f ca="1">VLOOKUP(Tabela1[[#This Row],[MAT]],$B$5:$N$1679,13,0)</f>
        <v>LUIS CRUZ AZEVEDO</v>
      </c>
    </row>
    <row r="846" spans="2:14" x14ac:dyDescent="0.3">
      <c r="B846" s="11">
        <v>841</v>
      </c>
      <c r="C846" s="11" t="str">
        <f ca="1">VLOOKUP(Tabela1[[#This Row],[MAT]],$B$5:$C$1679,2,0)</f>
        <v>49072145291</v>
      </c>
      <c r="D846" s="35">
        <v>36</v>
      </c>
      <c r="E846" s="16" t="s">
        <v>8</v>
      </c>
      <c r="F846" s="11" t="s">
        <v>592</v>
      </c>
      <c r="G846" s="17">
        <v>630.48</v>
      </c>
      <c r="H846" s="17">
        <v>630.48</v>
      </c>
      <c r="I846" s="17">
        <f>IFERROR(H846/1.08,"")</f>
        <v>583.77777777777771</v>
      </c>
      <c r="J846" s="17">
        <f>I846*8%</f>
        <v>46.702222222222218</v>
      </c>
      <c r="K846" s="17">
        <f>Tabela1[[#This Row],[VLR RECEBIDO]]-Tabela1[[#This Row],[DESPESA]]-Tabela1[[#This Row],[FGTS]]</f>
        <v>8.5265128291212022E-14</v>
      </c>
      <c r="L846" s="12">
        <v>8.5265128291212022E-14</v>
      </c>
      <c r="M846" s="12">
        <f>Tabela1[[#This Row],[A DEVOLVER]]-Tabela1[[#This Row],[DEVOLVIDO]]</f>
        <v>0</v>
      </c>
      <c r="N846" s="18" t="str">
        <f ca="1">VLOOKUP(Tabela1[[#This Row],[MAT]],$B$5:$N$1679,13,0)</f>
        <v>THIZ HER FILOMENA DIAS DA SILVA</v>
      </c>
    </row>
    <row r="847" spans="2:14" x14ac:dyDescent="0.3">
      <c r="B847" s="11">
        <v>843</v>
      </c>
      <c r="C847" s="11" t="e">
        <f ca="1">VLOOKUP(Tabela1[[#This Row],[MAT]],$B$5:$C$1679,2,0)</f>
        <v>#N/A</v>
      </c>
      <c r="D847" s="35">
        <v>36</v>
      </c>
      <c r="E847" s="16" t="s">
        <v>8</v>
      </c>
      <c r="F847" s="11" t="s">
        <v>592</v>
      </c>
      <c r="G847" s="17">
        <v>630.48</v>
      </c>
      <c r="H847" s="17">
        <v>25.68</v>
      </c>
      <c r="I847" s="17">
        <f>IFERROR(H847/1.08,"")</f>
        <v>23.777777777777775</v>
      </c>
      <c r="J847" s="17">
        <f>I847*8%</f>
        <v>1.902222222222222</v>
      </c>
      <c r="K847" s="17">
        <f>Tabela1[[#This Row],[VLR RECEBIDO]]-Tabela1[[#This Row],[DESPESA]]-Tabela1[[#This Row],[FGTS]]</f>
        <v>604.79999999999995</v>
      </c>
      <c r="L847" s="12">
        <v>604.79999999999995</v>
      </c>
      <c r="M847" s="12">
        <f>Tabela1[[#This Row],[A DEVOLVER]]-Tabela1[[#This Row],[DEVOLVIDO]]</f>
        <v>0</v>
      </c>
      <c r="N847" s="18" t="e">
        <f ca="1">VLOOKUP(Tabela1[[#This Row],[MAT]],$B$5:$N$1679,13,0)</f>
        <v>#N/A</v>
      </c>
    </row>
    <row r="848" spans="2:14" x14ac:dyDescent="0.3">
      <c r="B848" s="11">
        <v>856</v>
      </c>
      <c r="C848" s="11" t="str">
        <f ca="1">VLOOKUP(Tabela1[[#This Row],[MAT]],$B$5:$C$1679,2,0)</f>
        <v>03284143289</v>
      </c>
      <c r="D848" s="35">
        <v>36</v>
      </c>
      <c r="E848" s="16" t="s">
        <v>8</v>
      </c>
      <c r="F848" s="11" t="s">
        <v>592</v>
      </c>
      <c r="G848" s="17">
        <v>630.48</v>
      </c>
      <c r="H848" s="17">
        <v>630.48</v>
      </c>
      <c r="I848" s="17">
        <f>IFERROR(H848/1.08,"")</f>
        <v>583.77777777777771</v>
      </c>
      <c r="J848" s="17">
        <f>I848*8%</f>
        <v>46.702222222222218</v>
      </c>
      <c r="K848" s="17">
        <f>Tabela1[[#This Row],[VLR RECEBIDO]]-Tabela1[[#This Row],[DESPESA]]-Tabela1[[#This Row],[FGTS]]</f>
        <v>8.5265128291212022E-14</v>
      </c>
      <c r="L848" s="12">
        <v>8.5265128291212022E-14</v>
      </c>
      <c r="M848" s="12">
        <f>Tabela1[[#This Row],[A DEVOLVER]]-Tabela1[[#This Row],[DEVOLVIDO]]</f>
        <v>0</v>
      </c>
      <c r="N848" s="18" t="str">
        <f ca="1">VLOOKUP(Tabela1[[#This Row],[MAT]],$B$5:$N$1679,13,0)</f>
        <v>EUNICE GAMA DE SOUZA</v>
      </c>
    </row>
    <row r="849" spans="2:14" x14ac:dyDescent="0.3">
      <c r="B849" s="11">
        <v>858</v>
      </c>
      <c r="C849" s="11" t="str">
        <f ca="1">VLOOKUP(Tabela1[[#This Row],[MAT]],$B$5:$C$1679,2,0)</f>
        <v>01531119255</v>
      </c>
      <c r="D849" s="35">
        <v>36</v>
      </c>
      <c r="E849" s="16" t="s">
        <v>8</v>
      </c>
      <c r="F849" s="11" t="s">
        <v>592</v>
      </c>
      <c r="G849" s="17">
        <v>630.48</v>
      </c>
      <c r="H849" s="17">
        <v>630.48</v>
      </c>
      <c r="I849" s="17">
        <f>IFERROR(H849/1.08,"")</f>
        <v>583.77777777777771</v>
      </c>
      <c r="J849" s="17">
        <f>I849*8%</f>
        <v>46.702222222222218</v>
      </c>
      <c r="K849" s="17">
        <f>Tabela1[[#This Row],[VLR RECEBIDO]]-Tabela1[[#This Row],[DESPESA]]-Tabela1[[#This Row],[FGTS]]</f>
        <v>8.5265128291212022E-14</v>
      </c>
      <c r="L849" s="12">
        <v>8.5265128291212022E-14</v>
      </c>
      <c r="M849" s="12">
        <f>Tabela1[[#This Row],[A DEVOLVER]]-Tabela1[[#This Row],[DEVOLVIDO]]</f>
        <v>0</v>
      </c>
      <c r="N849" s="18" t="str">
        <f ca="1">VLOOKUP(Tabela1[[#This Row],[MAT]],$B$5:$N$1679,13,0)</f>
        <v>KATIA REGINA SANTOS DA SILVA</v>
      </c>
    </row>
    <row r="850" spans="2:14" x14ac:dyDescent="0.3">
      <c r="B850" s="11">
        <v>869</v>
      </c>
      <c r="C850" s="11" t="e">
        <f ca="1">VLOOKUP(Tabela1[[#This Row],[MAT]],$B$5:$C$1679,2,0)</f>
        <v>#N/A</v>
      </c>
      <c r="D850" s="35">
        <v>36</v>
      </c>
      <c r="E850" s="16" t="s">
        <v>8</v>
      </c>
      <c r="F850" s="11" t="s">
        <v>592</v>
      </c>
      <c r="G850" s="17">
        <v>630.48</v>
      </c>
      <c r="H850" s="17">
        <v>630.48</v>
      </c>
      <c r="I850" s="17">
        <f>IFERROR(H850/1.08,"")</f>
        <v>583.77777777777771</v>
      </c>
      <c r="J850" s="17">
        <f>I850*8%</f>
        <v>46.702222222222218</v>
      </c>
      <c r="K850" s="17">
        <f>Tabela1[[#This Row],[VLR RECEBIDO]]-Tabela1[[#This Row],[DESPESA]]-Tabela1[[#This Row],[FGTS]]</f>
        <v>8.5265128291212022E-14</v>
      </c>
      <c r="L850" s="12">
        <v>8.5265128291212022E-14</v>
      </c>
      <c r="M850" s="12">
        <f>Tabela1[[#This Row],[A DEVOLVER]]-Tabela1[[#This Row],[DEVOLVIDO]]</f>
        <v>0</v>
      </c>
      <c r="N850" s="18" t="e">
        <f ca="1">VLOOKUP(Tabela1[[#This Row],[MAT]],$B$5:$N$1679,13,0)</f>
        <v>#N/A</v>
      </c>
    </row>
    <row r="851" spans="2:14" x14ac:dyDescent="0.3">
      <c r="B851" s="11">
        <v>870</v>
      </c>
      <c r="C851" s="11" t="str">
        <f ca="1">VLOOKUP(Tabela1[[#This Row],[MAT]],$B$5:$C$1679,2,0)</f>
        <v>02726631231</v>
      </c>
      <c r="D851" s="35">
        <v>36</v>
      </c>
      <c r="E851" s="16" t="s">
        <v>8</v>
      </c>
      <c r="F851" s="11" t="s">
        <v>592</v>
      </c>
      <c r="G851" s="17">
        <v>630.48</v>
      </c>
      <c r="H851" s="17">
        <v>630.48</v>
      </c>
      <c r="I851" s="17">
        <f>IFERROR(H851/1.08,"")</f>
        <v>583.77777777777771</v>
      </c>
      <c r="J851" s="17">
        <f>I851*8%</f>
        <v>46.702222222222218</v>
      </c>
      <c r="K851" s="17">
        <f>Tabela1[[#This Row],[VLR RECEBIDO]]-Tabela1[[#This Row],[DESPESA]]-Tabela1[[#This Row],[FGTS]]</f>
        <v>8.5265128291212022E-14</v>
      </c>
      <c r="L851" s="12">
        <v>8.5265128291212022E-14</v>
      </c>
      <c r="M851" s="12">
        <f>Tabela1[[#This Row],[A DEVOLVER]]-Tabela1[[#This Row],[DEVOLVIDO]]</f>
        <v>0</v>
      </c>
      <c r="N851" s="18" t="str">
        <f ca="1">VLOOKUP(Tabela1[[#This Row],[MAT]],$B$5:$N$1679,13,0)</f>
        <v>EDILZA SOUZA DE AVIZ</v>
      </c>
    </row>
    <row r="852" spans="2:14" x14ac:dyDescent="0.3">
      <c r="B852" s="11">
        <v>875</v>
      </c>
      <c r="C852" s="11" t="str">
        <f ca="1">VLOOKUP(Tabela1[[#This Row],[MAT]],$B$5:$C$1679,2,0)</f>
        <v>02957511347</v>
      </c>
      <c r="D852" s="35">
        <v>36</v>
      </c>
      <c r="E852" s="16" t="s">
        <v>8</v>
      </c>
      <c r="F852" s="11" t="s">
        <v>592</v>
      </c>
      <c r="G852" s="17">
        <v>630.48</v>
      </c>
      <c r="H852" s="17">
        <v>630.48</v>
      </c>
      <c r="I852" s="17">
        <f>IFERROR(H852/1.08,"")</f>
        <v>583.77777777777771</v>
      </c>
      <c r="J852" s="17">
        <f>I852*8%</f>
        <v>46.702222222222218</v>
      </c>
      <c r="K852" s="17">
        <f>Tabela1[[#This Row],[VLR RECEBIDO]]-Tabela1[[#This Row],[DESPESA]]-Tabela1[[#This Row],[FGTS]]</f>
        <v>8.5265128291212022E-14</v>
      </c>
      <c r="L852" s="12">
        <v>8.5265128291212022E-14</v>
      </c>
      <c r="M852" s="12">
        <f>Tabela1[[#This Row],[A DEVOLVER]]-Tabela1[[#This Row],[DEVOLVIDO]]</f>
        <v>0</v>
      </c>
      <c r="N852" s="18" t="str">
        <f ca="1">VLOOKUP(Tabela1[[#This Row],[MAT]],$B$5:$N$1679,13,0)</f>
        <v>IRACEMA SOARES LIMA</v>
      </c>
    </row>
    <row r="853" spans="2:14" x14ac:dyDescent="0.3">
      <c r="B853" s="11">
        <v>878</v>
      </c>
      <c r="C853" s="11" t="e">
        <f ca="1">VLOOKUP(Tabela1[[#This Row],[MAT]],$B$5:$C$1679,2,0)</f>
        <v>#N/A</v>
      </c>
      <c r="D853" s="35">
        <v>36</v>
      </c>
      <c r="E853" s="16" t="s">
        <v>8</v>
      </c>
      <c r="F853" s="11" t="s">
        <v>592</v>
      </c>
      <c r="G853" s="17">
        <v>630.48</v>
      </c>
      <c r="H853" s="17">
        <v>273.20999999999998</v>
      </c>
      <c r="I853" s="17">
        <f>IFERROR(H853/1.08,"")</f>
        <v>252.9722222222222</v>
      </c>
      <c r="J853" s="17">
        <f>I853*8%</f>
        <v>20.237777777777776</v>
      </c>
      <c r="K853" s="17">
        <f>Tabela1[[#This Row],[VLR RECEBIDO]]-Tabela1[[#This Row],[DESPESA]]-Tabela1[[#This Row],[FGTS]]</f>
        <v>357.2700000000001</v>
      </c>
      <c r="L853" s="12">
        <v>357.2700000000001</v>
      </c>
      <c r="M853" s="12">
        <f>Tabela1[[#This Row],[A DEVOLVER]]-Tabela1[[#This Row],[DEVOLVIDO]]</f>
        <v>0</v>
      </c>
      <c r="N853" s="18" t="e">
        <f ca="1">VLOOKUP(Tabela1[[#This Row],[MAT]],$B$5:$N$1679,13,0)</f>
        <v>#N/A</v>
      </c>
    </row>
    <row r="854" spans="2:14" x14ac:dyDescent="0.3">
      <c r="B854" s="11">
        <v>8</v>
      </c>
      <c r="C854" s="11" t="e">
        <f ca="1">VLOOKUP(Tabela1[[#This Row],[MAT]],$B$5:$C$1679,2,0)</f>
        <v>#N/A</v>
      </c>
      <c r="D854" s="35">
        <v>36</v>
      </c>
      <c r="E854" s="16" t="s">
        <v>8</v>
      </c>
      <c r="F854" s="11" t="s">
        <v>593</v>
      </c>
      <c r="G854" s="17">
        <v>630.48</v>
      </c>
      <c r="H854" s="17">
        <v>630.48</v>
      </c>
      <c r="I854" s="17">
        <f>IFERROR(H854/1.08,"")</f>
        <v>583.77777777777771</v>
      </c>
      <c r="J854" s="17">
        <f>I854*8%</f>
        <v>46.702222222222218</v>
      </c>
      <c r="K854" s="17">
        <f>Tabela1[[#This Row],[VLR RECEBIDO]]-Tabela1[[#This Row],[DESPESA]]-Tabela1[[#This Row],[FGTS]]</f>
        <v>8.5265128291212022E-14</v>
      </c>
      <c r="L854" s="12">
        <v>8.5265128291212022E-14</v>
      </c>
      <c r="M854" s="12">
        <f>Tabela1[[#This Row],[A DEVOLVER]]-Tabela1[[#This Row],[DEVOLVIDO]]</f>
        <v>0</v>
      </c>
      <c r="N854" s="18" t="e">
        <f ca="1">VLOOKUP(Tabela1[[#This Row],[MAT]],$B$5:$N$1679,13,0)</f>
        <v>#N/A</v>
      </c>
    </row>
    <row r="855" spans="2:14" x14ac:dyDescent="0.3">
      <c r="B855" s="11">
        <v>9</v>
      </c>
      <c r="C855" s="11" t="str">
        <f ca="1">VLOOKUP(Tabela1[[#This Row],[MAT]],$B$5:$C$1679,2,0)</f>
        <v>95885773572</v>
      </c>
      <c r="D855" s="35">
        <v>36</v>
      </c>
      <c r="E855" s="16" t="s">
        <v>8</v>
      </c>
      <c r="F855" s="11" t="s">
        <v>593</v>
      </c>
      <c r="G855" s="17">
        <v>630.48</v>
      </c>
      <c r="H855" s="17">
        <v>630.48</v>
      </c>
      <c r="I855" s="17">
        <f>IFERROR(H855/1.08,"")</f>
        <v>583.77777777777771</v>
      </c>
      <c r="J855" s="17">
        <f>I855*8%</f>
        <v>46.702222222222218</v>
      </c>
      <c r="K855" s="17">
        <f>Tabela1[[#This Row],[VLR RECEBIDO]]-Tabela1[[#This Row],[DESPESA]]-Tabela1[[#This Row],[FGTS]]</f>
        <v>8.5265128291212022E-14</v>
      </c>
      <c r="L855" s="12">
        <v>8.5265128291212022E-14</v>
      </c>
      <c r="M855" s="12">
        <f>Tabela1[[#This Row],[A DEVOLVER]]-Tabela1[[#This Row],[DEVOLVIDO]]</f>
        <v>0</v>
      </c>
      <c r="N855" s="18" t="str">
        <f ca="1">VLOOKUP(Tabela1[[#This Row],[MAT]],$B$5:$N$1679,13,0)</f>
        <v>ANA MIRELLA FERREIRA BARBOSA OLIVEIRA</v>
      </c>
    </row>
    <row r="856" spans="2:14" x14ac:dyDescent="0.3">
      <c r="B856" s="11">
        <v>23</v>
      </c>
      <c r="C856" s="11" t="str">
        <f ca="1">VLOOKUP(Tabela1[[#This Row],[MAT]],$B$5:$C$1679,2,0)</f>
        <v>26008939204</v>
      </c>
      <c r="D856" s="35">
        <v>36</v>
      </c>
      <c r="E856" s="16" t="s">
        <v>8</v>
      </c>
      <c r="F856" s="11" t="s">
        <v>593</v>
      </c>
      <c r="G856" s="17">
        <v>630.48</v>
      </c>
      <c r="H856" s="17">
        <v>630.48</v>
      </c>
      <c r="I856" s="17">
        <f>IFERROR(H856/1.08,"")</f>
        <v>583.77777777777771</v>
      </c>
      <c r="J856" s="17">
        <f>I856*8%</f>
        <v>46.702222222222218</v>
      </c>
      <c r="K856" s="17">
        <f>Tabela1[[#This Row],[VLR RECEBIDO]]-Tabela1[[#This Row],[DESPESA]]-Tabela1[[#This Row],[FGTS]]</f>
        <v>8.5265128291212022E-14</v>
      </c>
      <c r="L856" s="12">
        <v>8.5265128291212022E-14</v>
      </c>
      <c r="M856" s="12">
        <f>Tabela1[[#This Row],[A DEVOLVER]]-Tabela1[[#This Row],[DEVOLVIDO]]</f>
        <v>0</v>
      </c>
      <c r="N856" s="18" t="str">
        <f ca="1">VLOOKUP(Tabela1[[#This Row],[MAT]],$B$5:$N$1679,13,0)</f>
        <v>ANA DE SOUZA VIANA</v>
      </c>
    </row>
    <row r="857" spans="2:14" x14ac:dyDescent="0.3">
      <c r="B857" s="11">
        <v>26</v>
      </c>
      <c r="C857" s="11" t="str">
        <f ca="1">VLOOKUP(Tabela1[[#This Row],[MAT]],$B$5:$C$1679,2,0)</f>
        <v>01087094267</v>
      </c>
      <c r="D857" s="35">
        <v>36</v>
      </c>
      <c r="E857" s="16" t="s">
        <v>8</v>
      </c>
      <c r="F857" s="11" t="s">
        <v>593</v>
      </c>
      <c r="G857" s="17">
        <v>630.48</v>
      </c>
      <c r="H857" s="17">
        <v>630.48</v>
      </c>
      <c r="I857" s="17">
        <f>IFERROR(H857/1.08,"")</f>
        <v>583.77777777777771</v>
      </c>
      <c r="J857" s="17">
        <f>I857*8%</f>
        <v>46.702222222222218</v>
      </c>
      <c r="K857" s="17">
        <f>Tabela1[[#This Row],[VLR RECEBIDO]]-Tabela1[[#This Row],[DESPESA]]-Tabela1[[#This Row],[FGTS]]</f>
        <v>8.5265128291212022E-14</v>
      </c>
      <c r="L857" s="12">
        <v>8.5265128291212022E-14</v>
      </c>
      <c r="M857" s="12">
        <f>Tabela1[[#This Row],[A DEVOLVER]]-Tabela1[[#This Row],[DEVOLVIDO]]</f>
        <v>0</v>
      </c>
      <c r="N857" s="18" t="str">
        <f ca="1">VLOOKUP(Tabela1[[#This Row],[MAT]],$B$5:$N$1679,13,0)</f>
        <v>DANIELE DA SILVA E SILVA</v>
      </c>
    </row>
    <row r="858" spans="2:14" x14ac:dyDescent="0.3">
      <c r="B858" s="11">
        <v>30</v>
      </c>
      <c r="C858" s="11" t="str">
        <f ca="1">VLOOKUP(Tabela1[[#This Row],[MAT]],$B$5:$C$1679,2,0)</f>
        <v>63727129204</v>
      </c>
      <c r="D858" s="35">
        <v>36</v>
      </c>
      <c r="E858" s="16" t="s">
        <v>8</v>
      </c>
      <c r="F858" s="11" t="s">
        <v>593</v>
      </c>
      <c r="G858" s="17">
        <v>310.77999999999997</v>
      </c>
      <c r="H858" s="17">
        <v>310.77999999999997</v>
      </c>
      <c r="I858" s="17">
        <f>IFERROR(H858/1.08,"")</f>
        <v>287.75925925925924</v>
      </c>
      <c r="J858" s="17">
        <f>I858*8%</f>
        <v>23.020740740740738</v>
      </c>
      <c r="K858" s="17">
        <f>Tabela1[[#This Row],[VLR RECEBIDO]]-Tabela1[[#This Row],[DESPESA]]-Tabela1[[#This Row],[FGTS]]</f>
        <v>0</v>
      </c>
      <c r="L858" s="12">
        <v>0</v>
      </c>
      <c r="M858" s="12">
        <f>Tabela1[[#This Row],[A DEVOLVER]]-Tabela1[[#This Row],[DEVOLVIDO]]</f>
        <v>0</v>
      </c>
      <c r="N858" s="18" t="str">
        <f ca="1">VLOOKUP(Tabela1[[#This Row],[MAT]],$B$5:$N$1679,13,0)</f>
        <v>ELCIONE DE OLIVEIRA SILVA</v>
      </c>
    </row>
    <row r="859" spans="2:14" x14ac:dyDescent="0.3">
      <c r="B859" s="11">
        <v>32</v>
      </c>
      <c r="C859" s="11" t="str">
        <f ca="1">VLOOKUP(Tabela1[[#This Row],[MAT]],$B$5:$C$1679,2,0)</f>
        <v>86045636287</v>
      </c>
      <c r="D859" s="35">
        <v>36</v>
      </c>
      <c r="E859" s="16" t="s">
        <v>8</v>
      </c>
      <c r="F859" s="11" t="s">
        <v>593</v>
      </c>
      <c r="G859" s="17">
        <v>630.48</v>
      </c>
      <c r="H859" s="17">
        <v>630.48</v>
      </c>
      <c r="I859" s="17">
        <f>IFERROR(H859/1.08,"")</f>
        <v>583.77777777777771</v>
      </c>
      <c r="J859" s="17">
        <f>I859*8%</f>
        <v>46.702222222222218</v>
      </c>
      <c r="K859" s="17">
        <f>Tabela1[[#This Row],[VLR RECEBIDO]]-Tabela1[[#This Row],[DESPESA]]-Tabela1[[#This Row],[FGTS]]</f>
        <v>8.5265128291212022E-14</v>
      </c>
      <c r="L859" s="12">
        <v>8.5265128291212022E-14</v>
      </c>
      <c r="M859" s="12">
        <f>Tabela1[[#This Row],[A DEVOLVER]]-Tabela1[[#This Row],[DEVOLVIDO]]</f>
        <v>0</v>
      </c>
      <c r="N859" s="18" t="str">
        <f ca="1">VLOOKUP(Tabela1[[#This Row],[MAT]],$B$5:$N$1679,13,0)</f>
        <v>ELINOAN DA LUZ DE JESUS</v>
      </c>
    </row>
    <row r="860" spans="2:14" x14ac:dyDescent="0.3">
      <c r="B860" s="11">
        <v>60</v>
      </c>
      <c r="C860" s="11" t="str">
        <f ca="1">VLOOKUP(Tabela1[[#This Row],[MAT]],$B$5:$C$1679,2,0)</f>
        <v>73779768291</v>
      </c>
      <c r="D860" s="35">
        <v>36</v>
      </c>
      <c r="E860" s="16" t="s">
        <v>8</v>
      </c>
      <c r="F860" s="11" t="s">
        <v>593</v>
      </c>
      <c r="G860" s="17">
        <v>630.48</v>
      </c>
      <c r="H860" s="17">
        <v>630.48</v>
      </c>
      <c r="I860" s="17">
        <f>IFERROR(H860/1.08,"")</f>
        <v>583.77777777777771</v>
      </c>
      <c r="J860" s="17">
        <f>I860*8%</f>
        <v>46.702222222222218</v>
      </c>
      <c r="K860" s="17">
        <f>Tabela1[[#This Row],[VLR RECEBIDO]]-Tabela1[[#This Row],[DESPESA]]-Tabela1[[#This Row],[FGTS]]</f>
        <v>8.5265128291212022E-14</v>
      </c>
      <c r="L860" s="12">
        <v>8.5265128291212022E-14</v>
      </c>
      <c r="M860" s="12">
        <f>Tabela1[[#This Row],[A DEVOLVER]]-Tabela1[[#This Row],[DEVOLVIDO]]</f>
        <v>0</v>
      </c>
      <c r="N860" s="18" t="str">
        <f ca="1">VLOOKUP(Tabela1[[#This Row],[MAT]],$B$5:$N$1679,13,0)</f>
        <v>GEANE DOS SANTOS RODRIGUES</v>
      </c>
    </row>
    <row r="861" spans="2:14" x14ac:dyDescent="0.3">
      <c r="B861" s="11">
        <v>67</v>
      </c>
      <c r="C861" s="11" t="str">
        <f ca="1">VLOOKUP(Tabela1[[#This Row],[MAT]],$B$5:$C$1679,2,0)</f>
        <v>63594404234</v>
      </c>
      <c r="D861" s="35">
        <v>36</v>
      </c>
      <c r="E861" s="16" t="s">
        <v>8</v>
      </c>
      <c r="F861" s="11" t="s">
        <v>593</v>
      </c>
      <c r="G861" s="17">
        <v>630.48</v>
      </c>
      <c r="H861" s="17">
        <v>630.48</v>
      </c>
      <c r="I861" s="17">
        <f>IFERROR(H861/1.08,"")</f>
        <v>583.77777777777771</v>
      </c>
      <c r="J861" s="17">
        <f>I861*8%</f>
        <v>46.702222222222218</v>
      </c>
      <c r="K861" s="17">
        <f>Tabela1[[#This Row],[VLR RECEBIDO]]-Tabela1[[#This Row],[DESPESA]]-Tabela1[[#This Row],[FGTS]]</f>
        <v>8.5265128291212022E-14</v>
      </c>
      <c r="L861" s="12">
        <v>8.5265128291212022E-14</v>
      </c>
      <c r="M861" s="12">
        <f>Tabela1[[#This Row],[A DEVOLVER]]-Tabela1[[#This Row],[DEVOLVIDO]]</f>
        <v>0</v>
      </c>
      <c r="N861" s="18" t="str">
        <f ca="1">VLOOKUP(Tabela1[[#This Row],[MAT]],$B$5:$N$1679,13,0)</f>
        <v>JOELMA GONCALVES ALVES</v>
      </c>
    </row>
    <row r="862" spans="2:14" x14ac:dyDescent="0.3">
      <c r="B862" s="11">
        <v>74</v>
      </c>
      <c r="C862" s="11" t="str">
        <f ca="1">VLOOKUP(Tabela1[[#This Row],[MAT]],$B$5:$C$1679,2,0)</f>
        <v>85748960206</v>
      </c>
      <c r="D862" s="35">
        <v>36</v>
      </c>
      <c r="E862" s="16" t="s">
        <v>8</v>
      </c>
      <c r="F862" s="11" t="s">
        <v>593</v>
      </c>
      <c r="G862" s="17">
        <v>630.48</v>
      </c>
      <c r="H862" s="17">
        <v>630.48</v>
      </c>
      <c r="I862" s="17">
        <f>IFERROR(H862/1.08,"")</f>
        <v>583.77777777777771</v>
      </c>
      <c r="J862" s="17">
        <f>I862*8%</f>
        <v>46.702222222222218</v>
      </c>
      <c r="K862" s="17">
        <f>Tabela1[[#This Row],[VLR RECEBIDO]]-Tabela1[[#This Row],[DESPESA]]-Tabela1[[#This Row],[FGTS]]</f>
        <v>8.5265128291212022E-14</v>
      </c>
      <c r="L862" s="12">
        <v>8.5265128291212022E-14</v>
      </c>
      <c r="M862" s="12">
        <f>Tabela1[[#This Row],[A DEVOLVER]]-Tabela1[[#This Row],[DEVOLVIDO]]</f>
        <v>0</v>
      </c>
      <c r="N862" s="18" t="str">
        <f ca="1">VLOOKUP(Tabela1[[#This Row],[MAT]],$B$5:$N$1679,13,0)</f>
        <v>LAIZA SOUSA SANTOS</v>
      </c>
    </row>
    <row r="863" spans="2:14" x14ac:dyDescent="0.3">
      <c r="B863" s="11">
        <v>76</v>
      </c>
      <c r="C863" s="11" t="str">
        <f ca="1">VLOOKUP(Tabela1[[#This Row],[MAT]],$B$5:$C$1679,2,0)</f>
        <v>00607059222</v>
      </c>
      <c r="D863" s="35">
        <v>36</v>
      </c>
      <c r="E863" s="16" t="s">
        <v>8</v>
      </c>
      <c r="F863" s="11" t="s">
        <v>593</v>
      </c>
      <c r="G863" s="17">
        <v>630.48</v>
      </c>
      <c r="H863" s="17">
        <v>630.48</v>
      </c>
      <c r="I863" s="17">
        <f>IFERROR(H863/1.08,"")</f>
        <v>583.77777777777771</v>
      </c>
      <c r="J863" s="17">
        <f>I863*8%</f>
        <v>46.702222222222218</v>
      </c>
      <c r="K863" s="17">
        <f>Tabela1[[#This Row],[VLR RECEBIDO]]-Tabela1[[#This Row],[DESPESA]]-Tabela1[[#This Row],[FGTS]]</f>
        <v>8.5265128291212022E-14</v>
      </c>
      <c r="L863" s="12">
        <v>8.5265128291212022E-14</v>
      </c>
      <c r="M863" s="12">
        <f>Tabela1[[#This Row],[A DEVOLVER]]-Tabela1[[#This Row],[DEVOLVIDO]]</f>
        <v>0</v>
      </c>
      <c r="N863" s="18" t="str">
        <f ca="1">VLOOKUP(Tabela1[[#This Row],[MAT]],$B$5:$N$1679,13,0)</f>
        <v>LUANA LEANDRO SARMENTO</v>
      </c>
    </row>
    <row r="864" spans="2:14" x14ac:dyDescent="0.3">
      <c r="B864" s="11">
        <v>81</v>
      </c>
      <c r="C864" s="11" t="str">
        <f ca="1">VLOOKUP(Tabela1[[#This Row],[MAT]],$B$5:$C$1679,2,0)</f>
        <v>74370936268</v>
      </c>
      <c r="D864" s="35">
        <v>36</v>
      </c>
      <c r="E864" s="16" t="s">
        <v>8</v>
      </c>
      <c r="F864" s="11" t="s">
        <v>593</v>
      </c>
      <c r="G864" s="17">
        <v>630.48</v>
      </c>
      <c r="H864" s="17">
        <v>630.48</v>
      </c>
      <c r="I864" s="17">
        <f>IFERROR(H864/1.08,"")</f>
        <v>583.77777777777771</v>
      </c>
      <c r="J864" s="17">
        <f>I864*8%</f>
        <v>46.702222222222218</v>
      </c>
      <c r="K864" s="17">
        <f>Tabela1[[#This Row],[VLR RECEBIDO]]-Tabela1[[#This Row],[DESPESA]]-Tabela1[[#This Row],[FGTS]]</f>
        <v>8.5265128291212022E-14</v>
      </c>
      <c r="L864" s="12">
        <v>8.5265128291212022E-14</v>
      </c>
      <c r="M864" s="12">
        <f>Tabela1[[#This Row],[A DEVOLVER]]-Tabela1[[#This Row],[DEVOLVIDO]]</f>
        <v>0</v>
      </c>
      <c r="N864" s="18" t="str">
        <f ca="1">VLOOKUP(Tabela1[[#This Row],[MAT]],$B$5:$N$1679,13,0)</f>
        <v>MARIA APARECIDA DO VALE SILVA</v>
      </c>
    </row>
    <row r="865" spans="2:14" x14ac:dyDescent="0.3">
      <c r="B865" s="11">
        <v>92</v>
      </c>
      <c r="C865" s="11" t="str">
        <f ca="1">VLOOKUP(Tabela1[[#This Row],[MAT]],$B$5:$C$1679,2,0)</f>
        <v>88716961234</v>
      </c>
      <c r="D865" s="35">
        <v>36</v>
      </c>
      <c r="E865" s="16" t="s">
        <v>8</v>
      </c>
      <c r="F865" s="11" t="s">
        <v>593</v>
      </c>
      <c r="G865" s="17">
        <v>630.48</v>
      </c>
      <c r="H865" s="17">
        <v>630.48</v>
      </c>
      <c r="I865" s="17">
        <f>IFERROR(H865/1.08,"")</f>
        <v>583.77777777777771</v>
      </c>
      <c r="J865" s="17">
        <f>I865*8%</f>
        <v>46.702222222222218</v>
      </c>
      <c r="K865" s="17">
        <f>Tabela1[[#This Row],[VLR RECEBIDO]]-Tabela1[[#This Row],[DESPESA]]-Tabela1[[#This Row],[FGTS]]</f>
        <v>8.5265128291212022E-14</v>
      </c>
      <c r="L865" s="12">
        <v>8.5265128291212022E-14</v>
      </c>
      <c r="M865" s="12">
        <f>Tabela1[[#This Row],[A DEVOLVER]]-Tabela1[[#This Row],[DEVOLVIDO]]</f>
        <v>0</v>
      </c>
      <c r="N865" s="18" t="str">
        <f ca="1">VLOOKUP(Tabela1[[#This Row],[MAT]],$B$5:$N$1679,13,0)</f>
        <v>ROSELI DE ARAUJO SANTOS</v>
      </c>
    </row>
    <row r="866" spans="2:14" x14ac:dyDescent="0.3">
      <c r="B866" s="11">
        <v>126</v>
      </c>
      <c r="C866" s="11" t="str">
        <f ca="1">VLOOKUP(Tabela1[[#This Row],[MAT]],$B$5:$C$1679,2,0)</f>
        <v>83721541200</v>
      </c>
      <c r="D866" s="35">
        <v>36</v>
      </c>
      <c r="E866" s="16" t="s">
        <v>8</v>
      </c>
      <c r="F866" s="11" t="s">
        <v>593</v>
      </c>
      <c r="G866" s="17">
        <v>630.48</v>
      </c>
      <c r="H866" s="17">
        <v>630.48</v>
      </c>
      <c r="I866" s="17">
        <f>IFERROR(H866/1.08,"")</f>
        <v>583.77777777777771</v>
      </c>
      <c r="J866" s="17">
        <f>I866*8%</f>
        <v>46.702222222222218</v>
      </c>
      <c r="K866" s="17">
        <f>Tabela1[[#This Row],[VLR RECEBIDO]]-Tabela1[[#This Row],[DESPESA]]-Tabela1[[#This Row],[FGTS]]</f>
        <v>8.5265128291212022E-14</v>
      </c>
      <c r="L866" s="12">
        <v>8.5265128291212022E-14</v>
      </c>
      <c r="M866" s="12">
        <f>Tabela1[[#This Row],[A DEVOLVER]]-Tabela1[[#This Row],[DEVOLVIDO]]</f>
        <v>0</v>
      </c>
      <c r="N866" s="18" t="str">
        <f ca="1">VLOOKUP(Tabela1[[#This Row],[MAT]],$B$5:$N$1679,13,0)</f>
        <v>SANDRA NERY DA ROCHA</v>
      </c>
    </row>
    <row r="867" spans="2:14" x14ac:dyDescent="0.3">
      <c r="B867" s="11">
        <v>149</v>
      </c>
      <c r="C867" s="11" t="str">
        <f ca="1">VLOOKUP(Tabela1[[#This Row],[MAT]],$B$5:$C$1679,2,0)</f>
        <v>01332625371</v>
      </c>
      <c r="D867" s="35">
        <v>36</v>
      </c>
      <c r="E867" s="16" t="s">
        <v>8</v>
      </c>
      <c r="F867" s="11" t="s">
        <v>593</v>
      </c>
      <c r="G867" s="17">
        <v>630.48</v>
      </c>
      <c r="H867" s="17">
        <v>630.48</v>
      </c>
      <c r="I867" s="17">
        <f>IFERROR(H867/1.08,"")</f>
        <v>583.77777777777771</v>
      </c>
      <c r="J867" s="17">
        <f>I867*8%</f>
        <v>46.702222222222218</v>
      </c>
      <c r="K867" s="17">
        <f>Tabela1[[#This Row],[VLR RECEBIDO]]-Tabela1[[#This Row],[DESPESA]]-Tabela1[[#This Row],[FGTS]]</f>
        <v>8.5265128291212022E-14</v>
      </c>
      <c r="L867" s="12">
        <v>8.5265128291212022E-14</v>
      </c>
      <c r="M867" s="12">
        <f>Tabela1[[#This Row],[A DEVOLVER]]-Tabela1[[#This Row],[DEVOLVIDO]]</f>
        <v>0</v>
      </c>
      <c r="N867" s="18" t="str">
        <f ca="1">VLOOKUP(Tabela1[[#This Row],[MAT]],$B$5:$N$1679,13,0)</f>
        <v>MARIA TERESA VIEIRA DA HORA</v>
      </c>
    </row>
    <row r="868" spans="2:14" x14ac:dyDescent="0.3">
      <c r="B868" s="11">
        <v>152</v>
      </c>
      <c r="C868" s="11" t="str">
        <f ca="1">VLOOKUP(Tabela1[[#This Row],[MAT]],$B$5:$C$1679,2,0)</f>
        <v>76034925215</v>
      </c>
      <c r="D868" s="35">
        <v>36</v>
      </c>
      <c r="E868" s="16" t="s">
        <v>8</v>
      </c>
      <c r="F868" s="11" t="s">
        <v>593</v>
      </c>
      <c r="G868" s="17">
        <v>630.48</v>
      </c>
      <c r="H868" s="17">
        <v>630.48</v>
      </c>
      <c r="I868" s="17">
        <f>IFERROR(H868/1.08,"")</f>
        <v>583.77777777777771</v>
      </c>
      <c r="J868" s="17">
        <f>I868*8%</f>
        <v>46.702222222222218</v>
      </c>
      <c r="K868" s="17">
        <f>Tabela1[[#This Row],[VLR RECEBIDO]]-Tabela1[[#This Row],[DESPESA]]-Tabela1[[#This Row],[FGTS]]</f>
        <v>8.5265128291212022E-14</v>
      </c>
      <c r="L868" s="12">
        <v>8.5265128291212022E-14</v>
      </c>
      <c r="M868" s="12">
        <f>Tabela1[[#This Row],[A DEVOLVER]]-Tabela1[[#This Row],[DEVOLVIDO]]</f>
        <v>0</v>
      </c>
      <c r="N868" s="18" t="str">
        <f ca="1">VLOOKUP(Tabela1[[#This Row],[MAT]],$B$5:$N$1679,13,0)</f>
        <v>EDILENE BRAGA SOUZA</v>
      </c>
    </row>
    <row r="869" spans="2:14" x14ac:dyDescent="0.3">
      <c r="B869" s="11">
        <v>156</v>
      </c>
      <c r="C869" s="11" t="str">
        <f ca="1">VLOOKUP(Tabela1[[#This Row],[MAT]],$B$5:$C$1679,2,0)</f>
        <v>26632187234</v>
      </c>
      <c r="D869" s="35">
        <v>36</v>
      </c>
      <c r="E869" s="16" t="s">
        <v>8</v>
      </c>
      <c r="F869" s="11" t="s">
        <v>593</v>
      </c>
      <c r="G869" s="17">
        <v>630.48</v>
      </c>
      <c r="H869" s="17">
        <v>0</v>
      </c>
      <c r="I869" s="17">
        <f>IFERROR(H869/1.08,"")</f>
        <v>0</v>
      </c>
      <c r="J869" s="17">
        <f>I869*8%</f>
        <v>0</v>
      </c>
      <c r="K869" s="17">
        <f>Tabela1[[#This Row],[VLR RECEBIDO]]-Tabela1[[#This Row],[DESPESA]]-Tabela1[[#This Row],[FGTS]]</f>
        <v>630.48</v>
      </c>
      <c r="L869" s="12">
        <v>630.48</v>
      </c>
      <c r="M869" s="12">
        <f>Tabela1[[#This Row],[A DEVOLVER]]-Tabela1[[#This Row],[DEVOLVIDO]]</f>
        <v>0</v>
      </c>
      <c r="N869" s="18" t="str">
        <f ca="1">VLOOKUP(Tabela1[[#This Row],[MAT]],$B$5:$N$1679,13,0)</f>
        <v>EULINA SOUSA LEITE</v>
      </c>
    </row>
    <row r="870" spans="2:14" x14ac:dyDescent="0.3">
      <c r="B870" s="11">
        <v>184</v>
      </c>
      <c r="C870" s="11" t="str">
        <f ca="1">VLOOKUP(Tabela1[[#This Row],[MAT]],$B$5:$C$1679,2,0)</f>
        <v>82834334234</v>
      </c>
      <c r="D870" s="35">
        <v>36</v>
      </c>
      <c r="E870" s="16" t="s">
        <v>8</v>
      </c>
      <c r="F870" s="11" t="s">
        <v>593</v>
      </c>
      <c r="G870" s="17">
        <v>630.48</v>
      </c>
      <c r="H870" s="17">
        <v>630.48</v>
      </c>
      <c r="I870" s="17">
        <f>IFERROR(H870/1.08,"")</f>
        <v>583.77777777777771</v>
      </c>
      <c r="J870" s="17">
        <f>I870*8%</f>
        <v>46.702222222222218</v>
      </c>
      <c r="K870" s="17">
        <f>Tabela1[[#This Row],[VLR RECEBIDO]]-Tabela1[[#This Row],[DESPESA]]-Tabela1[[#This Row],[FGTS]]</f>
        <v>8.5265128291212022E-14</v>
      </c>
      <c r="L870" s="12">
        <v>8.5265128291212022E-14</v>
      </c>
      <c r="M870" s="12">
        <f>Tabela1[[#This Row],[A DEVOLVER]]-Tabela1[[#This Row],[DEVOLVIDO]]</f>
        <v>0</v>
      </c>
      <c r="N870" s="18" t="str">
        <f ca="1">VLOOKUP(Tabela1[[#This Row],[MAT]],$B$5:$N$1679,13,0)</f>
        <v>ROSIANE DOS SANTOS LIMA</v>
      </c>
    </row>
    <row r="871" spans="2:14" x14ac:dyDescent="0.3">
      <c r="B871" s="11">
        <v>231</v>
      </c>
      <c r="C871" s="11" t="str">
        <f ca="1">VLOOKUP(Tabela1[[#This Row],[MAT]],$B$5:$C$1679,2,0)</f>
        <v>95570810234</v>
      </c>
      <c r="D871" s="35">
        <v>36</v>
      </c>
      <c r="E871" s="16" t="s">
        <v>8</v>
      </c>
      <c r="F871" s="11" t="s">
        <v>593</v>
      </c>
      <c r="G871" s="17">
        <v>630.48</v>
      </c>
      <c r="H871" s="17">
        <v>630.48</v>
      </c>
      <c r="I871" s="17">
        <f>IFERROR(H871/1.08,"")</f>
        <v>583.77777777777771</v>
      </c>
      <c r="J871" s="17">
        <f>I871*8%</f>
        <v>46.702222222222218</v>
      </c>
      <c r="K871" s="17">
        <f>Tabela1[[#This Row],[VLR RECEBIDO]]-Tabela1[[#This Row],[DESPESA]]-Tabela1[[#This Row],[FGTS]]</f>
        <v>8.5265128291212022E-14</v>
      </c>
      <c r="L871" s="12">
        <v>8.5265128291212022E-14</v>
      </c>
      <c r="M871" s="12">
        <f>Tabela1[[#This Row],[A DEVOLVER]]-Tabela1[[#This Row],[DEVOLVIDO]]</f>
        <v>0</v>
      </c>
      <c r="N871" s="18" t="str">
        <f ca="1">VLOOKUP(Tabela1[[#This Row],[MAT]],$B$5:$N$1679,13,0)</f>
        <v>GESIEL SILVA DA SILVA</v>
      </c>
    </row>
    <row r="872" spans="2:14" x14ac:dyDescent="0.3">
      <c r="B872" s="11">
        <v>235</v>
      </c>
      <c r="C872" s="11" t="str">
        <f ca="1">VLOOKUP(Tabela1[[#This Row],[MAT]],$B$5:$C$1679,2,0)</f>
        <v>74239082234</v>
      </c>
      <c r="D872" s="35">
        <v>36</v>
      </c>
      <c r="E872" s="16" t="s">
        <v>8</v>
      </c>
      <c r="F872" s="11" t="s">
        <v>593</v>
      </c>
      <c r="G872" s="17">
        <v>630.48</v>
      </c>
      <c r="H872" s="17">
        <v>630.48</v>
      </c>
      <c r="I872" s="17">
        <f>IFERROR(H872/1.08,"")</f>
        <v>583.77777777777771</v>
      </c>
      <c r="J872" s="17">
        <f>I872*8%</f>
        <v>46.702222222222218</v>
      </c>
      <c r="K872" s="17">
        <f>Tabela1[[#This Row],[VLR RECEBIDO]]-Tabela1[[#This Row],[DESPESA]]-Tabela1[[#This Row],[FGTS]]</f>
        <v>8.5265128291212022E-14</v>
      </c>
      <c r="L872" s="12">
        <v>8.5265128291212022E-14</v>
      </c>
      <c r="M872" s="12">
        <f>Tabela1[[#This Row],[A DEVOLVER]]-Tabela1[[#This Row],[DEVOLVIDO]]</f>
        <v>0</v>
      </c>
      <c r="N872" s="18" t="str">
        <f ca="1">VLOOKUP(Tabela1[[#This Row],[MAT]],$B$5:$N$1679,13,0)</f>
        <v>DARLENE DAS NEVES SANTOS</v>
      </c>
    </row>
    <row r="873" spans="2:14" x14ac:dyDescent="0.3">
      <c r="B873" s="11">
        <v>239</v>
      </c>
      <c r="C873" s="11" t="str">
        <f ca="1">VLOOKUP(Tabela1[[#This Row],[MAT]],$B$5:$C$1679,2,0)</f>
        <v>85752649234</v>
      </c>
      <c r="D873" s="35">
        <v>36</v>
      </c>
      <c r="E873" s="16" t="s">
        <v>8</v>
      </c>
      <c r="F873" s="11" t="s">
        <v>593</v>
      </c>
      <c r="G873" s="17">
        <v>630.48</v>
      </c>
      <c r="H873" s="17">
        <v>630.48</v>
      </c>
      <c r="I873" s="17">
        <f>IFERROR(H873/1.08,"")</f>
        <v>583.77777777777771</v>
      </c>
      <c r="J873" s="17">
        <f>I873*8%</f>
        <v>46.702222222222218</v>
      </c>
      <c r="K873" s="17">
        <f>Tabela1[[#This Row],[VLR RECEBIDO]]-Tabela1[[#This Row],[DESPESA]]-Tabela1[[#This Row],[FGTS]]</f>
        <v>8.5265128291212022E-14</v>
      </c>
      <c r="L873" s="12">
        <v>8.5265128291212022E-14</v>
      </c>
      <c r="M873" s="12">
        <f>Tabela1[[#This Row],[A DEVOLVER]]-Tabela1[[#This Row],[DEVOLVIDO]]</f>
        <v>0</v>
      </c>
      <c r="N873" s="18" t="str">
        <f ca="1">VLOOKUP(Tabela1[[#This Row],[MAT]],$B$5:$N$1679,13,0)</f>
        <v>SANDRA ALMEIDA COUTINHO</v>
      </c>
    </row>
    <row r="874" spans="2:14" x14ac:dyDescent="0.3">
      <c r="B874" s="11">
        <v>245</v>
      </c>
      <c r="C874" s="11" t="str">
        <f ca="1">VLOOKUP(Tabela1[[#This Row],[MAT]],$B$5:$C$1679,2,0)</f>
        <v>87004712249</v>
      </c>
      <c r="D874" s="35">
        <v>36</v>
      </c>
      <c r="E874" s="16" t="s">
        <v>8</v>
      </c>
      <c r="F874" s="11" t="s">
        <v>593</v>
      </c>
      <c r="G874" s="17">
        <v>630.48</v>
      </c>
      <c r="H874" s="17">
        <v>630.48</v>
      </c>
      <c r="I874" s="17">
        <f>IFERROR(H874/1.08,"")</f>
        <v>583.77777777777771</v>
      </c>
      <c r="J874" s="17">
        <f>I874*8%</f>
        <v>46.702222222222218</v>
      </c>
      <c r="K874" s="17">
        <f>Tabela1[[#This Row],[VLR RECEBIDO]]-Tabela1[[#This Row],[DESPESA]]-Tabela1[[#This Row],[FGTS]]</f>
        <v>8.5265128291212022E-14</v>
      </c>
      <c r="L874" s="12">
        <v>8.5265128291212022E-14</v>
      </c>
      <c r="M874" s="12">
        <f>Tabela1[[#This Row],[A DEVOLVER]]-Tabela1[[#This Row],[DEVOLVIDO]]</f>
        <v>0</v>
      </c>
      <c r="N874" s="18" t="str">
        <f ca="1">VLOOKUP(Tabela1[[#This Row],[MAT]],$B$5:$N$1679,13,0)</f>
        <v>SIMONE ARAUJO DE PAIVA AGOSTINHO</v>
      </c>
    </row>
    <row r="875" spans="2:14" x14ac:dyDescent="0.3">
      <c r="B875" s="11">
        <v>268</v>
      </c>
      <c r="C875" s="11" t="str">
        <f ca="1">VLOOKUP(Tabela1[[#This Row],[MAT]],$B$5:$C$1679,2,0)</f>
        <v>70520623304</v>
      </c>
      <c r="D875" s="35">
        <v>36</v>
      </c>
      <c r="E875" s="16" t="s">
        <v>8</v>
      </c>
      <c r="F875" s="11" t="s">
        <v>593</v>
      </c>
      <c r="G875" s="17">
        <v>630.48</v>
      </c>
      <c r="H875" s="17">
        <v>630.48</v>
      </c>
      <c r="I875" s="17">
        <f>IFERROR(H875/1.08,"")</f>
        <v>583.77777777777771</v>
      </c>
      <c r="J875" s="17">
        <f>I875*8%</f>
        <v>46.702222222222218</v>
      </c>
      <c r="K875" s="17">
        <f>Tabela1[[#This Row],[VLR RECEBIDO]]-Tabela1[[#This Row],[DESPESA]]-Tabela1[[#This Row],[FGTS]]</f>
        <v>8.5265128291212022E-14</v>
      </c>
      <c r="L875" s="12">
        <v>8.5265128291212022E-14</v>
      </c>
      <c r="M875" s="12">
        <f>Tabela1[[#This Row],[A DEVOLVER]]-Tabela1[[#This Row],[DEVOLVIDO]]</f>
        <v>0</v>
      </c>
      <c r="N875" s="18" t="str">
        <f ca="1">VLOOKUP(Tabela1[[#This Row],[MAT]],$B$5:$N$1679,13,0)</f>
        <v>JOSE DA CONCEICAO PEREIRA DE SOUSA</v>
      </c>
    </row>
    <row r="876" spans="2:14" x14ac:dyDescent="0.3">
      <c r="B876" s="11">
        <v>282</v>
      </c>
      <c r="C876" s="11" t="str">
        <f ca="1">VLOOKUP(Tabela1[[#This Row],[MAT]],$B$5:$C$1679,2,0)</f>
        <v>80823173291</v>
      </c>
      <c r="D876" s="35">
        <v>36</v>
      </c>
      <c r="E876" s="16" t="s">
        <v>8</v>
      </c>
      <c r="F876" s="11" t="s">
        <v>593</v>
      </c>
      <c r="G876" s="17">
        <v>630.48</v>
      </c>
      <c r="H876" s="17">
        <v>630.48</v>
      </c>
      <c r="I876" s="17">
        <f>IFERROR(H876/1.08,"")</f>
        <v>583.77777777777771</v>
      </c>
      <c r="J876" s="17">
        <f>I876*8%</f>
        <v>46.702222222222218</v>
      </c>
      <c r="K876" s="17">
        <f>Tabela1[[#This Row],[VLR RECEBIDO]]-Tabela1[[#This Row],[DESPESA]]-Tabela1[[#This Row],[FGTS]]</f>
        <v>8.5265128291212022E-14</v>
      </c>
      <c r="L876" s="12">
        <v>8.5265128291212022E-14</v>
      </c>
      <c r="M876" s="12">
        <f>Tabela1[[#This Row],[A DEVOLVER]]-Tabela1[[#This Row],[DEVOLVIDO]]</f>
        <v>0</v>
      </c>
      <c r="N876" s="18" t="str">
        <f ca="1">VLOOKUP(Tabela1[[#This Row],[MAT]],$B$5:$N$1679,13,0)</f>
        <v>MARIA DE LOURDES HEIENEN</v>
      </c>
    </row>
    <row r="877" spans="2:14" x14ac:dyDescent="0.3">
      <c r="B877" s="11">
        <v>289</v>
      </c>
      <c r="C877" s="11" t="str">
        <f ca="1">VLOOKUP(Tabela1[[#This Row],[MAT]],$B$5:$C$1679,2,0)</f>
        <v>88069672234</v>
      </c>
      <c r="D877" s="35">
        <v>36</v>
      </c>
      <c r="E877" s="16" t="s">
        <v>8</v>
      </c>
      <c r="F877" s="11" t="s">
        <v>593</v>
      </c>
      <c r="G877" s="17">
        <v>630.48</v>
      </c>
      <c r="H877" s="17">
        <v>630.48</v>
      </c>
      <c r="I877" s="17">
        <f>IFERROR(H877/1.08,"")</f>
        <v>583.77777777777771</v>
      </c>
      <c r="J877" s="17">
        <f>I877*8%</f>
        <v>46.702222222222218</v>
      </c>
      <c r="K877" s="17">
        <f>Tabela1[[#This Row],[VLR RECEBIDO]]-Tabela1[[#This Row],[DESPESA]]-Tabela1[[#This Row],[FGTS]]</f>
        <v>8.5265128291212022E-14</v>
      </c>
      <c r="L877" s="12">
        <v>8.5265128291212022E-14</v>
      </c>
      <c r="M877" s="12">
        <f>Tabela1[[#This Row],[A DEVOLVER]]-Tabela1[[#This Row],[DEVOLVIDO]]</f>
        <v>0</v>
      </c>
      <c r="N877" s="18" t="str">
        <f ca="1">VLOOKUP(Tabela1[[#This Row],[MAT]],$B$5:$N$1679,13,0)</f>
        <v>ROMULO ALVES MATOS</v>
      </c>
    </row>
    <row r="878" spans="2:14" x14ac:dyDescent="0.3">
      <c r="B878" s="11">
        <v>296</v>
      </c>
      <c r="C878" s="11" t="str">
        <f ca="1">VLOOKUP(Tabela1[[#This Row],[MAT]],$B$5:$C$1679,2,0)</f>
        <v>01715937236</v>
      </c>
      <c r="D878" s="35">
        <v>36</v>
      </c>
      <c r="E878" s="16" t="s">
        <v>8</v>
      </c>
      <c r="F878" s="11" t="s">
        <v>593</v>
      </c>
      <c r="G878" s="17">
        <v>630.48</v>
      </c>
      <c r="H878" s="17">
        <v>630.48</v>
      </c>
      <c r="I878" s="17">
        <f>IFERROR(H878/1.08,"")</f>
        <v>583.77777777777771</v>
      </c>
      <c r="J878" s="17">
        <f>I878*8%</f>
        <v>46.702222222222218</v>
      </c>
      <c r="K878" s="17">
        <f>Tabela1[[#This Row],[VLR RECEBIDO]]-Tabela1[[#This Row],[DESPESA]]-Tabela1[[#This Row],[FGTS]]</f>
        <v>8.5265128291212022E-14</v>
      </c>
      <c r="L878" s="12">
        <v>8.5265128291212022E-14</v>
      </c>
      <c r="M878" s="12">
        <f>Tabela1[[#This Row],[A DEVOLVER]]-Tabela1[[#This Row],[DEVOLVIDO]]</f>
        <v>0</v>
      </c>
      <c r="N878" s="18" t="str">
        <f ca="1">VLOOKUP(Tabela1[[#This Row],[MAT]],$B$5:$N$1679,13,0)</f>
        <v>LUANNY KETREN SARAIVA RODRIGUES</v>
      </c>
    </row>
    <row r="879" spans="2:14" x14ac:dyDescent="0.3">
      <c r="B879" s="11">
        <v>297</v>
      </c>
      <c r="C879" s="11" t="str">
        <f ca="1">VLOOKUP(Tabela1[[#This Row],[MAT]],$B$5:$C$1679,2,0)</f>
        <v>72282835204</v>
      </c>
      <c r="D879" s="35">
        <v>36</v>
      </c>
      <c r="E879" s="16" t="s">
        <v>8</v>
      </c>
      <c r="F879" s="11" t="s">
        <v>593</v>
      </c>
      <c r="G879" s="17">
        <v>630.48</v>
      </c>
      <c r="H879" s="17">
        <v>630.48</v>
      </c>
      <c r="I879" s="17">
        <f>IFERROR(H879/1.08,"")</f>
        <v>583.77777777777771</v>
      </c>
      <c r="J879" s="17">
        <f>I879*8%</f>
        <v>46.702222222222218</v>
      </c>
      <c r="K879" s="17">
        <f>Tabela1[[#This Row],[VLR RECEBIDO]]-Tabela1[[#This Row],[DESPESA]]-Tabela1[[#This Row],[FGTS]]</f>
        <v>8.5265128291212022E-14</v>
      </c>
      <c r="L879" s="12">
        <v>8.5265128291212022E-14</v>
      </c>
      <c r="M879" s="12">
        <f>Tabela1[[#This Row],[A DEVOLVER]]-Tabela1[[#This Row],[DEVOLVIDO]]</f>
        <v>0</v>
      </c>
      <c r="N879" s="18" t="str">
        <f ca="1">VLOOKUP(Tabela1[[#This Row],[MAT]],$B$5:$N$1679,13,0)</f>
        <v>MARIA DO ROSARIO PEREIRA DE SOUSA</v>
      </c>
    </row>
    <row r="880" spans="2:14" x14ac:dyDescent="0.3">
      <c r="B880" s="11">
        <v>313</v>
      </c>
      <c r="C880" s="11" t="str">
        <f ca="1">VLOOKUP(Tabela1[[#This Row],[MAT]],$B$5:$C$1679,2,0)</f>
        <v>01197420207</v>
      </c>
      <c r="D880" s="35">
        <v>36</v>
      </c>
      <c r="E880" s="16" t="s">
        <v>8</v>
      </c>
      <c r="F880" s="11" t="s">
        <v>593</v>
      </c>
      <c r="G880" s="17">
        <v>630.48</v>
      </c>
      <c r="H880" s="17">
        <v>630.48</v>
      </c>
      <c r="I880" s="17">
        <f>IFERROR(H880/1.08,"")</f>
        <v>583.77777777777771</v>
      </c>
      <c r="J880" s="17">
        <f>I880*8%</f>
        <v>46.702222222222218</v>
      </c>
      <c r="K880" s="17">
        <f>Tabela1[[#This Row],[VLR RECEBIDO]]-Tabela1[[#This Row],[DESPESA]]-Tabela1[[#This Row],[FGTS]]</f>
        <v>8.5265128291212022E-14</v>
      </c>
      <c r="L880" s="12">
        <v>8.5265128291212022E-14</v>
      </c>
      <c r="M880" s="12">
        <f>Tabela1[[#This Row],[A DEVOLVER]]-Tabela1[[#This Row],[DEVOLVIDO]]</f>
        <v>0</v>
      </c>
      <c r="N880" s="18" t="str">
        <f ca="1">VLOOKUP(Tabela1[[#This Row],[MAT]],$B$5:$N$1679,13,0)</f>
        <v>ROSEANE POLVI DE MATOS</v>
      </c>
    </row>
    <row r="881" spans="2:14" x14ac:dyDescent="0.3">
      <c r="B881" s="11">
        <v>315</v>
      </c>
      <c r="C881" s="11" t="str">
        <f ca="1">VLOOKUP(Tabela1[[#This Row],[MAT]],$B$5:$C$1679,2,0)</f>
        <v>03097941452</v>
      </c>
      <c r="D881" s="35">
        <v>36</v>
      </c>
      <c r="E881" s="16" t="s">
        <v>8</v>
      </c>
      <c r="F881" s="11" t="s">
        <v>593</v>
      </c>
      <c r="G881" s="17">
        <v>630.48</v>
      </c>
      <c r="H881" s="17">
        <v>630.48</v>
      </c>
      <c r="I881" s="17">
        <f>IFERROR(H881/1.08,"")</f>
        <v>583.77777777777771</v>
      </c>
      <c r="J881" s="17">
        <f>I881*8%</f>
        <v>46.702222222222218</v>
      </c>
      <c r="K881" s="17">
        <f>Tabela1[[#This Row],[VLR RECEBIDO]]-Tabela1[[#This Row],[DESPESA]]-Tabela1[[#This Row],[FGTS]]</f>
        <v>8.5265128291212022E-14</v>
      </c>
      <c r="L881" s="12">
        <v>8.5265128291212022E-14</v>
      </c>
      <c r="M881" s="12">
        <f>Tabela1[[#This Row],[A DEVOLVER]]-Tabela1[[#This Row],[DEVOLVIDO]]</f>
        <v>0</v>
      </c>
      <c r="N881" s="18" t="str">
        <f ca="1">VLOOKUP(Tabela1[[#This Row],[MAT]],$B$5:$N$1679,13,0)</f>
        <v>NIVEATAM DE SOUSA ALVES</v>
      </c>
    </row>
    <row r="882" spans="2:14" x14ac:dyDescent="0.3">
      <c r="B882" s="11">
        <v>337</v>
      </c>
      <c r="C882" s="11" t="str">
        <f ca="1">VLOOKUP(Tabela1[[#This Row],[MAT]],$B$5:$C$1679,2,0)</f>
        <v>01074481224</v>
      </c>
      <c r="D882" s="35">
        <v>36</v>
      </c>
      <c r="E882" s="16" t="s">
        <v>8</v>
      </c>
      <c r="F882" s="11" t="s">
        <v>593</v>
      </c>
      <c r="G882" s="17">
        <v>630.48</v>
      </c>
      <c r="H882" s="17">
        <v>630.48</v>
      </c>
      <c r="I882" s="17">
        <f>IFERROR(H882/1.08,"")</f>
        <v>583.77777777777771</v>
      </c>
      <c r="J882" s="17">
        <f>I882*8%</f>
        <v>46.702222222222218</v>
      </c>
      <c r="K882" s="17">
        <f>Tabela1[[#This Row],[VLR RECEBIDO]]-Tabela1[[#This Row],[DESPESA]]-Tabela1[[#This Row],[FGTS]]</f>
        <v>8.5265128291212022E-14</v>
      </c>
      <c r="L882" s="12">
        <v>8.5265128291212022E-14</v>
      </c>
      <c r="M882" s="12">
        <f>Tabela1[[#This Row],[A DEVOLVER]]-Tabela1[[#This Row],[DEVOLVIDO]]</f>
        <v>0</v>
      </c>
      <c r="N882" s="18" t="str">
        <f ca="1">VLOOKUP(Tabela1[[#This Row],[MAT]],$B$5:$N$1679,13,0)</f>
        <v>SERGIO COSTA NEVES</v>
      </c>
    </row>
    <row r="883" spans="2:14" x14ac:dyDescent="0.3">
      <c r="B883" s="11">
        <v>344</v>
      </c>
      <c r="C883" s="11" t="str">
        <f ca="1">VLOOKUP(Tabela1[[#This Row],[MAT]],$B$5:$C$1679,2,0)</f>
        <v>85022381249</v>
      </c>
      <c r="D883" s="35">
        <v>36</v>
      </c>
      <c r="E883" s="16" t="s">
        <v>8</v>
      </c>
      <c r="F883" s="11" t="s">
        <v>593</v>
      </c>
      <c r="G883" s="17">
        <v>630.48</v>
      </c>
      <c r="H883" s="17">
        <v>630.48</v>
      </c>
      <c r="I883" s="17">
        <f>IFERROR(H883/1.08,"")</f>
        <v>583.77777777777771</v>
      </c>
      <c r="J883" s="17">
        <f>I883*8%</f>
        <v>46.702222222222218</v>
      </c>
      <c r="K883" s="17">
        <f>Tabela1[[#This Row],[VLR RECEBIDO]]-Tabela1[[#This Row],[DESPESA]]-Tabela1[[#This Row],[FGTS]]</f>
        <v>8.5265128291212022E-14</v>
      </c>
      <c r="L883" s="12">
        <v>8.5265128291212022E-14</v>
      </c>
      <c r="M883" s="12">
        <f>Tabela1[[#This Row],[A DEVOLVER]]-Tabela1[[#This Row],[DEVOLVIDO]]</f>
        <v>0</v>
      </c>
      <c r="N883" s="18" t="str">
        <f ca="1">VLOOKUP(Tabela1[[#This Row],[MAT]],$B$5:$N$1679,13,0)</f>
        <v>HELIANA LIMA DE OLIVEIRA</v>
      </c>
    </row>
    <row r="884" spans="2:14" x14ac:dyDescent="0.3">
      <c r="B884" s="11">
        <v>354</v>
      </c>
      <c r="C884" s="11" t="str">
        <f ca="1">VLOOKUP(Tabela1[[#This Row],[MAT]],$B$5:$C$1679,2,0)</f>
        <v>00975131214</v>
      </c>
      <c r="D884" s="35">
        <v>36</v>
      </c>
      <c r="E884" s="16" t="s">
        <v>8</v>
      </c>
      <c r="F884" s="11" t="s">
        <v>593</v>
      </c>
      <c r="G884" s="17">
        <v>630.48</v>
      </c>
      <c r="H884" s="17">
        <v>630.48</v>
      </c>
      <c r="I884" s="17">
        <f>IFERROR(H884/1.08,"")</f>
        <v>583.77777777777771</v>
      </c>
      <c r="J884" s="17">
        <f>I884*8%</f>
        <v>46.702222222222218</v>
      </c>
      <c r="K884" s="17">
        <f>Tabela1[[#This Row],[VLR RECEBIDO]]-Tabela1[[#This Row],[DESPESA]]-Tabela1[[#This Row],[FGTS]]</f>
        <v>8.5265128291212022E-14</v>
      </c>
      <c r="L884" s="12">
        <v>8.5265128291212022E-14</v>
      </c>
      <c r="M884" s="12">
        <f>Tabela1[[#This Row],[A DEVOLVER]]-Tabela1[[#This Row],[DEVOLVIDO]]</f>
        <v>0</v>
      </c>
      <c r="N884" s="18" t="str">
        <f ca="1">VLOOKUP(Tabela1[[#This Row],[MAT]],$B$5:$N$1679,13,0)</f>
        <v>DEYWID CHAVES FERREIRA</v>
      </c>
    </row>
    <row r="885" spans="2:14" x14ac:dyDescent="0.3">
      <c r="B885" s="11">
        <v>355</v>
      </c>
      <c r="C885" s="11" t="str">
        <f ca="1">VLOOKUP(Tabela1[[#This Row],[MAT]],$B$5:$C$1679,2,0)</f>
        <v>69478260200</v>
      </c>
      <c r="D885" s="35">
        <v>36</v>
      </c>
      <c r="E885" s="16" t="s">
        <v>8</v>
      </c>
      <c r="F885" s="11" t="s">
        <v>593</v>
      </c>
      <c r="G885" s="17">
        <v>630.48</v>
      </c>
      <c r="H885" s="17">
        <v>630.48</v>
      </c>
      <c r="I885" s="17">
        <f>IFERROR(H885/1.08,"")</f>
        <v>583.77777777777771</v>
      </c>
      <c r="J885" s="17">
        <f>I885*8%</f>
        <v>46.702222222222218</v>
      </c>
      <c r="K885" s="17">
        <f>Tabela1[[#This Row],[VLR RECEBIDO]]-Tabela1[[#This Row],[DESPESA]]-Tabela1[[#This Row],[FGTS]]</f>
        <v>8.5265128291212022E-14</v>
      </c>
      <c r="L885" s="12">
        <v>8.5265128291212022E-14</v>
      </c>
      <c r="M885" s="12">
        <f>Tabela1[[#This Row],[A DEVOLVER]]-Tabela1[[#This Row],[DEVOLVIDO]]</f>
        <v>0</v>
      </c>
      <c r="N885" s="18" t="str">
        <f ca="1">VLOOKUP(Tabela1[[#This Row],[MAT]],$B$5:$N$1679,13,0)</f>
        <v>DILMA MARIA DE SOUSA MOURA</v>
      </c>
    </row>
    <row r="886" spans="2:14" x14ac:dyDescent="0.3">
      <c r="B886" s="11">
        <v>369</v>
      </c>
      <c r="C886" s="11" t="str">
        <f ca="1">VLOOKUP(Tabela1[[#This Row],[MAT]],$B$5:$C$1679,2,0)</f>
        <v>00586033289</v>
      </c>
      <c r="D886" s="35">
        <v>36</v>
      </c>
      <c r="E886" s="16" t="s">
        <v>8</v>
      </c>
      <c r="F886" s="11" t="s">
        <v>593</v>
      </c>
      <c r="G886" s="17">
        <v>630.48</v>
      </c>
      <c r="H886" s="17">
        <v>630.48</v>
      </c>
      <c r="I886" s="17">
        <f>IFERROR(H886/1.08,"")</f>
        <v>583.77777777777771</v>
      </c>
      <c r="J886" s="17">
        <f>I886*8%</f>
        <v>46.702222222222218</v>
      </c>
      <c r="K886" s="17">
        <f>Tabela1[[#This Row],[VLR RECEBIDO]]-Tabela1[[#This Row],[DESPESA]]-Tabela1[[#This Row],[FGTS]]</f>
        <v>8.5265128291212022E-14</v>
      </c>
      <c r="L886" s="12">
        <v>8.5265128291212022E-14</v>
      </c>
      <c r="M886" s="12">
        <f>Tabela1[[#This Row],[A DEVOLVER]]-Tabela1[[#This Row],[DEVOLVIDO]]</f>
        <v>0</v>
      </c>
      <c r="N886" s="18" t="str">
        <f ca="1">VLOOKUP(Tabela1[[#This Row],[MAT]],$B$5:$N$1679,13,0)</f>
        <v>LUCIENE DIAS DOS SANTOS</v>
      </c>
    </row>
    <row r="887" spans="2:14" x14ac:dyDescent="0.3">
      <c r="B887" s="11">
        <v>380</v>
      </c>
      <c r="C887" s="11" t="str">
        <f ca="1">VLOOKUP(Tabela1[[#This Row],[MAT]],$B$5:$C$1679,2,0)</f>
        <v>68990405220</v>
      </c>
      <c r="D887" s="35">
        <v>36</v>
      </c>
      <c r="E887" s="16" t="s">
        <v>8</v>
      </c>
      <c r="F887" s="11" t="s">
        <v>593</v>
      </c>
      <c r="G887" s="17">
        <v>630.48</v>
      </c>
      <c r="H887" s="17">
        <v>630.48</v>
      </c>
      <c r="I887" s="17">
        <f>IFERROR(H887/1.08,"")</f>
        <v>583.77777777777771</v>
      </c>
      <c r="J887" s="17">
        <f>I887*8%</f>
        <v>46.702222222222218</v>
      </c>
      <c r="K887" s="17">
        <f>Tabela1[[#This Row],[VLR RECEBIDO]]-Tabela1[[#This Row],[DESPESA]]-Tabela1[[#This Row],[FGTS]]</f>
        <v>8.5265128291212022E-14</v>
      </c>
      <c r="L887" s="12">
        <v>8.5265128291212022E-14</v>
      </c>
      <c r="M887" s="12">
        <f>Tabela1[[#This Row],[A DEVOLVER]]-Tabela1[[#This Row],[DEVOLVIDO]]</f>
        <v>0</v>
      </c>
      <c r="N887" s="18" t="str">
        <f ca="1">VLOOKUP(Tabela1[[#This Row],[MAT]],$B$5:$N$1679,13,0)</f>
        <v>ROGERIO REIS DE MOURA</v>
      </c>
    </row>
    <row r="888" spans="2:14" x14ac:dyDescent="0.3">
      <c r="B888" s="11">
        <v>381</v>
      </c>
      <c r="C888" s="11" t="str">
        <f ca="1">VLOOKUP(Tabela1[[#This Row],[MAT]],$B$5:$C$1679,2,0)</f>
        <v>90114035253</v>
      </c>
      <c r="D888" s="35">
        <v>36</v>
      </c>
      <c r="E888" s="16" t="s">
        <v>8</v>
      </c>
      <c r="F888" s="11" t="s">
        <v>593</v>
      </c>
      <c r="G888" s="17">
        <v>630.48</v>
      </c>
      <c r="H888" s="17">
        <v>630.48</v>
      </c>
      <c r="I888" s="17">
        <f>IFERROR(H888/1.08,"")</f>
        <v>583.77777777777771</v>
      </c>
      <c r="J888" s="17">
        <f>I888*8%</f>
        <v>46.702222222222218</v>
      </c>
      <c r="K888" s="17">
        <f>Tabela1[[#This Row],[VLR RECEBIDO]]-Tabela1[[#This Row],[DESPESA]]-Tabela1[[#This Row],[FGTS]]</f>
        <v>8.5265128291212022E-14</v>
      </c>
      <c r="L888" s="12">
        <v>8.5265128291212022E-14</v>
      </c>
      <c r="M888" s="12">
        <f>Tabela1[[#This Row],[A DEVOLVER]]-Tabela1[[#This Row],[DEVOLVIDO]]</f>
        <v>0</v>
      </c>
      <c r="N888" s="18" t="str">
        <f ca="1">VLOOKUP(Tabela1[[#This Row],[MAT]],$B$5:$N$1679,13,0)</f>
        <v>LEONILDO ALVES LIMA</v>
      </c>
    </row>
    <row r="889" spans="2:14" x14ac:dyDescent="0.3">
      <c r="B889" s="11">
        <v>391</v>
      </c>
      <c r="C889" s="11" t="e">
        <f ca="1">VLOOKUP(Tabela1[[#This Row],[MAT]],$B$5:$C$1679,2,0)</f>
        <v>#N/A</v>
      </c>
      <c r="D889" s="35">
        <v>36</v>
      </c>
      <c r="E889" s="16" t="s">
        <v>8</v>
      </c>
      <c r="F889" s="11" t="s">
        <v>593</v>
      </c>
      <c r="G889" s="17">
        <v>630.48</v>
      </c>
      <c r="H889" s="17">
        <v>630.48</v>
      </c>
      <c r="I889" s="17">
        <f>IFERROR(H889/1.08,"")</f>
        <v>583.77777777777771</v>
      </c>
      <c r="J889" s="17">
        <f>I889*8%</f>
        <v>46.702222222222218</v>
      </c>
      <c r="K889" s="17">
        <f>Tabela1[[#This Row],[VLR RECEBIDO]]-Tabela1[[#This Row],[DESPESA]]-Tabela1[[#This Row],[FGTS]]</f>
        <v>8.5265128291212022E-14</v>
      </c>
      <c r="L889" s="12">
        <v>8.5265128291212022E-14</v>
      </c>
      <c r="M889" s="12">
        <f>Tabela1[[#This Row],[A DEVOLVER]]-Tabela1[[#This Row],[DEVOLVIDO]]</f>
        <v>0</v>
      </c>
      <c r="N889" s="18" t="e">
        <f ca="1">VLOOKUP(Tabela1[[#This Row],[MAT]],$B$5:$N$1679,13,0)</f>
        <v>#N/A</v>
      </c>
    </row>
    <row r="890" spans="2:14" x14ac:dyDescent="0.3">
      <c r="B890" s="11">
        <v>393</v>
      </c>
      <c r="C890" s="11" t="str">
        <f ca="1">VLOOKUP(Tabela1[[#This Row],[MAT]],$B$5:$C$1679,2,0)</f>
        <v>78679362204</v>
      </c>
      <c r="D890" s="35">
        <v>36</v>
      </c>
      <c r="E890" s="16" t="s">
        <v>8</v>
      </c>
      <c r="F890" s="11" t="s">
        <v>593</v>
      </c>
      <c r="G890" s="17">
        <v>630.48</v>
      </c>
      <c r="H890" s="17">
        <v>483.36</v>
      </c>
      <c r="I890" s="17">
        <f>IFERROR(H890/1.08,"")</f>
        <v>447.55555555555554</v>
      </c>
      <c r="J890" s="17">
        <f>I890*8%</f>
        <v>35.804444444444442</v>
      </c>
      <c r="K890" s="17">
        <f>Tabela1[[#This Row],[VLR RECEBIDO]]-Tabela1[[#This Row],[DESPESA]]-Tabela1[[#This Row],[FGTS]]</f>
        <v>147.12000000000003</v>
      </c>
      <c r="L890" s="12">
        <v>147.12000000000003</v>
      </c>
      <c r="M890" s="12">
        <f>Tabela1[[#This Row],[A DEVOLVER]]-Tabela1[[#This Row],[DEVOLVIDO]]</f>
        <v>0</v>
      </c>
      <c r="N890" s="18" t="str">
        <f ca="1">VLOOKUP(Tabela1[[#This Row],[MAT]],$B$5:$N$1679,13,0)</f>
        <v>IRANETE LIMA BARBOSA NASCIMENTO</v>
      </c>
    </row>
    <row r="891" spans="2:14" x14ac:dyDescent="0.3">
      <c r="B891" s="11">
        <v>395</v>
      </c>
      <c r="C891" s="11">
        <f ca="1">VLOOKUP(Tabela1[[#This Row],[MAT]],$B$5:$C$1679,2,0)</f>
        <v>82492182215</v>
      </c>
      <c r="D891" s="35">
        <v>36</v>
      </c>
      <c r="E891" s="16" t="s">
        <v>8</v>
      </c>
      <c r="F891" s="11" t="s">
        <v>593</v>
      </c>
      <c r="G891" s="17">
        <v>630.48</v>
      </c>
      <c r="H891" s="17">
        <v>630.48</v>
      </c>
      <c r="I891" s="17">
        <f>IFERROR(H891/1.08,"")</f>
        <v>583.77777777777771</v>
      </c>
      <c r="J891" s="17">
        <f>I891*8%</f>
        <v>46.702222222222218</v>
      </c>
      <c r="K891" s="17">
        <f>Tabela1[[#This Row],[VLR RECEBIDO]]-Tabela1[[#This Row],[DESPESA]]-Tabela1[[#This Row],[FGTS]]</f>
        <v>8.5265128291212022E-14</v>
      </c>
      <c r="L891" s="12">
        <v>8.5265128291212022E-14</v>
      </c>
      <c r="M891" s="12">
        <f>Tabela1[[#This Row],[A DEVOLVER]]-Tabela1[[#This Row],[DEVOLVIDO]]</f>
        <v>0</v>
      </c>
      <c r="N891" s="18" t="str">
        <f ca="1">VLOOKUP(Tabela1[[#This Row],[MAT]],$B$5:$N$1679,13,0)</f>
        <v>JEANI SILVA PEREIRA</v>
      </c>
    </row>
    <row r="892" spans="2:14" x14ac:dyDescent="0.3">
      <c r="B892" s="11">
        <v>403</v>
      </c>
      <c r="C892" s="11" t="str">
        <f ca="1">VLOOKUP(Tabela1[[#This Row],[MAT]],$B$5:$C$1679,2,0)</f>
        <v>85744824200</v>
      </c>
      <c r="D892" s="35">
        <v>36</v>
      </c>
      <c r="E892" s="16" t="s">
        <v>8</v>
      </c>
      <c r="F892" s="11" t="s">
        <v>593</v>
      </c>
      <c r="G892" s="17">
        <v>630.48</v>
      </c>
      <c r="H892" s="17">
        <v>630.48</v>
      </c>
      <c r="I892" s="17">
        <f>IFERROR(H892/1.08,"")</f>
        <v>583.77777777777771</v>
      </c>
      <c r="J892" s="17">
        <f>I892*8%</f>
        <v>46.702222222222218</v>
      </c>
      <c r="K892" s="17">
        <f>Tabela1[[#This Row],[VLR RECEBIDO]]-Tabela1[[#This Row],[DESPESA]]-Tabela1[[#This Row],[FGTS]]</f>
        <v>8.5265128291212022E-14</v>
      </c>
      <c r="L892" s="12">
        <v>8.5265128291212022E-14</v>
      </c>
      <c r="M892" s="12">
        <f>Tabela1[[#This Row],[A DEVOLVER]]-Tabela1[[#This Row],[DEVOLVIDO]]</f>
        <v>0</v>
      </c>
      <c r="N892" s="18" t="str">
        <f ca="1">VLOOKUP(Tabela1[[#This Row],[MAT]],$B$5:$N$1679,13,0)</f>
        <v>ROSILENE SOUSA SILVA</v>
      </c>
    </row>
    <row r="893" spans="2:14" x14ac:dyDescent="0.3">
      <c r="B893" s="11">
        <v>421</v>
      </c>
      <c r="C893" s="11" t="str">
        <f ca="1">VLOOKUP(Tabela1[[#This Row],[MAT]],$B$5:$C$1679,2,0)</f>
        <v>01064235255</v>
      </c>
      <c r="D893" s="35">
        <v>36</v>
      </c>
      <c r="E893" s="16" t="s">
        <v>8</v>
      </c>
      <c r="F893" s="11" t="s">
        <v>593</v>
      </c>
      <c r="G893" s="17">
        <v>630.48</v>
      </c>
      <c r="H893" s="17">
        <v>630.48</v>
      </c>
      <c r="I893" s="17">
        <f>IFERROR(H893/1.08,"")</f>
        <v>583.77777777777771</v>
      </c>
      <c r="J893" s="17">
        <f>I893*8%</f>
        <v>46.702222222222218</v>
      </c>
      <c r="K893" s="17">
        <f>Tabela1[[#This Row],[VLR RECEBIDO]]-Tabela1[[#This Row],[DESPESA]]-Tabela1[[#This Row],[FGTS]]</f>
        <v>8.5265128291212022E-14</v>
      </c>
      <c r="L893" s="12">
        <v>8.5265128291212022E-14</v>
      </c>
      <c r="M893" s="12">
        <f>Tabela1[[#This Row],[A DEVOLVER]]-Tabela1[[#This Row],[DEVOLVIDO]]</f>
        <v>0</v>
      </c>
      <c r="N893" s="18" t="str">
        <f ca="1">VLOOKUP(Tabela1[[#This Row],[MAT]],$B$5:$N$1679,13,0)</f>
        <v>ROSIVAN DA SILVA PINTO</v>
      </c>
    </row>
    <row r="894" spans="2:14" x14ac:dyDescent="0.3">
      <c r="B894" s="11">
        <v>425</v>
      </c>
      <c r="C894" s="11" t="str">
        <f ca="1">VLOOKUP(Tabela1[[#This Row],[MAT]],$B$5:$C$1679,2,0)</f>
        <v>01715936264</v>
      </c>
      <c r="D894" s="35">
        <v>36</v>
      </c>
      <c r="E894" s="16" t="s">
        <v>8</v>
      </c>
      <c r="F894" s="11" t="s">
        <v>593</v>
      </c>
      <c r="G894" s="17">
        <v>630.48</v>
      </c>
      <c r="H894" s="17">
        <v>630.48</v>
      </c>
      <c r="I894" s="17">
        <f>IFERROR(H894/1.08,"")</f>
        <v>583.77777777777771</v>
      </c>
      <c r="J894" s="17">
        <f>I894*8%</f>
        <v>46.702222222222218</v>
      </c>
      <c r="K894" s="17">
        <f>Tabela1[[#This Row],[VLR RECEBIDO]]-Tabela1[[#This Row],[DESPESA]]-Tabela1[[#This Row],[FGTS]]</f>
        <v>8.5265128291212022E-14</v>
      </c>
      <c r="L894" s="12">
        <v>8.5265128291212022E-14</v>
      </c>
      <c r="M894" s="12">
        <f>Tabela1[[#This Row],[A DEVOLVER]]-Tabela1[[#This Row],[DEVOLVIDO]]</f>
        <v>0</v>
      </c>
      <c r="N894" s="18" t="str">
        <f ca="1">VLOOKUP(Tabela1[[#This Row],[MAT]],$B$5:$N$1679,13,0)</f>
        <v>VANESSA RODRIGUES RABELO</v>
      </c>
    </row>
    <row r="895" spans="2:14" x14ac:dyDescent="0.3">
      <c r="B895" s="11">
        <v>444</v>
      </c>
      <c r="C895" s="11" t="str">
        <f ca="1">VLOOKUP(Tabela1[[#This Row],[MAT]],$B$5:$C$1679,2,0)</f>
        <v>70134089219</v>
      </c>
      <c r="D895" s="35">
        <v>36</v>
      </c>
      <c r="E895" s="16" t="s">
        <v>8</v>
      </c>
      <c r="F895" s="11" t="s">
        <v>593</v>
      </c>
      <c r="G895" s="17">
        <v>630.48</v>
      </c>
      <c r="H895" s="17">
        <v>630.48</v>
      </c>
      <c r="I895" s="17">
        <f>IFERROR(H895/1.08,"")</f>
        <v>583.77777777777771</v>
      </c>
      <c r="J895" s="17">
        <f>I895*8%</f>
        <v>46.702222222222218</v>
      </c>
      <c r="K895" s="17">
        <f>Tabela1[[#This Row],[VLR RECEBIDO]]-Tabela1[[#This Row],[DESPESA]]-Tabela1[[#This Row],[FGTS]]</f>
        <v>8.5265128291212022E-14</v>
      </c>
      <c r="L895" s="12">
        <v>8.5265128291212022E-14</v>
      </c>
      <c r="M895" s="12">
        <f>Tabela1[[#This Row],[A DEVOLVER]]-Tabela1[[#This Row],[DEVOLVIDO]]</f>
        <v>0</v>
      </c>
      <c r="N895" s="18" t="str">
        <f ca="1">VLOOKUP(Tabela1[[#This Row],[MAT]],$B$5:$N$1679,13,0)</f>
        <v>JONISMA ARAUJO RODRIGUES</v>
      </c>
    </row>
    <row r="896" spans="2:14" x14ac:dyDescent="0.3">
      <c r="B896" s="11">
        <v>445</v>
      </c>
      <c r="C896" s="11" t="str">
        <f ca="1">VLOOKUP(Tabela1[[#This Row],[MAT]],$B$5:$C$1679,2,0)</f>
        <v>82941238204</v>
      </c>
      <c r="D896" s="35">
        <v>36</v>
      </c>
      <c r="E896" s="16" t="s">
        <v>8</v>
      </c>
      <c r="F896" s="11" t="s">
        <v>593</v>
      </c>
      <c r="G896" s="17">
        <v>630.48</v>
      </c>
      <c r="H896" s="17">
        <v>630.48</v>
      </c>
      <c r="I896" s="17">
        <f>IFERROR(H896/1.08,"")</f>
        <v>583.77777777777771</v>
      </c>
      <c r="J896" s="17">
        <f>I896*8%</f>
        <v>46.702222222222218</v>
      </c>
      <c r="K896" s="17">
        <f>Tabela1[[#This Row],[VLR RECEBIDO]]-Tabela1[[#This Row],[DESPESA]]-Tabela1[[#This Row],[FGTS]]</f>
        <v>8.5265128291212022E-14</v>
      </c>
      <c r="L896" s="12">
        <v>8.5265128291212022E-14</v>
      </c>
      <c r="M896" s="12">
        <f>Tabela1[[#This Row],[A DEVOLVER]]-Tabela1[[#This Row],[DEVOLVIDO]]</f>
        <v>0</v>
      </c>
      <c r="N896" s="18" t="str">
        <f ca="1">VLOOKUP(Tabela1[[#This Row],[MAT]],$B$5:$N$1679,13,0)</f>
        <v>MARIA ELIZABETH DA SILVA</v>
      </c>
    </row>
    <row r="897" spans="2:14" x14ac:dyDescent="0.3">
      <c r="B897" s="11">
        <v>449</v>
      </c>
      <c r="C897" s="11" t="str">
        <f ca="1">VLOOKUP(Tabela1[[#This Row],[MAT]],$B$5:$C$1679,2,0)</f>
        <v>02278662236</v>
      </c>
      <c r="D897" s="35">
        <v>36</v>
      </c>
      <c r="E897" s="16" t="s">
        <v>8</v>
      </c>
      <c r="F897" s="11" t="s">
        <v>593</v>
      </c>
      <c r="G897" s="17">
        <v>630.48</v>
      </c>
      <c r="H897" s="17">
        <v>630.48</v>
      </c>
      <c r="I897" s="17">
        <f>IFERROR(H897/1.08,"")</f>
        <v>583.77777777777771</v>
      </c>
      <c r="J897" s="17">
        <f>I897*8%</f>
        <v>46.702222222222218</v>
      </c>
      <c r="K897" s="17">
        <f>Tabela1[[#This Row],[VLR RECEBIDO]]-Tabela1[[#This Row],[DESPESA]]-Tabela1[[#This Row],[FGTS]]</f>
        <v>8.5265128291212022E-14</v>
      </c>
      <c r="L897" s="12">
        <v>8.5265128291212022E-14</v>
      </c>
      <c r="M897" s="12">
        <f>Tabela1[[#This Row],[A DEVOLVER]]-Tabela1[[#This Row],[DEVOLVIDO]]</f>
        <v>0</v>
      </c>
      <c r="N897" s="18" t="str">
        <f ca="1">VLOOKUP(Tabela1[[#This Row],[MAT]],$B$5:$N$1679,13,0)</f>
        <v>RAYANE BARRETO LIMA</v>
      </c>
    </row>
    <row r="898" spans="2:14" x14ac:dyDescent="0.3">
      <c r="B898" s="11">
        <v>450</v>
      </c>
      <c r="C898" s="11" t="str">
        <f ca="1">VLOOKUP(Tabela1[[#This Row],[MAT]],$B$5:$C$1679,2,0)</f>
        <v>73733148215</v>
      </c>
      <c r="D898" s="35">
        <v>36</v>
      </c>
      <c r="E898" s="16" t="s">
        <v>8</v>
      </c>
      <c r="F898" s="11" t="s">
        <v>593</v>
      </c>
      <c r="G898" s="17">
        <v>630.48</v>
      </c>
      <c r="H898" s="17">
        <v>630.48</v>
      </c>
      <c r="I898" s="17">
        <f>IFERROR(H898/1.08,"")</f>
        <v>583.77777777777771</v>
      </c>
      <c r="J898" s="17">
        <f>I898*8%</f>
        <v>46.702222222222218</v>
      </c>
      <c r="K898" s="17">
        <f>Tabela1[[#This Row],[VLR RECEBIDO]]-Tabela1[[#This Row],[DESPESA]]-Tabela1[[#This Row],[FGTS]]</f>
        <v>8.5265128291212022E-14</v>
      </c>
      <c r="L898" s="12">
        <v>8.5265128291212022E-14</v>
      </c>
      <c r="M898" s="12">
        <f>Tabela1[[#This Row],[A DEVOLVER]]-Tabela1[[#This Row],[DEVOLVIDO]]</f>
        <v>0</v>
      </c>
      <c r="N898" s="18" t="str">
        <f ca="1">VLOOKUP(Tabela1[[#This Row],[MAT]],$B$5:$N$1679,13,0)</f>
        <v>ANDREZA ALVES FERREIRA</v>
      </c>
    </row>
    <row r="899" spans="2:14" x14ac:dyDescent="0.3">
      <c r="B899" s="11">
        <v>465</v>
      </c>
      <c r="C899" s="11" t="str">
        <f ca="1">VLOOKUP(Tabela1[[#This Row],[MAT]],$B$5:$C$1679,2,0)</f>
        <v>01616891246</v>
      </c>
      <c r="D899" s="35">
        <v>36</v>
      </c>
      <c r="E899" s="16" t="s">
        <v>8</v>
      </c>
      <c r="F899" s="11" t="s">
        <v>593</v>
      </c>
      <c r="G899" s="17">
        <v>630.48</v>
      </c>
      <c r="H899" s="17">
        <v>630.48</v>
      </c>
      <c r="I899" s="17">
        <f>IFERROR(H899/1.08,"")</f>
        <v>583.77777777777771</v>
      </c>
      <c r="J899" s="17">
        <f>I899*8%</f>
        <v>46.702222222222218</v>
      </c>
      <c r="K899" s="17">
        <f>Tabela1[[#This Row],[VLR RECEBIDO]]-Tabela1[[#This Row],[DESPESA]]-Tabela1[[#This Row],[FGTS]]</f>
        <v>8.5265128291212022E-14</v>
      </c>
      <c r="L899" s="12">
        <v>8.5265128291212022E-14</v>
      </c>
      <c r="M899" s="12">
        <f>Tabela1[[#This Row],[A DEVOLVER]]-Tabela1[[#This Row],[DEVOLVIDO]]</f>
        <v>0</v>
      </c>
      <c r="N899" s="18" t="str">
        <f ca="1">VLOOKUP(Tabela1[[#This Row],[MAT]],$B$5:$N$1679,13,0)</f>
        <v>KEILA SANTOS BRITO</v>
      </c>
    </row>
    <row r="900" spans="2:14" x14ac:dyDescent="0.3">
      <c r="B900" s="11">
        <v>466</v>
      </c>
      <c r="C900" s="11" t="str">
        <f ca="1">VLOOKUP(Tabela1[[#This Row],[MAT]],$B$5:$C$1679,2,0)</f>
        <v>30137284268</v>
      </c>
      <c r="D900" s="35">
        <v>36</v>
      </c>
      <c r="E900" s="16" t="s">
        <v>8</v>
      </c>
      <c r="F900" s="11" t="s">
        <v>593</v>
      </c>
      <c r="G900" s="17">
        <v>630.48</v>
      </c>
      <c r="H900" s="17">
        <v>630.48</v>
      </c>
      <c r="I900" s="17">
        <f>IFERROR(H900/1.08,"")</f>
        <v>583.77777777777771</v>
      </c>
      <c r="J900" s="17">
        <f>I900*8%</f>
        <v>46.702222222222218</v>
      </c>
      <c r="K900" s="17">
        <f>Tabela1[[#This Row],[VLR RECEBIDO]]-Tabela1[[#This Row],[DESPESA]]-Tabela1[[#This Row],[FGTS]]</f>
        <v>8.5265128291212022E-14</v>
      </c>
      <c r="L900" s="12">
        <v>8.5265128291212022E-14</v>
      </c>
      <c r="M900" s="12">
        <f>Tabela1[[#This Row],[A DEVOLVER]]-Tabela1[[#This Row],[DEVOLVIDO]]</f>
        <v>0</v>
      </c>
      <c r="N900" s="18" t="str">
        <f ca="1">VLOOKUP(Tabela1[[#This Row],[MAT]],$B$5:$N$1679,13,0)</f>
        <v>MARIA JOSE PAULINO DE SANTANA DAS CHAGAS</v>
      </c>
    </row>
    <row r="901" spans="2:14" x14ac:dyDescent="0.3">
      <c r="B901" s="11">
        <v>471</v>
      </c>
      <c r="C901" s="11" t="str">
        <f ca="1">VLOOKUP(Tabela1[[#This Row],[MAT]],$B$5:$C$1679,2,0)</f>
        <v>02137140276</v>
      </c>
      <c r="D901" s="35">
        <v>36</v>
      </c>
      <c r="E901" s="16" t="s">
        <v>8</v>
      </c>
      <c r="F901" s="11" t="s">
        <v>593</v>
      </c>
      <c r="G901" s="17">
        <v>630.48</v>
      </c>
      <c r="H901" s="17">
        <v>630.48</v>
      </c>
      <c r="I901" s="17">
        <f>IFERROR(H901/1.08,"")</f>
        <v>583.77777777777771</v>
      </c>
      <c r="J901" s="17">
        <f>I901*8%</f>
        <v>46.702222222222218</v>
      </c>
      <c r="K901" s="17">
        <f>Tabela1[[#This Row],[VLR RECEBIDO]]-Tabela1[[#This Row],[DESPESA]]-Tabela1[[#This Row],[FGTS]]</f>
        <v>8.5265128291212022E-14</v>
      </c>
      <c r="L901" s="12">
        <v>8.5265128291212022E-14</v>
      </c>
      <c r="M901" s="12">
        <f>Tabela1[[#This Row],[A DEVOLVER]]-Tabela1[[#This Row],[DEVOLVIDO]]</f>
        <v>0</v>
      </c>
      <c r="N901" s="18" t="str">
        <f ca="1">VLOOKUP(Tabela1[[#This Row],[MAT]],$B$5:$N$1679,13,0)</f>
        <v>RAILSON HUMBERTO DA SILVA MENDONCA</v>
      </c>
    </row>
    <row r="902" spans="2:14" x14ac:dyDescent="0.3">
      <c r="B902" s="11">
        <v>497</v>
      </c>
      <c r="C902" s="11" t="str">
        <f ca="1">VLOOKUP(Tabela1[[#This Row],[MAT]],$B$5:$C$1679,2,0)</f>
        <v>02879742277</v>
      </c>
      <c r="D902" s="35">
        <v>36</v>
      </c>
      <c r="E902" s="16" t="s">
        <v>8</v>
      </c>
      <c r="F902" s="11" t="s">
        <v>593</v>
      </c>
      <c r="G902" s="17">
        <v>630.48</v>
      </c>
      <c r="H902" s="17">
        <v>630.48</v>
      </c>
      <c r="I902" s="17">
        <f>IFERROR(H902/1.08,"")</f>
        <v>583.77777777777771</v>
      </c>
      <c r="J902" s="17">
        <f>I902*8%</f>
        <v>46.702222222222218</v>
      </c>
      <c r="K902" s="17">
        <f>Tabela1[[#This Row],[VLR RECEBIDO]]-Tabela1[[#This Row],[DESPESA]]-Tabela1[[#This Row],[FGTS]]</f>
        <v>8.5265128291212022E-14</v>
      </c>
      <c r="L902" s="12">
        <v>8.5265128291212022E-14</v>
      </c>
      <c r="M902" s="12">
        <f>Tabela1[[#This Row],[A DEVOLVER]]-Tabela1[[#This Row],[DEVOLVIDO]]</f>
        <v>0</v>
      </c>
      <c r="N902" s="18" t="str">
        <f ca="1">VLOOKUP(Tabela1[[#This Row],[MAT]],$B$5:$N$1679,13,0)</f>
        <v>ELISANDRA SOARES DA COSTA PINHEIRO</v>
      </c>
    </row>
    <row r="903" spans="2:14" x14ac:dyDescent="0.3">
      <c r="B903" s="11">
        <v>521</v>
      </c>
      <c r="C903" s="11" t="str">
        <f ca="1">VLOOKUP(Tabela1[[#This Row],[MAT]],$B$5:$C$1679,2,0)</f>
        <v>01221844245</v>
      </c>
      <c r="D903" s="35">
        <v>36</v>
      </c>
      <c r="E903" s="16" t="s">
        <v>8</v>
      </c>
      <c r="F903" s="11" t="s">
        <v>593</v>
      </c>
      <c r="G903" s="17">
        <v>630.48</v>
      </c>
      <c r="H903" s="17">
        <v>630.48</v>
      </c>
      <c r="I903" s="17">
        <f>IFERROR(H903/1.08,"")</f>
        <v>583.77777777777771</v>
      </c>
      <c r="J903" s="17">
        <f>I903*8%</f>
        <v>46.702222222222218</v>
      </c>
      <c r="K903" s="17">
        <f>Tabela1[[#This Row],[VLR RECEBIDO]]-Tabela1[[#This Row],[DESPESA]]-Tabela1[[#This Row],[FGTS]]</f>
        <v>8.5265128291212022E-14</v>
      </c>
      <c r="L903" s="12">
        <v>8.5265128291212022E-14</v>
      </c>
      <c r="M903" s="12">
        <f>Tabela1[[#This Row],[A DEVOLVER]]-Tabela1[[#This Row],[DEVOLVIDO]]</f>
        <v>0</v>
      </c>
      <c r="N903" s="18" t="str">
        <f ca="1">VLOOKUP(Tabela1[[#This Row],[MAT]],$B$5:$N$1679,13,0)</f>
        <v>ANA MARIA LIRA TEIXEIRA</v>
      </c>
    </row>
    <row r="904" spans="2:14" x14ac:dyDescent="0.3">
      <c r="B904" s="11">
        <v>525</v>
      </c>
      <c r="C904" s="11" t="str">
        <f ca="1">VLOOKUP(Tabela1[[#This Row],[MAT]],$B$5:$C$1679,2,0)</f>
        <v>01724194259</v>
      </c>
      <c r="D904" s="35">
        <v>36</v>
      </c>
      <c r="E904" s="16" t="s">
        <v>8</v>
      </c>
      <c r="F904" s="11" t="s">
        <v>593</v>
      </c>
      <c r="G904" s="17">
        <v>630.48</v>
      </c>
      <c r="H904" s="17">
        <v>630.48</v>
      </c>
      <c r="I904" s="17">
        <f>IFERROR(H904/1.08,"")</f>
        <v>583.77777777777771</v>
      </c>
      <c r="J904" s="17">
        <f>I904*8%</f>
        <v>46.702222222222218</v>
      </c>
      <c r="K904" s="17">
        <f>Tabela1[[#This Row],[VLR RECEBIDO]]-Tabela1[[#This Row],[DESPESA]]-Tabela1[[#This Row],[FGTS]]</f>
        <v>8.5265128291212022E-14</v>
      </c>
      <c r="L904" s="12">
        <v>8.5265128291212022E-14</v>
      </c>
      <c r="M904" s="12">
        <f>Tabela1[[#This Row],[A DEVOLVER]]-Tabela1[[#This Row],[DEVOLVIDO]]</f>
        <v>0</v>
      </c>
      <c r="N904" s="18" t="str">
        <f ca="1">VLOOKUP(Tabela1[[#This Row],[MAT]],$B$5:$N$1679,13,0)</f>
        <v>JHEMISON CARLOS VIEIRA FELIPE</v>
      </c>
    </row>
    <row r="905" spans="2:14" x14ac:dyDescent="0.3">
      <c r="B905" s="11">
        <v>527</v>
      </c>
      <c r="C905" s="11" t="str">
        <f ca="1">VLOOKUP(Tabela1[[#This Row],[MAT]],$B$5:$C$1679,2,0)</f>
        <v>70143241281</v>
      </c>
      <c r="D905" s="35">
        <v>36</v>
      </c>
      <c r="E905" s="16" t="s">
        <v>8</v>
      </c>
      <c r="F905" s="11" t="s">
        <v>593</v>
      </c>
      <c r="G905" s="17">
        <v>630.48</v>
      </c>
      <c r="H905" s="17">
        <v>630.48</v>
      </c>
      <c r="I905" s="17">
        <f>IFERROR(H905/1.08,"")</f>
        <v>583.77777777777771</v>
      </c>
      <c r="J905" s="17">
        <f>I905*8%</f>
        <v>46.702222222222218</v>
      </c>
      <c r="K905" s="17">
        <f>Tabela1[[#This Row],[VLR RECEBIDO]]-Tabela1[[#This Row],[DESPESA]]-Tabela1[[#This Row],[FGTS]]</f>
        <v>8.5265128291212022E-14</v>
      </c>
      <c r="L905" s="12">
        <v>8.5265128291212022E-14</v>
      </c>
      <c r="M905" s="12">
        <f>Tabela1[[#This Row],[A DEVOLVER]]-Tabela1[[#This Row],[DEVOLVIDO]]</f>
        <v>0</v>
      </c>
      <c r="N905" s="18" t="str">
        <f ca="1">VLOOKUP(Tabela1[[#This Row],[MAT]],$B$5:$N$1679,13,0)</f>
        <v>FABRICIO HUGO SOUSA FARIAS</v>
      </c>
    </row>
    <row r="906" spans="2:14" x14ac:dyDescent="0.3">
      <c r="B906" s="11">
        <v>541</v>
      </c>
      <c r="C906" s="11" t="str">
        <f ca="1">VLOOKUP(Tabela1[[#This Row],[MAT]],$B$5:$C$1679,2,0)</f>
        <v>02563935245</v>
      </c>
      <c r="D906" s="35">
        <v>36</v>
      </c>
      <c r="E906" s="16" t="s">
        <v>8</v>
      </c>
      <c r="F906" s="11" t="s">
        <v>593</v>
      </c>
      <c r="G906" s="17">
        <v>630.48</v>
      </c>
      <c r="H906" s="17">
        <v>630.48</v>
      </c>
      <c r="I906" s="17">
        <f>IFERROR(H906/1.08,"")</f>
        <v>583.77777777777771</v>
      </c>
      <c r="J906" s="17">
        <f>I906*8%</f>
        <v>46.702222222222218</v>
      </c>
      <c r="K906" s="17">
        <f>Tabela1[[#This Row],[VLR RECEBIDO]]-Tabela1[[#This Row],[DESPESA]]-Tabela1[[#This Row],[FGTS]]</f>
        <v>8.5265128291212022E-14</v>
      </c>
      <c r="L906" s="12">
        <v>8.5265128291212022E-14</v>
      </c>
      <c r="M906" s="12">
        <f>Tabela1[[#This Row],[A DEVOLVER]]-Tabela1[[#This Row],[DEVOLVIDO]]</f>
        <v>0</v>
      </c>
      <c r="N906" s="18" t="str">
        <f ca="1">VLOOKUP(Tabela1[[#This Row],[MAT]],$B$5:$N$1679,13,0)</f>
        <v>RAQUEL DOS SANTOS SOUZA</v>
      </c>
    </row>
    <row r="907" spans="2:14" x14ac:dyDescent="0.3">
      <c r="B907" s="11">
        <v>543</v>
      </c>
      <c r="C907" s="11" t="str">
        <f ca="1">VLOOKUP(Tabela1[[#This Row],[MAT]],$B$5:$C$1679,2,0)</f>
        <v>01797916211</v>
      </c>
      <c r="D907" s="35">
        <v>36</v>
      </c>
      <c r="E907" s="16" t="s">
        <v>8</v>
      </c>
      <c r="F907" s="11" t="s">
        <v>593</v>
      </c>
      <c r="G907" s="17">
        <v>630.48</v>
      </c>
      <c r="H907" s="17">
        <v>630.48</v>
      </c>
      <c r="I907" s="17">
        <f>IFERROR(H907/1.08,"")</f>
        <v>583.77777777777771</v>
      </c>
      <c r="J907" s="17">
        <f>I907*8%</f>
        <v>46.702222222222218</v>
      </c>
      <c r="K907" s="17">
        <f>Tabela1[[#This Row],[VLR RECEBIDO]]-Tabela1[[#This Row],[DESPESA]]-Tabela1[[#This Row],[FGTS]]</f>
        <v>8.5265128291212022E-14</v>
      </c>
      <c r="L907" s="12">
        <v>8.5265128291212022E-14</v>
      </c>
      <c r="M907" s="12">
        <f>Tabela1[[#This Row],[A DEVOLVER]]-Tabela1[[#This Row],[DEVOLVIDO]]</f>
        <v>0</v>
      </c>
      <c r="N907" s="18" t="str">
        <f ca="1">VLOOKUP(Tabela1[[#This Row],[MAT]],$B$5:$N$1679,13,0)</f>
        <v>BRUNA GRAZIELA NOGUEIRA DE LIMA</v>
      </c>
    </row>
    <row r="908" spans="2:14" x14ac:dyDescent="0.3">
      <c r="B908" s="11">
        <v>547</v>
      </c>
      <c r="C908" s="11" t="str">
        <f ca="1">VLOOKUP(Tabela1[[#This Row],[MAT]],$B$5:$C$1679,2,0)</f>
        <v>85754110200</v>
      </c>
      <c r="D908" s="35">
        <v>36</v>
      </c>
      <c r="E908" s="16" t="s">
        <v>8</v>
      </c>
      <c r="F908" s="11" t="s">
        <v>593</v>
      </c>
      <c r="G908" s="17">
        <v>630.48</v>
      </c>
      <c r="H908" s="17">
        <v>630.48</v>
      </c>
      <c r="I908" s="17">
        <f>IFERROR(H908/1.08,"")</f>
        <v>583.77777777777771</v>
      </c>
      <c r="J908" s="17">
        <f>I908*8%</f>
        <v>46.702222222222218</v>
      </c>
      <c r="K908" s="17">
        <f>Tabela1[[#This Row],[VLR RECEBIDO]]-Tabela1[[#This Row],[DESPESA]]-Tabela1[[#This Row],[FGTS]]</f>
        <v>8.5265128291212022E-14</v>
      </c>
      <c r="L908" s="12">
        <v>8.5265128291212022E-14</v>
      </c>
      <c r="M908" s="12">
        <f>Tabela1[[#This Row],[A DEVOLVER]]-Tabela1[[#This Row],[DEVOLVIDO]]</f>
        <v>0</v>
      </c>
      <c r="N908" s="18" t="str">
        <f ca="1">VLOOKUP(Tabela1[[#This Row],[MAT]],$B$5:$N$1679,13,0)</f>
        <v>FLAVIA CRISTINA AMORIM RAIOL</v>
      </c>
    </row>
    <row r="909" spans="2:14" x14ac:dyDescent="0.3">
      <c r="B909" s="11">
        <v>550</v>
      </c>
      <c r="C909" s="11" t="str">
        <f ca="1">VLOOKUP(Tabela1[[#This Row],[MAT]],$B$5:$C$1679,2,0)</f>
        <v>94273626268</v>
      </c>
      <c r="D909" s="35">
        <v>36</v>
      </c>
      <c r="E909" s="16" t="s">
        <v>8</v>
      </c>
      <c r="F909" s="11" t="s">
        <v>593</v>
      </c>
      <c r="G909" s="17">
        <v>630.48</v>
      </c>
      <c r="H909" s="17">
        <v>630.48</v>
      </c>
      <c r="I909" s="17">
        <f>IFERROR(H909/1.08,"")</f>
        <v>583.77777777777771</v>
      </c>
      <c r="J909" s="17">
        <f>I909*8%</f>
        <v>46.702222222222218</v>
      </c>
      <c r="K909" s="17">
        <f>Tabela1[[#This Row],[VLR RECEBIDO]]-Tabela1[[#This Row],[DESPESA]]-Tabela1[[#This Row],[FGTS]]</f>
        <v>8.5265128291212022E-14</v>
      </c>
      <c r="L909" s="12">
        <v>8.5265128291212022E-14</v>
      </c>
      <c r="M909" s="12">
        <f>Tabela1[[#This Row],[A DEVOLVER]]-Tabela1[[#This Row],[DEVOLVIDO]]</f>
        <v>0</v>
      </c>
      <c r="N909" s="18" t="str">
        <f ca="1">VLOOKUP(Tabela1[[#This Row],[MAT]],$B$5:$N$1679,13,0)</f>
        <v>ANGELA MARIA COSTA ROSARIO</v>
      </c>
    </row>
    <row r="910" spans="2:14" x14ac:dyDescent="0.3">
      <c r="B910" s="11">
        <v>552</v>
      </c>
      <c r="C910" s="11" t="str">
        <f ca="1">VLOOKUP(Tabela1[[#This Row],[MAT]],$B$5:$C$1679,2,0)</f>
        <v>03351903243</v>
      </c>
      <c r="D910" s="35">
        <v>36</v>
      </c>
      <c r="E910" s="16" t="s">
        <v>8</v>
      </c>
      <c r="F910" s="11" t="s">
        <v>593</v>
      </c>
      <c r="G910" s="17">
        <v>630.48</v>
      </c>
      <c r="H910" s="17">
        <v>630.48</v>
      </c>
      <c r="I910" s="17">
        <f>IFERROR(H910/1.08,"")</f>
        <v>583.77777777777771</v>
      </c>
      <c r="J910" s="17">
        <f>I910*8%</f>
        <v>46.702222222222218</v>
      </c>
      <c r="K910" s="17">
        <f>Tabela1[[#This Row],[VLR RECEBIDO]]-Tabela1[[#This Row],[DESPESA]]-Tabela1[[#This Row],[FGTS]]</f>
        <v>8.5265128291212022E-14</v>
      </c>
      <c r="L910" s="12">
        <v>8.5265128291212022E-14</v>
      </c>
      <c r="M910" s="12">
        <f>Tabela1[[#This Row],[A DEVOLVER]]-Tabela1[[#This Row],[DEVOLVIDO]]</f>
        <v>0</v>
      </c>
      <c r="N910" s="18" t="str">
        <f ca="1">VLOOKUP(Tabela1[[#This Row],[MAT]],$B$5:$N$1679,13,0)</f>
        <v>ANTONIA FRANCILEIA SANTOS FAUSTINO</v>
      </c>
    </row>
    <row r="911" spans="2:14" x14ac:dyDescent="0.3">
      <c r="B911" s="11">
        <v>586</v>
      </c>
      <c r="C911" s="11" t="str">
        <f ca="1">VLOOKUP(Tabela1[[#This Row],[MAT]],$B$5:$C$1679,2,0)</f>
        <v>02025421222</v>
      </c>
      <c r="D911" s="35">
        <v>36</v>
      </c>
      <c r="E911" s="16" t="s">
        <v>8</v>
      </c>
      <c r="F911" s="11" t="s">
        <v>593</v>
      </c>
      <c r="G911" s="17">
        <v>630.48</v>
      </c>
      <c r="H911" s="17">
        <v>630.48</v>
      </c>
      <c r="I911" s="17">
        <f>IFERROR(H911/1.08,"")</f>
        <v>583.77777777777771</v>
      </c>
      <c r="J911" s="17">
        <f>I911*8%</f>
        <v>46.702222222222218</v>
      </c>
      <c r="K911" s="17">
        <f>Tabela1[[#This Row],[VLR RECEBIDO]]-Tabela1[[#This Row],[DESPESA]]-Tabela1[[#This Row],[FGTS]]</f>
        <v>8.5265128291212022E-14</v>
      </c>
      <c r="L911" s="12">
        <v>8.5265128291212022E-14</v>
      </c>
      <c r="M911" s="12">
        <f>Tabela1[[#This Row],[A DEVOLVER]]-Tabela1[[#This Row],[DEVOLVIDO]]</f>
        <v>0</v>
      </c>
      <c r="N911" s="18" t="str">
        <f ca="1">VLOOKUP(Tabela1[[#This Row],[MAT]],$B$5:$N$1679,13,0)</f>
        <v>ADRIANA DA CONCEICAO VIANA</v>
      </c>
    </row>
    <row r="912" spans="2:14" x14ac:dyDescent="0.3">
      <c r="B912" s="11">
        <v>600</v>
      </c>
      <c r="C912" s="11" t="str">
        <f ca="1">VLOOKUP(Tabela1[[#This Row],[MAT]],$B$5:$C$1679,2,0)</f>
        <v>01068691247</v>
      </c>
      <c r="D912" s="35">
        <v>36</v>
      </c>
      <c r="E912" s="16" t="s">
        <v>8</v>
      </c>
      <c r="F912" s="11" t="s">
        <v>593</v>
      </c>
      <c r="G912" s="17">
        <v>630.48</v>
      </c>
      <c r="H912" s="17">
        <v>630.48</v>
      </c>
      <c r="I912" s="17">
        <f>IFERROR(H912/1.08,"")</f>
        <v>583.77777777777771</v>
      </c>
      <c r="J912" s="17">
        <f>I912*8%</f>
        <v>46.702222222222218</v>
      </c>
      <c r="K912" s="17">
        <f>Tabela1[[#This Row],[VLR RECEBIDO]]-Tabela1[[#This Row],[DESPESA]]-Tabela1[[#This Row],[FGTS]]</f>
        <v>8.5265128291212022E-14</v>
      </c>
      <c r="L912" s="12">
        <v>8.5265128291212022E-14</v>
      </c>
      <c r="M912" s="12">
        <f>Tabela1[[#This Row],[A DEVOLVER]]-Tabela1[[#This Row],[DEVOLVIDO]]</f>
        <v>0</v>
      </c>
      <c r="N912" s="18" t="str">
        <f ca="1">VLOOKUP(Tabela1[[#This Row],[MAT]],$B$5:$N$1679,13,0)</f>
        <v>ROSINETE SANTOS DA SILVA DE SOUZA</v>
      </c>
    </row>
    <row r="913" spans="2:14" x14ac:dyDescent="0.3">
      <c r="B913" s="11">
        <v>601</v>
      </c>
      <c r="C913" s="11" t="str">
        <f ca="1">VLOOKUP(Tabela1[[#This Row],[MAT]],$B$5:$C$1679,2,0)</f>
        <v>03419017251</v>
      </c>
      <c r="D913" s="35">
        <v>36</v>
      </c>
      <c r="E913" s="16" t="s">
        <v>8</v>
      </c>
      <c r="F913" s="11" t="s">
        <v>593</v>
      </c>
      <c r="G913" s="17">
        <v>630.48</v>
      </c>
      <c r="H913" s="17">
        <v>630.48</v>
      </c>
      <c r="I913" s="17">
        <f>IFERROR(H913/1.08,"")</f>
        <v>583.77777777777771</v>
      </c>
      <c r="J913" s="17">
        <f>I913*8%</f>
        <v>46.702222222222218</v>
      </c>
      <c r="K913" s="17">
        <f>Tabela1[[#This Row],[VLR RECEBIDO]]-Tabela1[[#This Row],[DESPESA]]-Tabela1[[#This Row],[FGTS]]</f>
        <v>8.5265128291212022E-14</v>
      </c>
      <c r="L913" s="12">
        <v>8.5265128291212022E-14</v>
      </c>
      <c r="M913" s="12">
        <f>Tabela1[[#This Row],[A DEVOLVER]]-Tabela1[[#This Row],[DEVOLVIDO]]</f>
        <v>0</v>
      </c>
      <c r="N913" s="18" t="str">
        <f ca="1">VLOOKUP(Tabela1[[#This Row],[MAT]],$B$5:$N$1679,13,0)</f>
        <v>MAYCON REIS DOS ANJOS</v>
      </c>
    </row>
    <row r="914" spans="2:14" x14ac:dyDescent="0.3">
      <c r="B914" s="11">
        <v>626</v>
      </c>
      <c r="C914" s="11" t="str">
        <f ca="1">VLOOKUP(Tabela1[[#This Row],[MAT]],$B$5:$C$1679,2,0)</f>
        <v>30087767287</v>
      </c>
      <c r="D914" s="35">
        <v>36</v>
      </c>
      <c r="E914" s="16" t="s">
        <v>8</v>
      </c>
      <c r="F914" s="11" t="s">
        <v>593</v>
      </c>
      <c r="G914" s="17">
        <v>630.48</v>
      </c>
      <c r="H914" s="17">
        <v>630.48</v>
      </c>
      <c r="I914" s="17">
        <f>IFERROR(H914/1.08,"")</f>
        <v>583.77777777777771</v>
      </c>
      <c r="J914" s="17">
        <f>I914*8%</f>
        <v>46.702222222222218</v>
      </c>
      <c r="K914" s="17">
        <f>Tabela1[[#This Row],[VLR RECEBIDO]]-Tabela1[[#This Row],[DESPESA]]-Tabela1[[#This Row],[FGTS]]</f>
        <v>8.5265128291212022E-14</v>
      </c>
      <c r="L914" s="12">
        <v>8.5265128291212022E-14</v>
      </c>
      <c r="M914" s="12">
        <f>Tabela1[[#This Row],[A DEVOLVER]]-Tabela1[[#This Row],[DEVOLVIDO]]</f>
        <v>0</v>
      </c>
      <c r="N914" s="18" t="str">
        <f ca="1">VLOOKUP(Tabela1[[#This Row],[MAT]],$B$5:$N$1679,13,0)</f>
        <v>OSMARINA LIMA MARQUES</v>
      </c>
    </row>
    <row r="915" spans="2:14" x14ac:dyDescent="0.3">
      <c r="B915" s="11">
        <v>633</v>
      </c>
      <c r="C915" s="11" t="str">
        <f ca="1">VLOOKUP(Tabela1[[#This Row],[MAT]],$B$5:$C$1679,2,0)</f>
        <v>00954727207</v>
      </c>
      <c r="D915" s="35">
        <v>36</v>
      </c>
      <c r="E915" s="16" t="s">
        <v>8</v>
      </c>
      <c r="F915" s="11" t="s">
        <v>593</v>
      </c>
      <c r="G915" s="17">
        <v>630.48</v>
      </c>
      <c r="H915" s="17">
        <v>630.48</v>
      </c>
      <c r="I915" s="17">
        <f>IFERROR(H915/1.08,"")</f>
        <v>583.77777777777771</v>
      </c>
      <c r="J915" s="17">
        <f>I915*8%</f>
        <v>46.702222222222218</v>
      </c>
      <c r="K915" s="17">
        <f>Tabela1[[#This Row],[VLR RECEBIDO]]-Tabela1[[#This Row],[DESPESA]]-Tabela1[[#This Row],[FGTS]]</f>
        <v>8.5265128291212022E-14</v>
      </c>
      <c r="L915" s="12">
        <v>8.5265128291212022E-14</v>
      </c>
      <c r="M915" s="12">
        <f>Tabela1[[#This Row],[A DEVOLVER]]-Tabela1[[#This Row],[DEVOLVIDO]]</f>
        <v>0</v>
      </c>
      <c r="N915" s="18" t="str">
        <f ca="1">VLOOKUP(Tabela1[[#This Row],[MAT]],$B$5:$N$1679,13,0)</f>
        <v>FABRICIA MARINHO MORAES</v>
      </c>
    </row>
    <row r="916" spans="2:14" x14ac:dyDescent="0.3">
      <c r="B916" s="11">
        <v>635</v>
      </c>
      <c r="C916" s="11" t="str">
        <f ca="1">VLOOKUP(Tabela1[[#This Row],[MAT]],$B$5:$C$1679,2,0)</f>
        <v>02827501260</v>
      </c>
      <c r="D916" s="35">
        <v>36</v>
      </c>
      <c r="E916" s="16" t="s">
        <v>8</v>
      </c>
      <c r="F916" s="11" t="s">
        <v>593</v>
      </c>
      <c r="G916" s="17">
        <v>630.48</v>
      </c>
      <c r="H916" s="17">
        <v>630.48</v>
      </c>
      <c r="I916" s="17">
        <f>IFERROR(H916/1.08,"")</f>
        <v>583.77777777777771</v>
      </c>
      <c r="J916" s="17">
        <f>I916*8%</f>
        <v>46.702222222222218</v>
      </c>
      <c r="K916" s="17">
        <f>Tabela1[[#This Row],[VLR RECEBIDO]]-Tabela1[[#This Row],[DESPESA]]-Tabela1[[#This Row],[FGTS]]</f>
        <v>8.5265128291212022E-14</v>
      </c>
      <c r="L916" s="12">
        <v>8.5265128291212022E-14</v>
      </c>
      <c r="M916" s="12">
        <f>Tabela1[[#This Row],[A DEVOLVER]]-Tabela1[[#This Row],[DEVOLVIDO]]</f>
        <v>0</v>
      </c>
      <c r="N916" s="18" t="str">
        <f ca="1">VLOOKUP(Tabela1[[#This Row],[MAT]],$B$5:$N$1679,13,0)</f>
        <v>REGINA CARLA CARNEIRO DA SILVA</v>
      </c>
    </row>
    <row r="917" spans="2:14" x14ac:dyDescent="0.3">
      <c r="B917" s="11">
        <v>644</v>
      </c>
      <c r="C917" s="11" t="str">
        <f ca="1">VLOOKUP(Tabela1[[#This Row],[MAT]],$B$5:$C$1679,2,0)</f>
        <v>02760353214</v>
      </c>
      <c r="D917" s="35">
        <v>36</v>
      </c>
      <c r="E917" s="16" t="s">
        <v>8</v>
      </c>
      <c r="F917" s="11" t="s">
        <v>593</v>
      </c>
      <c r="G917" s="17">
        <v>630.48</v>
      </c>
      <c r="H917" s="17">
        <v>630.48</v>
      </c>
      <c r="I917" s="17">
        <f>IFERROR(H917/1.08,"")</f>
        <v>583.77777777777771</v>
      </c>
      <c r="J917" s="17">
        <f>I917*8%</f>
        <v>46.702222222222218</v>
      </c>
      <c r="K917" s="17">
        <f>Tabela1[[#This Row],[VLR RECEBIDO]]-Tabela1[[#This Row],[DESPESA]]-Tabela1[[#This Row],[FGTS]]</f>
        <v>8.5265128291212022E-14</v>
      </c>
      <c r="L917" s="12">
        <v>8.5265128291212022E-14</v>
      </c>
      <c r="M917" s="12">
        <f>Tabela1[[#This Row],[A DEVOLVER]]-Tabela1[[#This Row],[DEVOLVIDO]]</f>
        <v>0</v>
      </c>
      <c r="N917" s="18" t="str">
        <f ca="1">VLOOKUP(Tabela1[[#This Row],[MAT]],$B$5:$N$1679,13,0)</f>
        <v>CARLA BATISTA DA COSTA</v>
      </c>
    </row>
    <row r="918" spans="2:14" x14ac:dyDescent="0.3">
      <c r="B918" s="11">
        <v>647</v>
      </c>
      <c r="C918" s="11" t="str">
        <f ca="1">VLOOKUP(Tabela1[[#This Row],[MAT]],$B$5:$C$1679,2,0)</f>
        <v>04573489258</v>
      </c>
      <c r="D918" s="35">
        <v>36</v>
      </c>
      <c r="E918" s="16" t="s">
        <v>8</v>
      </c>
      <c r="F918" s="11" t="s">
        <v>593</v>
      </c>
      <c r="G918" s="17">
        <v>630.48</v>
      </c>
      <c r="H918" s="17">
        <v>630.48</v>
      </c>
      <c r="I918" s="17">
        <f>IFERROR(H918/1.08,"")</f>
        <v>583.77777777777771</v>
      </c>
      <c r="J918" s="17">
        <f>I918*8%</f>
        <v>46.702222222222218</v>
      </c>
      <c r="K918" s="17">
        <f>Tabela1[[#This Row],[VLR RECEBIDO]]-Tabela1[[#This Row],[DESPESA]]-Tabela1[[#This Row],[FGTS]]</f>
        <v>8.5265128291212022E-14</v>
      </c>
      <c r="L918" s="12">
        <v>8.5265128291212022E-14</v>
      </c>
      <c r="M918" s="12">
        <f>Tabela1[[#This Row],[A DEVOLVER]]-Tabela1[[#This Row],[DEVOLVIDO]]</f>
        <v>0</v>
      </c>
      <c r="N918" s="18" t="str">
        <f ca="1">VLOOKUP(Tabela1[[#This Row],[MAT]],$B$5:$N$1679,13,0)</f>
        <v>FRANCISCO BRUNO OLIVEIRA CAVALCANTE</v>
      </c>
    </row>
    <row r="919" spans="2:14" x14ac:dyDescent="0.3">
      <c r="B919" s="11">
        <v>653</v>
      </c>
      <c r="C919" s="11" t="str">
        <f ca="1">VLOOKUP(Tabela1[[#This Row],[MAT]],$B$5:$C$1679,2,0)</f>
        <v>04490243260</v>
      </c>
      <c r="D919" s="35">
        <v>36</v>
      </c>
      <c r="E919" s="16" t="s">
        <v>8</v>
      </c>
      <c r="F919" s="11" t="s">
        <v>593</v>
      </c>
      <c r="G919" s="17">
        <v>630.48</v>
      </c>
      <c r="H919" s="17">
        <v>630.48</v>
      </c>
      <c r="I919" s="17">
        <f>IFERROR(H919/1.08,"")</f>
        <v>583.77777777777771</v>
      </c>
      <c r="J919" s="17">
        <f>I919*8%</f>
        <v>46.702222222222218</v>
      </c>
      <c r="K919" s="17">
        <f>Tabela1[[#This Row],[VLR RECEBIDO]]-Tabela1[[#This Row],[DESPESA]]-Tabela1[[#This Row],[FGTS]]</f>
        <v>8.5265128291212022E-14</v>
      </c>
      <c r="L919" s="12">
        <v>8.5265128291212022E-14</v>
      </c>
      <c r="M919" s="12">
        <f>Tabela1[[#This Row],[A DEVOLVER]]-Tabela1[[#This Row],[DEVOLVIDO]]</f>
        <v>0</v>
      </c>
      <c r="N919" s="18" t="str">
        <f ca="1">VLOOKUP(Tabela1[[#This Row],[MAT]],$B$5:$N$1679,13,0)</f>
        <v>RAIANE TENORIO DOS SANTOS</v>
      </c>
    </row>
    <row r="920" spans="2:14" x14ac:dyDescent="0.3">
      <c r="B920" s="11">
        <v>663</v>
      </c>
      <c r="C920" s="11" t="str">
        <f ca="1">VLOOKUP(Tabela1[[#This Row],[MAT]],$B$5:$C$1679,2,0)</f>
        <v>03974195203</v>
      </c>
      <c r="D920" s="35">
        <v>36</v>
      </c>
      <c r="E920" s="16" t="s">
        <v>8</v>
      </c>
      <c r="F920" s="11" t="s">
        <v>593</v>
      </c>
      <c r="G920" s="17">
        <v>630.48</v>
      </c>
      <c r="H920" s="17">
        <v>630.48</v>
      </c>
      <c r="I920" s="17">
        <f>IFERROR(H920/1.08,"")</f>
        <v>583.77777777777771</v>
      </c>
      <c r="J920" s="17">
        <f>I920*8%</f>
        <v>46.702222222222218</v>
      </c>
      <c r="K920" s="17">
        <f>Tabela1[[#This Row],[VLR RECEBIDO]]-Tabela1[[#This Row],[DESPESA]]-Tabela1[[#This Row],[FGTS]]</f>
        <v>8.5265128291212022E-14</v>
      </c>
      <c r="L920" s="12">
        <v>8.5265128291212022E-14</v>
      </c>
      <c r="M920" s="12">
        <f>Tabela1[[#This Row],[A DEVOLVER]]-Tabela1[[#This Row],[DEVOLVIDO]]</f>
        <v>0</v>
      </c>
      <c r="N920" s="18" t="str">
        <f ca="1">VLOOKUP(Tabela1[[#This Row],[MAT]],$B$5:$N$1679,13,0)</f>
        <v>KRISLANE NASCIMENTO DIAS</v>
      </c>
    </row>
    <row r="921" spans="2:14" x14ac:dyDescent="0.3">
      <c r="B921" s="11">
        <v>670</v>
      </c>
      <c r="C921" s="11">
        <f ca="1">VLOOKUP(Tabela1[[#This Row],[MAT]],$B$5:$C$1679,2,0)</f>
        <v>84245603291</v>
      </c>
      <c r="D921" s="35">
        <v>36</v>
      </c>
      <c r="E921" s="16" t="s">
        <v>8</v>
      </c>
      <c r="F921" s="11" t="s">
        <v>593</v>
      </c>
      <c r="G921" s="17">
        <v>630.48</v>
      </c>
      <c r="H921" s="17">
        <v>630.48</v>
      </c>
      <c r="I921" s="17">
        <f>IFERROR(H921/1.08,"")</f>
        <v>583.77777777777771</v>
      </c>
      <c r="J921" s="17">
        <f>I921*8%</f>
        <v>46.702222222222218</v>
      </c>
      <c r="K921" s="17">
        <f>Tabela1[[#This Row],[VLR RECEBIDO]]-Tabela1[[#This Row],[DESPESA]]-Tabela1[[#This Row],[FGTS]]</f>
        <v>8.5265128291212022E-14</v>
      </c>
      <c r="L921" s="12">
        <v>8.5265128291212022E-14</v>
      </c>
      <c r="M921" s="12">
        <f>Tabela1[[#This Row],[A DEVOLVER]]-Tabela1[[#This Row],[DEVOLVIDO]]</f>
        <v>0</v>
      </c>
      <c r="N921" s="18" t="str">
        <f ca="1">VLOOKUP(Tabela1[[#This Row],[MAT]],$B$5:$N$1679,13,0)</f>
        <v>LUCINEIA COSTA ALENCAR</v>
      </c>
    </row>
    <row r="922" spans="2:14" x14ac:dyDescent="0.3">
      <c r="B922" s="11">
        <v>675</v>
      </c>
      <c r="C922" s="11" t="str">
        <f ca="1">VLOOKUP(Tabela1[[#This Row],[MAT]],$B$5:$C$1679,2,0)</f>
        <v>03439131270</v>
      </c>
      <c r="D922" s="35">
        <v>36</v>
      </c>
      <c r="E922" s="16" t="s">
        <v>8</v>
      </c>
      <c r="F922" s="11" t="s">
        <v>593</v>
      </c>
      <c r="G922" s="17">
        <v>630.48</v>
      </c>
      <c r="H922" s="17">
        <v>630.48</v>
      </c>
      <c r="I922" s="17">
        <f>IFERROR(H922/1.08,"")</f>
        <v>583.77777777777771</v>
      </c>
      <c r="J922" s="17">
        <f>I922*8%</f>
        <v>46.702222222222218</v>
      </c>
      <c r="K922" s="17">
        <f>Tabela1[[#This Row],[VLR RECEBIDO]]-Tabela1[[#This Row],[DESPESA]]-Tabela1[[#This Row],[FGTS]]</f>
        <v>8.5265128291212022E-14</v>
      </c>
      <c r="L922" s="12">
        <v>8.5265128291212022E-14</v>
      </c>
      <c r="M922" s="12">
        <f>Tabela1[[#This Row],[A DEVOLVER]]-Tabela1[[#This Row],[DEVOLVIDO]]</f>
        <v>0</v>
      </c>
      <c r="N922" s="18" t="str">
        <f ca="1">VLOOKUP(Tabela1[[#This Row],[MAT]],$B$5:$N$1679,13,0)</f>
        <v>KELLEM MARIA SANTOS COSTA</v>
      </c>
    </row>
    <row r="923" spans="2:14" x14ac:dyDescent="0.3">
      <c r="B923" s="11">
        <v>676</v>
      </c>
      <c r="C923" s="11" t="str">
        <f ca="1">VLOOKUP(Tabela1[[#This Row],[MAT]],$B$5:$C$1679,2,0)</f>
        <v>70143238221</v>
      </c>
      <c r="D923" s="35">
        <v>36</v>
      </c>
      <c r="E923" s="16" t="s">
        <v>8</v>
      </c>
      <c r="F923" s="11" t="s">
        <v>593</v>
      </c>
      <c r="G923" s="17">
        <v>630.48</v>
      </c>
      <c r="H923" s="17">
        <v>630.48</v>
      </c>
      <c r="I923" s="17">
        <f>IFERROR(H923/1.08,"")</f>
        <v>583.77777777777771</v>
      </c>
      <c r="J923" s="17">
        <f>I923*8%</f>
        <v>46.702222222222218</v>
      </c>
      <c r="K923" s="17">
        <f>Tabela1[[#This Row],[VLR RECEBIDO]]-Tabela1[[#This Row],[DESPESA]]-Tabela1[[#This Row],[FGTS]]</f>
        <v>8.5265128291212022E-14</v>
      </c>
      <c r="L923" s="12">
        <v>8.5265128291212022E-14</v>
      </c>
      <c r="M923" s="12">
        <f>Tabela1[[#This Row],[A DEVOLVER]]-Tabela1[[#This Row],[DEVOLVIDO]]</f>
        <v>0</v>
      </c>
      <c r="N923" s="18" t="str">
        <f ca="1">VLOOKUP(Tabela1[[#This Row],[MAT]],$B$5:$N$1679,13,0)</f>
        <v>RAISSA SOUZA E SOUZA</v>
      </c>
    </row>
    <row r="924" spans="2:14" x14ac:dyDescent="0.3">
      <c r="B924" s="11">
        <v>677</v>
      </c>
      <c r="C924" s="11" t="str">
        <f ca="1">VLOOKUP(Tabela1[[#This Row],[MAT]],$B$5:$C$1679,2,0)</f>
        <v>02029051284</v>
      </c>
      <c r="D924" s="35">
        <v>36</v>
      </c>
      <c r="E924" s="16" t="s">
        <v>8</v>
      </c>
      <c r="F924" s="11" t="s">
        <v>593</v>
      </c>
      <c r="G924" s="17">
        <v>630.48</v>
      </c>
      <c r="H924" s="17">
        <v>630.48</v>
      </c>
      <c r="I924" s="17">
        <f>IFERROR(H924/1.08,"")</f>
        <v>583.77777777777771</v>
      </c>
      <c r="J924" s="17">
        <f>I924*8%</f>
        <v>46.702222222222218</v>
      </c>
      <c r="K924" s="17">
        <f>Tabela1[[#This Row],[VLR RECEBIDO]]-Tabela1[[#This Row],[DESPESA]]-Tabela1[[#This Row],[FGTS]]</f>
        <v>8.5265128291212022E-14</v>
      </c>
      <c r="L924" s="12">
        <v>8.5265128291212022E-14</v>
      </c>
      <c r="M924" s="12">
        <f>Tabela1[[#This Row],[A DEVOLVER]]-Tabela1[[#This Row],[DEVOLVIDO]]</f>
        <v>0</v>
      </c>
      <c r="N924" s="18" t="str">
        <f ca="1">VLOOKUP(Tabela1[[#This Row],[MAT]],$B$5:$N$1679,13,0)</f>
        <v>DANIELA MIRANDA REIS</v>
      </c>
    </row>
    <row r="925" spans="2:14" x14ac:dyDescent="0.3">
      <c r="B925" s="11">
        <v>682</v>
      </c>
      <c r="C925" s="11" t="e">
        <f ca="1">VLOOKUP(Tabela1[[#This Row],[MAT]],$B$5:$C$1679,2,0)</f>
        <v>#N/A</v>
      </c>
      <c r="D925" s="35">
        <v>36</v>
      </c>
      <c r="E925" s="16" t="s">
        <v>8</v>
      </c>
      <c r="F925" s="11" t="s">
        <v>593</v>
      </c>
      <c r="G925" s="17">
        <v>630.48</v>
      </c>
      <c r="H925" s="17">
        <v>630.48</v>
      </c>
      <c r="I925" s="17">
        <f>IFERROR(H925/1.08,"")</f>
        <v>583.77777777777771</v>
      </c>
      <c r="J925" s="17">
        <f>I925*8%</f>
        <v>46.702222222222218</v>
      </c>
      <c r="K925" s="17">
        <f>Tabela1[[#This Row],[VLR RECEBIDO]]-Tabela1[[#This Row],[DESPESA]]-Tabela1[[#This Row],[FGTS]]</f>
        <v>8.5265128291212022E-14</v>
      </c>
      <c r="L925" s="12">
        <v>8.5265128291212022E-14</v>
      </c>
      <c r="M925" s="12">
        <f>Tabela1[[#This Row],[A DEVOLVER]]-Tabela1[[#This Row],[DEVOLVIDO]]</f>
        <v>0</v>
      </c>
      <c r="N925" s="18" t="e">
        <f ca="1">VLOOKUP(Tabela1[[#This Row],[MAT]],$B$5:$N$1679,13,0)</f>
        <v>#N/A</v>
      </c>
    </row>
    <row r="926" spans="2:14" x14ac:dyDescent="0.3">
      <c r="B926" s="11">
        <v>714</v>
      </c>
      <c r="C926" s="11" t="str">
        <f ca="1">VLOOKUP(Tabela1[[#This Row],[MAT]],$B$5:$C$1679,2,0)</f>
        <v>02884225200</v>
      </c>
      <c r="D926" s="35">
        <v>36</v>
      </c>
      <c r="E926" s="16" t="s">
        <v>8</v>
      </c>
      <c r="F926" s="11" t="s">
        <v>593</v>
      </c>
      <c r="G926" s="17">
        <v>630.48</v>
      </c>
      <c r="H926" s="17">
        <v>630.48</v>
      </c>
      <c r="I926" s="17">
        <f>IFERROR(H926/1.08,"")</f>
        <v>583.77777777777771</v>
      </c>
      <c r="J926" s="17">
        <f>I926*8%</f>
        <v>46.702222222222218</v>
      </c>
      <c r="K926" s="17">
        <f>Tabela1[[#This Row],[VLR RECEBIDO]]-Tabela1[[#This Row],[DESPESA]]-Tabela1[[#This Row],[FGTS]]</f>
        <v>8.5265128291212022E-14</v>
      </c>
      <c r="L926" s="12">
        <v>8.5265128291212022E-14</v>
      </c>
      <c r="M926" s="12">
        <f>Tabela1[[#This Row],[A DEVOLVER]]-Tabela1[[#This Row],[DEVOLVIDO]]</f>
        <v>0</v>
      </c>
      <c r="N926" s="18" t="str">
        <f ca="1">VLOOKUP(Tabela1[[#This Row],[MAT]],$B$5:$N$1679,13,0)</f>
        <v>JOSUE OLIVEIRA MENESES</v>
      </c>
    </row>
    <row r="927" spans="2:14" x14ac:dyDescent="0.3">
      <c r="B927" s="11">
        <v>716</v>
      </c>
      <c r="C927" s="11" t="str">
        <f ca="1">VLOOKUP(Tabela1[[#This Row],[MAT]],$B$5:$C$1679,2,0)</f>
        <v>11576141675</v>
      </c>
      <c r="D927" s="35">
        <v>36</v>
      </c>
      <c r="E927" s="16" t="s">
        <v>8</v>
      </c>
      <c r="F927" s="11" t="s">
        <v>593</v>
      </c>
      <c r="G927" s="17">
        <v>630.48</v>
      </c>
      <c r="H927" s="17">
        <v>630.48</v>
      </c>
      <c r="I927" s="17">
        <f>IFERROR(H927/1.08,"")</f>
        <v>583.77777777777771</v>
      </c>
      <c r="J927" s="17">
        <f>I927*8%</f>
        <v>46.702222222222218</v>
      </c>
      <c r="K927" s="17">
        <f>Tabela1[[#This Row],[VLR RECEBIDO]]-Tabela1[[#This Row],[DESPESA]]-Tabela1[[#This Row],[FGTS]]</f>
        <v>8.5265128291212022E-14</v>
      </c>
      <c r="L927" s="12">
        <v>8.5265128291212022E-14</v>
      </c>
      <c r="M927" s="12">
        <f>Tabela1[[#This Row],[A DEVOLVER]]-Tabela1[[#This Row],[DEVOLVIDO]]</f>
        <v>0</v>
      </c>
      <c r="N927" s="18" t="str">
        <f ca="1">VLOOKUP(Tabela1[[#This Row],[MAT]],$B$5:$N$1679,13,0)</f>
        <v>IORRAN VAZ DE OLIVEIRA</v>
      </c>
    </row>
    <row r="928" spans="2:14" x14ac:dyDescent="0.3">
      <c r="B928" s="11">
        <v>717</v>
      </c>
      <c r="C928" s="11" t="str">
        <f ca="1">VLOOKUP(Tabela1[[#This Row],[MAT]],$B$5:$C$1679,2,0)</f>
        <v>04625535239</v>
      </c>
      <c r="D928" s="35">
        <v>36</v>
      </c>
      <c r="E928" s="16" t="s">
        <v>8</v>
      </c>
      <c r="F928" s="11" t="s">
        <v>593</v>
      </c>
      <c r="G928" s="17">
        <v>630.48</v>
      </c>
      <c r="H928" s="17">
        <v>630.48</v>
      </c>
      <c r="I928" s="17">
        <f>IFERROR(H928/1.08,"")</f>
        <v>583.77777777777771</v>
      </c>
      <c r="J928" s="17">
        <f>I928*8%</f>
        <v>46.702222222222218</v>
      </c>
      <c r="K928" s="17">
        <f>Tabela1[[#This Row],[VLR RECEBIDO]]-Tabela1[[#This Row],[DESPESA]]-Tabela1[[#This Row],[FGTS]]</f>
        <v>8.5265128291212022E-14</v>
      </c>
      <c r="L928" s="12">
        <v>8.5265128291212022E-14</v>
      </c>
      <c r="M928" s="12">
        <f>Tabela1[[#This Row],[A DEVOLVER]]-Tabela1[[#This Row],[DEVOLVIDO]]</f>
        <v>0</v>
      </c>
      <c r="N928" s="18" t="str">
        <f ca="1">VLOOKUP(Tabela1[[#This Row],[MAT]],$B$5:$N$1679,13,0)</f>
        <v>EDSON MOURA SILVA</v>
      </c>
    </row>
    <row r="929" spans="2:14" x14ac:dyDescent="0.3">
      <c r="B929" s="11">
        <v>719</v>
      </c>
      <c r="C929" s="11" t="str">
        <f ca="1">VLOOKUP(Tabela1[[#This Row],[MAT]],$B$5:$C$1679,2,0)</f>
        <v>01834811279</v>
      </c>
      <c r="D929" s="35">
        <v>36</v>
      </c>
      <c r="E929" s="16" t="s">
        <v>8</v>
      </c>
      <c r="F929" s="11" t="s">
        <v>593</v>
      </c>
      <c r="G929" s="17">
        <v>630.48</v>
      </c>
      <c r="H929" s="17">
        <v>630.48</v>
      </c>
      <c r="I929" s="17">
        <f>IFERROR(H929/1.08,"")</f>
        <v>583.77777777777771</v>
      </c>
      <c r="J929" s="17">
        <f>I929*8%</f>
        <v>46.702222222222218</v>
      </c>
      <c r="K929" s="17">
        <f>Tabela1[[#This Row],[VLR RECEBIDO]]-Tabela1[[#This Row],[DESPESA]]-Tabela1[[#This Row],[FGTS]]</f>
        <v>8.5265128291212022E-14</v>
      </c>
      <c r="L929" s="12">
        <v>8.5265128291212022E-14</v>
      </c>
      <c r="M929" s="12">
        <f>Tabela1[[#This Row],[A DEVOLVER]]-Tabela1[[#This Row],[DEVOLVIDO]]</f>
        <v>0</v>
      </c>
      <c r="N929" s="18" t="str">
        <f ca="1">VLOOKUP(Tabela1[[#This Row],[MAT]],$B$5:$N$1679,13,0)</f>
        <v>ROBSON ALMEIDA PONTES</v>
      </c>
    </row>
    <row r="930" spans="2:14" x14ac:dyDescent="0.3">
      <c r="B930" s="11">
        <v>726</v>
      </c>
      <c r="C930" s="11" t="str">
        <f ca="1">VLOOKUP(Tabela1[[#This Row],[MAT]],$B$5:$C$1679,2,0)</f>
        <v>04716356264</v>
      </c>
      <c r="D930" s="35">
        <v>36</v>
      </c>
      <c r="E930" s="16" t="s">
        <v>8</v>
      </c>
      <c r="F930" s="11" t="s">
        <v>593</v>
      </c>
      <c r="G930" s="17">
        <v>630.48</v>
      </c>
      <c r="H930" s="17">
        <v>630.48</v>
      </c>
      <c r="I930" s="17">
        <f>IFERROR(H930/1.08,"")</f>
        <v>583.77777777777771</v>
      </c>
      <c r="J930" s="17">
        <f>I930*8%</f>
        <v>46.702222222222218</v>
      </c>
      <c r="K930" s="17">
        <f>Tabela1[[#This Row],[VLR RECEBIDO]]-Tabela1[[#This Row],[DESPESA]]-Tabela1[[#This Row],[FGTS]]</f>
        <v>8.5265128291212022E-14</v>
      </c>
      <c r="L930" s="12">
        <v>8.5265128291212022E-14</v>
      </c>
      <c r="M930" s="12">
        <f>Tabela1[[#This Row],[A DEVOLVER]]-Tabela1[[#This Row],[DEVOLVIDO]]</f>
        <v>0</v>
      </c>
      <c r="N930" s="18" t="str">
        <f ca="1">VLOOKUP(Tabela1[[#This Row],[MAT]],$B$5:$N$1679,13,0)</f>
        <v>ESTHEFANI ARAUJO LOPES</v>
      </c>
    </row>
    <row r="931" spans="2:14" x14ac:dyDescent="0.3">
      <c r="B931" s="11">
        <v>740</v>
      </c>
      <c r="C931" s="11" t="str">
        <f ca="1">VLOOKUP(Tabela1[[#This Row],[MAT]],$B$5:$C$1679,2,0)</f>
        <v>02821318251</v>
      </c>
      <c r="D931" s="35">
        <v>36</v>
      </c>
      <c r="E931" s="16" t="s">
        <v>8</v>
      </c>
      <c r="F931" s="11" t="s">
        <v>593</v>
      </c>
      <c r="G931" s="17">
        <v>630.48</v>
      </c>
      <c r="H931" s="17">
        <v>630.48</v>
      </c>
      <c r="I931" s="17">
        <f>IFERROR(H931/1.08,"")</f>
        <v>583.77777777777771</v>
      </c>
      <c r="J931" s="17">
        <f>I931*8%</f>
        <v>46.702222222222218</v>
      </c>
      <c r="K931" s="17">
        <f>Tabela1[[#This Row],[VLR RECEBIDO]]-Tabela1[[#This Row],[DESPESA]]-Tabela1[[#This Row],[FGTS]]</f>
        <v>8.5265128291212022E-14</v>
      </c>
      <c r="L931" s="12">
        <v>8.5265128291212022E-14</v>
      </c>
      <c r="M931" s="12">
        <f>Tabela1[[#This Row],[A DEVOLVER]]-Tabela1[[#This Row],[DEVOLVIDO]]</f>
        <v>0</v>
      </c>
      <c r="N931" s="18" t="str">
        <f ca="1">VLOOKUP(Tabela1[[#This Row],[MAT]],$B$5:$N$1679,13,0)</f>
        <v>CAROLINA SILVA DA VEIGA</v>
      </c>
    </row>
    <row r="932" spans="2:14" x14ac:dyDescent="0.3">
      <c r="B932" s="11">
        <v>743</v>
      </c>
      <c r="C932" s="11" t="str">
        <f ca="1">VLOOKUP(Tabela1[[#This Row],[MAT]],$B$5:$C$1679,2,0)</f>
        <v>05274326285</v>
      </c>
      <c r="D932" s="35">
        <v>36</v>
      </c>
      <c r="E932" s="16" t="s">
        <v>8</v>
      </c>
      <c r="F932" s="11" t="s">
        <v>593</v>
      </c>
      <c r="G932" s="17">
        <v>630.48</v>
      </c>
      <c r="H932" s="17">
        <v>630.48</v>
      </c>
      <c r="I932" s="17">
        <f>IFERROR(H932/1.08,"")</f>
        <v>583.77777777777771</v>
      </c>
      <c r="J932" s="17">
        <f>I932*8%</f>
        <v>46.702222222222218</v>
      </c>
      <c r="K932" s="17">
        <f>Tabela1[[#This Row],[VLR RECEBIDO]]-Tabela1[[#This Row],[DESPESA]]-Tabela1[[#This Row],[FGTS]]</f>
        <v>8.5265128291212022E-14</v>
      </c>
      <c r="L932" s="12">
        <v>8.5265128291212022E-14</v>
      </c>
      <c r="M932" s="12">
        <f>Tabela1[[#This Row],[A DEVOLVER]]-Tabela1[[#This Row],[DEVOLVIDO]]</f>
        <v>0</v>
      </c>
      <c r="N932" s="18" t="str">
        <f ca="1">VLOOKUP(Tabela1[[#This Row],[MAT]],$B$5:$N$1679,13,0)</f>
        <v>JOAO VICTOR CARNEIRO DA SILVA</v>
      </c>
    </row>
    <row r="933" spans="2:14" x14ac:dyDescent="0.3">
      <c r="B933" s="11">
        <v>744</v>
      </c>
      <c r="C933" s="11" t="str">
        <f ca="1">VLOOKUP(Tabela1[[#This Row],[MAT]],$B$5:$C$1679,2,0)</f>
        <v>05036435214</v>
      </c>
      <c r="D933" s="35">
        <v>36</v>
      </c>
      <c r="E933" s="16" t="s">
        <v>8</v>
      </c>
      <c r="F933" s="11" t="s">
        <v>593</v>
      </c>
      <c r="G933" s="17">
        <v>630.48</v>
      </c>
      <c r="H933" s="17">
        <v>630.48</v>
      </c>
      <c r="I933" s="17">
        <f>IFERROR(H933/1.08,"")</f>
        <v>583.77777777777771</v>
      </c>
      <c r="J933" s="17">
        <f>I933*8%</f>
        <v>46.702222222222218</v>
      </c>
      <c r="K933" s="17">
        <f>Tabela1[[#This Row],[VLR RECEBIDO]]-Tabela1[[#This Row],[DESPESA]]-Tabela1[[#This Row],[FGTS]]</f>
        <v>8.5265128291212022E-14</v>
      </c>
      <c r="L933" s="12">
        <v>8.5265128291212022E-14</v>
      </c>
      <c r="M933" s="12">
        <f>Tabela1[[#This Row],[A DEVOLVER]]-Tabela1[[#This Row],[DEVOLVIDO]]</f>
        <v>0</v>
      </c>
      <c r="N933" s="18" t="str">
        <f ca="1">VLOOKUP(Tabela1[[#This Row],[MAT]],$B$5:$N$1679,13,0)</f>
        <v>THIAGO DO NASCIMENTO MESQUITA</v>
      </c>
    </row>
    <row r="934" spans="2:14" x14ac:dyDescent="0.3">
      <c r="B934" s="11">
        <v>756</v>
      </c>
      <c r="C934" s="11" t="str">
        <f ca="1">VLOOKUP(Tabela1[[#This Row],[MAT]],$B$5:$C$1679,2,0)</f>
        <v>02771484218</v>
      </c>
      <c r="D934" s="35">
        <v>36</v>
      </c>
      <c r="E934" s="16" t="s">
        <v>8</v>
      </c>
      <c r="F934" s="11" t="s">
        <v>593</v>
      </c>
      <c r="G934" s="17">
        <v>630.48</v>
      </c>
      <c r="H934" s="17">
        <v>630.48</v>
      </c>
      <c r="I934" s="17">
        <f>IFERROR(H934/1.08,"")</f>
        <v>583.77777777777771</v>
      </c>
      <c r="J934" s="17">
        <f>I934*8%</f>
        <v>46.702222222222218</v>
      </c>
      <c r="K934" s="17">
        <f>Tabela1[[#This Row],[VLR RECEBIDO]]-Tabela1[[#This Row],[DESPESA]]-Tabela1[[#This Row],[FGTS]]</f>
        <v>8.5265128291212022E-14</v>
      </c>
      <c r="L934" s="12">
        <v>8.5265128291212022E-14</v>
      </c>
      <c r="M934" s="12">
        <f>Tabela1[[#This Row],[A DEVOLVER]]-Tabela1[[#This Row],[DEVOLVIDO]]</f>
        <v>0</v>
      </c>
      <c r="N934" s="18" t="str">
        <f ca="1">VLOOKUP(Tabela1[[#This Row],[MAT]],$B$5:$N$1679,13,0)</f>
        <v>WATILA ALMEIDA DA COSTA</v>
      </c>
    </row>
    <row r="935" spans="2:14" x14ac:dyDescent="0.3">
      <c r="B935" s="11">
        <v>761</v>
      </c>
      <c r="C935" s="11" t="str">
        <f ca="1">VLOOKUP(Tabela1[[#This Row],[MAT]],$B$5:$C$1679,2,0)</f>
        <v>88808882268</v>
      </c>
      <c r="D935" s="35">
        <v>36</v>
      </c>
      <c r="E935" s="16" t="s">
        <v>8</v>
      </c>
      <c r="F935" s="11" t="s">
        <v>593</v>
      </c>
      <c r="G935" s="17">
        <v>630.48</v>
      </c>
      <c r="H935" s="17">
        <v>630.48</v>
      </c>
      <c r="I935" s="17">
        <f>IFERROR(H935/1.08,"")</f>
        <v>583.77777777777771</v>
      </c>
      <c r="J935" s="17">
        <f>I935*8%</f>
        <v>46.702222222222218</v>
      </c>
      <c r="K935" s="17">
        <f>Tabela1[[#This Row],[VLR RECEBIDO]]-Tabela1[[#This Row],[DESPESA]]-Tabela1[[#This Row],[FGTS]]</f>
        <v>8.5265128291212022E-14</v>
      </c>
      <c r="L935" s="12">
        <v>8.5265128291212022E-14</v>
      </c>
      <c r="M935" s="12">
        <f>Tabela1[[#This Row],[A DEVOLVER]]-Tabela1[[#This Row],[DEVOLVIDO]]</f>
        <v>0</v>
      </c>
      <c r="N935" s="18" t="str">
        <f ca="1">VLOOKUP(Tabela1[[#This Row],[MAT]],$B$5:$N$1679,13,0)</f>
        <v>GEOVANIA DE ARAUJO NASCIMENTO</v>
      </c>
    </row>
    <row r="936" spans="2:14" x14ac:dyDescent="0.3">
      <c r="B936" s="11">
        <v>783</v>
      </c>
      <c r="C936" s="11" t="str">
        <f ca="1">VLOOKUP(Tabela1[[#This Row],[MAT]],$B$5:$C$1679,2,0)</f>
        <v>02598633270</v>
      </c>
      <c r="D936" s="35">
        <v>36</v>
      </c>
      <c r="E936" s="16" t="s">
        <v>8</v>
      </c>
      <c r="F936" s="11" t="s">
        <v>593</v>
      </c>
      <c r="G936" s="17">
        <v>630.48</v>
      </c>
      <c r="H936" s="17">
        <v>630.48</v>
      </c>
      <c r="I936" s="17">
        <f>IFERROR(H936/1.08,"")</f>
        <v>583.77777777777771</v>
      </c>
      <c r="J936" s="17">
        <f>I936*8%</f>
        <v>46.702222222222218</v>
      </c>
      <c r="K936" s="17">
        <f>Tabela1[[#This Row],[VLR RECEBIDO]]-Tabela1[[#This Row],[DESPESA]]-Tabela1[[#This Row],[FGTS]]</f>
        <v>8.5265128291212022E-14</v>
      </c>
      <c r="L936" s="12">
        <v>8.5265128291212022E-14</v>
      </c>
      <c r="M936" s="12">
        <f>Tabela1[[#This Row],[A DEVOLVER]]-Tabela1[[#This Row],[DEVOLVIDO]]</f>
        <v>0</v>
      </c>
      <c r="N936" s="18" t="str">
        <f ca="1">VLOOKUP(Tabela1[[#This Row],[MAT]],$B$5:$N$1679,13,0)</f>
        <v>MATHEUS CAMPOS ALVES</v>
      </c>
    </row>
    <row r="937" spans="2:14" x14ac:dyDescent="0.3">
      <c r="B937" s="11">
        <v>801</v>
      </c>
      <c r="C937" s="11" t="str">
        <f ca="1">VLOOKUP(Tabela1[[#This Row],[MAT]],$B$5:$C$1679,2,0)</f>
        <v>03468651236</v>
      </c>
      <c r="D937" s="35">
        <v>36</v>
      </c>
      <c r="E937" s="16" t="s">
        <v>8</v>
      </c>
      <c r="F937" s="11" t="s">
        <v>593</v>
      </c>
      <c r="G937" s="17">
        <v>630.48</v>
      </c>
      <c r="H937" s="17">
        <v>630.48</v>
      </c>
      <c r="I937" s="17">
        <f>IFERROR(H937/1.08,"")</f>
        <v>583.77777777777771</v>
      </c>
      <c r="J937" s="17">
        <f>I937*8%</f>
        <v>46.702222222222218</v>
      </c>
      <c r="K937" s="17">
        <f>Tabela1[[#This Row],[VLR RECEBIDO]]-Tabela1[[#This Row],[DESPESA]]-Tabela1[[#This Row],[FGTS]]</f>
        <v>8.5265128291212022E-14</v>
      </c>
      <c r="L937" s="12">
        <v>8.5265128291212022E-14</v>
      </c>
      <c r="M937" s="12">
        <f>Tabela1[[#This Row],[A DEVOLVER]]-Tabela1[[#This Row],[DEVOLVIDO]]</f>
        <v>0</v>
      </c>
      <c r="N937" s="18" t="str">
        <f ca="1">VLOOKUP(Tabela1[[#This Row],[MAT]],$B$5:$N$1679,13,0)</f>
        <v>WANDERSON ANDRE ALVES DA COSTA</v>
      </c>
    </row>
    <row r="938" spans="2:14" x14ac:dyDescent="0.3">
      <c r="B938" s="11">
        <v>802</v>
      </c>
      <c r="C938" s="11" t="str">
        <f ca="1">VLOOKUP(Tabela1[[#This Row],[MAT]],$B$5:$C$1679,2,0)</f>
        <v>01497762251</v>
      </c>
      <c r="D938" s="35">
        <v>36</v>
      </c>
      <c r="E938" s="16" t="s">
        <v>8</v>
      </c>
      <c r="F938" s="11" t="s">
        <v>593</v>
      </c>
      <c r="G938" s="17">
        <v>630.48</v>
      </c>
      <c r="H938" s="17">
        <v>630.48</v>
      </c>
      <c r="I938" s="17">
        <f>IFERROR(H938/1.08,"")</f>
        <v>583.77777777777771</v>
      </c>
      <c r="J938" s="17">
        <f>I938*8%</f>
        <v>46.702222222222218</v>
      </c>
      <c r="K938" s="17">
        <f>Tabela1[[#This Row],[VLR RECEBIDO]]-Tabela1[[#This Row],[DESPESA]]-Tabela1[[#This Row],[FGTS]]</f>
        <v>8.5265128291212022E-14</v>
      </c>
      <c r="L938" s="12">
        <v>8.5265128291212022E-14</v>
      </c>
      <c r="M938" s="12">
        <f>Tabela1[[#This Row],[A DEVOLVER]]-Tabela1[[#This Row],[DEVOLVIDO]]</f>
        <v>0</v>
      </c>
      <c r="N938" s="18" t="str">
        <f ca="1">VLOOKUP(Tabela1[[#This Row],[MAT]],$B$5:$N$1679,13,0)</f>
        <v>MARIA LUIZA OLIVEIRA DE ALMEIDA</v>
      </c>
    </row>
    <row r="939" spans="2:14" x14ac:dyDescent="0.3">
      <c r="B939" s="11">
        <v>811</v>
      </c>
      <c r="C939" s="11" t="e">
        <f ca="1">VLOOKUP(Tabela1[[#This Row],[MAT]],$B$5:$C$1679,2,0)</f>
        <v>#N/A</v>
      </c>
      <c r="D939" s="35">
        <v>36</v>
      </c>
      <c r="E939" s="16" t="s">
        <v>8</v>
      </c>
      <c r="F939" s="11" t="s">
        <v>593</v>
      </c>
      <c r="G939" s="17">
        <v>630.48</v>
      </c>
      <c r="H939" s="17">
        <v>0</v>
      </c>
      <c r="I939" s="17">
        <f>IFERROR(H939/1.08,"")</f>
        <v>0</v>
      </c>
      <c r="J939" s="17">
        <f>I939*8%</f>
        <v>0</v>
      </c>
      <c r="K939" s="17">
        <f>Tabela1[[#This Row],[VLR RECEBIDO]]-Tabela1[[#This Row],[DESPESA]]-Tabela1[[#This Row],[FGTS]]</f>
        <v>630.48</v>
      </c>
      <c r="L939" s="12">
        <v>630.48</v>
      </c>
      <c r="M939" s="12">
        <f>Tabela1[[#This Row],[A DEVOLVER]]-Tabela1[[#This Row],[DEVOLVIDO]]</f>
        <v>0</v>
      </c>
      <c r="N939" s="18" t="e">
        <f ca="1">VLOOKUP(Tabela1[[#This Row],[MAT]],$B$5:$N$1679,13,0)</f>
        <v>#N/A</v>
      </c>
    </row>
    <row r="940" spans="2:14" x14ac:dyDescent="0.3">
      <c r="B940" s="11">
        <v>817</v>
      </c>
      <c r="C940" s="11" t="str">
        <f ca="1">VLOOKUP(Tabela1[[#This Row],[MAT]],$B$5:$C$1679,2,0)</f>
        <v>00564772283</v>
      </c>
      <c r="D940" s="35">
        <v>36</v>
      </c>
      <c r="E940" s="16" t="s">
        <v>8</v>
      </c>
      <c r="F940" s="11" t="s">
        <v>593</v>
      </c>
      <c r="G940" s="17">
        <v>630.48</v>
      </c>
      <c r="H940" s="17">
        <v>630.48</v>
      </c>
      <c r="I940" s="17">
        <f>IFERROR(H940/1.08,"")</f>
        <v>583.77777777777771</v>
      </c>
      <c r="J940" s="17">
        <f>I940*8%</f>
        <v>46.702222222222218</v>
      </c>
      <c r="K940" s="17">
        <f>Tabela1[[#This Row],[VLR RECEBIDO]]-Tabela1[[#This Row],[DESPESA]]-Tabela1[[#This Row],[FGTS]]</f>
        <v>8.5265128291212022E-14</v>
      </c>
      <c r="L940" s="12">
        <v>8.5265128291212022E-14</v>
      </c>
      <c r="M940" s="12">
        <f>Tabela1[[#This Row],[A DEVOLVER]]-Tabela1[[#This Row],[DEVOLVIDO]]</f>
        <v>0</v>
      </c>
      <c r="N940" s="18" t="str">
        <f ca="1">VLOOKUP(Tabela1[[#This Row],[MAT]],$B$5:$N$1679,13,0)</f>
        <v>CRISTIANE MARIA CARDOSO LOBATO</v>
      </c>
    </row>
    <row r="941" spans="2:14" x14ac:dyDescent="0.3">
      <c r="B941" s="11">
        <v>819</v>
      </c>
      <c r="C941" s="11" t="str">
        <f ca="1">VLOOKUP(Tabela1[[#This Row],[MAT]],$B$5:$C$1679,2,0)</f>
        <v>04263734211</v>
      </c>
      <c r="D941" s="35">
        <v>36</v>
      </c>
      <c r="E941" s="16" t="s">
        <v>8</v>
      </c>
      <c r="F941" s="11" t="s">
        <v>593</v>
      </c>
      <c r="G941" s="17">
        <v>630.48</v>
      </c>
      <c r="H941" s="17">
        <v>630.48</v>
      </c>
      <c r="I941" s="17">
        <f>IFERROR(H941/1.08,"")</f>
        <v>583.77777777777771</v>
      </c>
      <c r="J941" s="17">
        <f>I941*8%</f>
        <v>46.702222222222218</v>
      </c>
      <c r="K941" s="17">
        <f>Tabela1[[#This Row],[VLR RECEBIDO]]-Tabela1[[#This Row],[DESPESA]]-Tabela1[[#This Row],[FGTS]]</f>
        <v>8.5265128291212022E-14</v>
      </c>
      <c r="L941" s="12">
        <v>8.5265128291212022E-14</v>
      </c>
      <c r="M941" s="12">
        <f>Tabela1[[#This Row],[A DEVOLVER]]-Tabela1[[#This Row],[DEVOLVIDO]]</f>
        <v>0</v>
      </c>
      <c r="N941" s="18" t="str">
        <f ca="1">VLOOKUP(Tabela1[[#This Row],[MAT]],$B$5:$N$1679,13,0)</f>
        <v>NAYARA FORO FRANCO</v>
      </c>
    </row>
    <row r="942" spans="2:14" x14ac:dyDescent="0.3">
      <c r="B942" s="11">
        <v>822</v>
      </c>
      <c r="C942" s="11" t="e">
        <f ca="1">VLOOKUP(Tabela1[[#This Row],[MAT]],$B$5:$C$1679,2,0)</f>
        <v>#N/A</v>
      </c>
      <c r="D942" s="35">
        <v>36</v>
      </c>
      <c r="E942" s="16" t="s">
        <v>8</v>
      </c>
      <c r="F942" s="11" t="s">
        <v>593</v>
      </c>
      <c r="G942" s="17">
        <v>630.48</v>
      </c>
      <c r="H942" s="17">
        <v>630.48</v>
      </c>
      <c r="I942" s="17">
        <f>IFERROR(H942/1.08,"")</f>
        <v>583.77777777777771</v>
      </c>
      <c r="J942" s="17">
        <f>I942*8%</f>
        <v>46.702222222222218</v>
      </c>
      <c r="K942" s="17">
        <f>Tabela1[[#This Row],[VLR RECEBIDO]]-Tabela1[[#This Row],[DESPESA]]-Tabela1[[#This Row],[FGTS]]</f>
        <v>8.5265128291212022E-14</v>
      </c>
      <c r="L942" s="12">
        <v>8.5265128291212022E-14</v>
      </c>
      <c r="M942" s="12">
        <f>Tabela1[[#This Row],[A DEVOLVER]]-Tabela1[[#This Row],[DEVOLVIDO]]</f>
        <v>0</v>
      </c>
      <c r="N942" s="18" t="e">
        <f ca="1">VLOOKUP(Tabela1[[#This Row],[MAT]],$B$5:$N$1679,13,0)</f>
        <v>#N/A</v>
      </c>
    </row>
    <row r="943" spans="2:14" x14ac:dyDescent="0.3">
      <c r="B943" s="11">
        <v>823</v>
      </c>
      <c r="C943" s="11">
        <f ca="1">VLOOKUP(Tabela1[[#This Row],[MAT]],$B$5:$C$1679,2,0)</f>
        <v>98517040244</v>
      </c>
      <c r="D943" s="35">
        <v>36</v>
      </c>
      <c r="E943" s="16" t="s">
        <v>8</v>
      </c>
      <c r="F943" s="11" t="s">
        <v>593</v>
      </c>
      <c r="G943" s="17">
        <v>630.48</v>
      </c>
      <c r="H943" s="17">
        <v>630.48</v>
      </c>
      <c r="I943" s="17">
        <f>IFERROR(H943/1.08,"")</f>
        <v>583.77777777777771</v>
      </c>
      <c r="J943" s="17">
        <f>I943*8%</f>
        <v>46.702222222222218</v>
      </c>
      <c r="K943" s="17">
        <f>Tabela1[[#This Row],[VLR RECEBIDO]]-Tabela1[[#This Row],[DESPESA]]-Tabela1[[#This Row],[FGTS]]</f>
        <v>8.5265128291212022E-14</v>
      </c>
      <c r="L943" s="12">
        <v>8.5265128291212022E-14</v>
      </c>
      <c r="M943" s="12">
        <f>Tabela1[[#This Row],[A DEVOLVER]]-Tabela1[[#This Row],[DEVOLVIDO]]</f>
        <v>0</v>
      </c>
      <c r="N943" s="18" t="str">
        <f ca="1">VLOOKUP(Tabela1[[#This Row],[MAT]],$B$5:$N$1679,13,0)</f>
        <v>IVONE DO SOCORRO DA CUNHA SOUZA</v>
      </c>
    </row>
    <row r="944" spans="2:14" x14ac:dyDescent="0.3">
      <c r="B944" s="11">
        <v>827</v>
      </c>
      <c r="C944" s="11" t="e">
        <f ca="1">VLOOKUP(Tabela1[[#This Row],[MAT]],$B$5:$C$1679,2,0)</f>
        <v>#N/A</v>
      </c>
      <c r="D944" s="35">
        <v>36</v>
      </c>
      <c r="E944" s="16" t="s">
        <v>8</v>
      </c>
      <c r="F944" s="11" t="s">
        <v>593</v>
      </c>
      <c r="G944" s="17">
        <v>630.48</v>
      </c>
      <c r="H944" s="17">
        <v>630.48</v>
      </c>
      <c r="I944" s="17">
        <f>IFERROR(H944/1.08,"")</f>
        <v>583.77777777777771</v>
      </c>
      <c r="J944" s="17">
        <f>I944*8%</f>
        <v>46.702222222222218</v>
      </c>
      <c r="K944" s="17">
        <f>Tabela1[[#This Row],[VLR RECEBIDO]]-Tabela1[[#This Row],[DESPESA]]-Tabela1[[#This Row],[FGTS]]</f>
        <v>8.5265128291212022E-14</v>
      </c>
      <c r="L944" s="12">
        <v>8.5265128291212022E-14</v>
      </c>
      <c r="M944" s="12">
        <f>Tabela1[[#This Row],[A DEVOLVER]]-Tabela1[[#This Row],[DEVOLVIDO]]</f>
        <v>0</v>
      </c>
      <c r="N944" s="18" t="e">
        <f ca="1">VLOOKUP(Tabela1[[#This Row],[MAT]],$B$5:$N$1679,13,0)</f>
        <v>#N/A</v>
      </c>
    </row>
    <row r="945" spans="2:14" x14ac:dyDescent="0.3">
      <c r="B945" s="11">
        <v>834</v>
      </c>
      <c r="C945" s="11" t="str">
        <f ca="1">VLOOKUP(Tabela1[[#This Row],[MAT]],$B$5:$C$1679,2,0)</f>
        <v>03659449202</v>
      </c>
      <c r="D945" s="35">
        <v>36</v>
      </c>
      <c r="E945" s="16" t="s">
        <v>8</v>
      </c>
      <c r="F945" s="11" t="s">
        <v>593</v>
      </c>
      <c r="G945" s="17">
        <v>630.48</v>
      </c>
      <c r="H945" s="17">
        <v>630.48</v>
      </c>
      <c r="I945" s="17">
        <f>IFERROR(H945/1.08,"")</f>
        <v>583.77777777777771</v>
      </c>
      <c r="J945" s="17">
        <f>I945*8%</f>
        <v>46.702222222222218</v>
      </c>
      <c r="K945" s="17">
        <f>Tabela1[[#This Row],[VLR RECEBIDO]]-Tabela1[[#This Row],[DESPESA]]-Tabela1[[#This Row],[FGTS]]</f>
        <v>8.5265128291212022E-14</v>
      </c>
      <c r="L945" s="12">
        <v>8.5265128291212022E-14</v>
      </c>
      <c r="M945" s="12">
        <f>Tabela1[[#This Row],[A DEVOLVER]]-Tabela1[[#This Row],[DEVOLVIDO]]</f>
        <v>0</v>
      </c>
      <c r="N945" s="18" t="str">
        <f ca="1">VLOOKUP(Tabela1[[#This Row],[MAT]],$B$5:$N$1679,13,0)</f>
        <v>LUIS CRUZ AZEVEDO</v>
      </c>
    </row>
    <row r="946" spans="2:14" x14ac:dyDescent="0.3">
      <c r="B946" s="11">
        <v>841</v>
      </c>
      <c r="C946" s="11" t="str">
        <f ca="1">VLOOKUP(Tabela1[[#This Row],[MAT]],$B$5:$C$1679,2,0)</f>
        <v>49072145291</v>
      </c>
      <c r="D946" s="35">
        <v>36</v>
      </c>
      <c r="E946" s="16" t="s">
        <v>8</v>
      </c>
      <c r="F946" s="11" t="s">
        <v>593</v>
      </c>
      <c r="G946" s="17">
        <v>630.48</v>
      </c>
      <c r="H946" s="17">
        <v>630.48</v>
      </c>
      <c r="I946" s="17">
        <f>IFERROR(H946/1.08,"")</f>
        <v>583.77777777777771</v>
      </c>
      <c r="J946" s="17">
        <f>I946*8%</f>
        <v>46.702222222222218</v>
      </c>
      <c r="K946" s="17">
        <f>Tabela1[[#This Row],[VLR RECEBIDO]]-Tabela1[[#This Row],[DESPESA]]-Tabela1[[#This Row],[FGTS]]</f>
        <v>8.5265128291212022E-14</v>
      </c>
      <c r="L946" s="12">
        <v>8.5265128291212022E-14</v>
      </c>
      <c r="M946" s="12">
        <f>Tabela1[[#This Row],[A DEVOLVER]]-Tabela1[[#This Row],[DEVOLVIDO]]</f>
        <v>0</v>
      </c>
      <c r="N946" s="18" t="str">
        <f ca="1">VLOOKUP(Tabela1[[#This Row],[MAT]],$B$5:$N$1679,13,0)</f>
        <v>THIZ HER FILOMENA DIAS DA SILVA</v>
      </c>
    </row>
    <row r="947" spans="2:14" x14ac:dyDescent="0.3">
      <c r="B947" s="11">
        <v>843</v>
      </c>
      <c r="C947" s="11" t="e">
        <f ca="1">VLOOKUP(Tabela1[[#This Row],[MAT]],$B$5:$C$1679,2,0)</f>
        <v>#N/A</v>
      </c>
      <c r="D947" s="35">
        <v>36</v>
      </c>
      <c r="E947" s="16" t="s">
        <v>8</v>
      </c>
      <c r="F947" s="11" t="s">
        <v>593</v>
      </c>
      <c r="G947" s="17">
        <v>630.48</v>
      </c>
      <c r="H947" s="17">
        <v>0</v>
      </c>
      <c r="I947" s="17">
        <f>IFERROR(H947/1.08,"")</f>
        <v>0</v>
      </c>
      <c r="J947" s="17">
        <f>I947*8%</f>
        <v>0</v>
      </c>
      <c r="K947" s="17">
        <f>Tabela1[[#This Row],[VLR RECEBIDO]]-Tabela1[[#This Row],[DESPESA]]-Tabela1[[#This Row],[FGTS]]</f>
        <v>630.48</v>
      </c>
      <c r="L947" s="12">
        <v>630.48</v>
      </c>
      <c r="M947" s="12">
        <f>Tabela1[[#This Row],[A DEVOLVER]]-Tabela1[[#This Row],[DEVOLVIDO]]</f>
        <v>0</v>
      </c>
      <c r="N947" s="18" t="e">
        <f ca="1">VLOOKUP(Tabela1[[#This Row],[MAT]],$B$5:$N$1679,13,0)</f>
        <v>#N/A</v>
      </c>
    </row>
    <row r="948" spans="2:14" x14ac:dyDescent="0.3">
      <c r="B948" s="11">
        <v>856</v>
      </c>
      <c r="C948" s="11" t="str">
        <f ca="1">VLOOKUP(Tabela1[[#This Row],[MAT]],$B$5:$C$1679,2,0)</f>
        <v>03284143289</v>
      </c>
      <c r="D948" s="35">
        <v>36</v>
      </c>
      <c r="E948" s="16" t="s">
        <v>8</v>
      </c>
      <c r="F948" s="11" t="s">
        <v>593</v>
      </c>
      <c r="G948" s="17">
        <v>630.48</v>
      </c>
      <c r="H948" s="17">
        <v>630.48</v>
      </c>
      <c r="I948" s="17">
        <f>IFERROR(H948/1.08,"")</f>
        <v>583.77777777777771</v>
      </c>
      <c r="J948" s="17">
        <f>I948*8%</f>
        <v>46.702222222222218</v>
      </c>
      <c r="K948" s="17">
        <f>Tabela1[[#This Row],[VLR RECEBIDO]]-Tabela1[[#This Row],[DESPESA]]-Tabela1[[#This Row],[FGTS]]</f>
        <v>8.5265128291212022E-14</v>
      </c>
      <c r="L948" s="12">
        <v>8.5265128291212022E-14</v>
      </c>
      <c r="M948" s="12">
        <f>Tabela1[[#This Row],[A DEVOLVER]]-Tabela1[[#This Row],[DEVOLVIDO]]</f>
        <v>0</v>
      </c>
      <c r="N948" s="18" t="str">
        <f ca="1">VLOOKUP(Tabela1[[#This Row],[MAT]],$B$5:$N$1679,13,0)</f>
        <v>EUNICE GAMA DE SOUZA</v>
      </c>
    </row>
    <row r="949" spans="2:14" x14ac:dyDescent="0.3">
      <c r="B949" s="11">
        <v>858</v>
      </c>
      <c r="C949" s="11" t="str">
        <f ca="1">VLOOKUP(Tabela1[[#This Row],[MAT]],$B$5:$C$1679,2,0)</f>
        <v>01531119255</v>
      </c>
      <c r="D949" s="35">
        <v>36</v>
      </c>
      <c r="E949" s="16" t="s">
        <v>8</v>
      </c>
      <c r="F949" s="11" t="s">
        <v>593</v>
      </c>
      <c r="G949" s="17">
        <v>630.48</v>
      </c>
      <c r="H949" s="17">
        <v>630.48</v>
      </c>
      <c r="I949" s="17">
        <f>IFERROR(H949/1.08,"")</f>
        <v>583.77777777777771</v>
      </c>
      <c r="J949" s="17">
        <f>I949*8%</f>
        <v>46.702222222222218</v>
      </c>
      <c r="K949" s="17">
        <f>Tabela1[[#This Row],[VLR RECEBIDO]]-Tabela1[[#This Row],[DESPESA]]-Tabela1[[#This Row],[FGTS]]</f>
        <v>8.5265128291212022E-14</v>
      </c>
      <c r="L949" s="12">
        <v>8.5265128291212022E-14</v>
      </c>
      <c r="M949" s="12">
        <f>Tabela1[[#This Row],[A DEVOLVER]]-Tabela1[[#This Row],[DEVOLVIDO]]</f>
        <v>0</v>
      </c>
      <c r="N949" s="18" t="str">
        <f ca="1">VLOOKUP(Tabela1[[#This Row],[MAT]],$B$5:$N$1679,13,0)</f>
        <v>KATIA REGINA SANTOS DA SILVA</v>
      </c>
    </row>
    <row r="950" spans="2:14" x14ac:dyDescent="0.3">
      <c r="B950" s="11">
        <v>869</v>
      </c>
      <c r="C950" s="11" t="e">
        <f ca="1">VLOOKUP(Tabela1[[#This Row],[MAT]],$B$5:$C$1679,2,0)</f>
        <v>#N/A</v>
      </c>
      <c r="D950" s="35">
        <v>36</v>
      </c>
      <c r="E950" s="16" t="s">
        <v>8</v>
      </c>
      <c r="F950" s="11" t="s">
        <v>593</v>
      </c>
      <c r="G950" s="17">
        <v>630.48</v>
      </c>
      <c r="H950" s="17">
        <v>630.48</v>
      </c>
      <c r="I950" s="17">
        <f>IFERROR(H950/1.08,"")</f>
        <v>583.77777777777771</v>
      </c>
      <c r="J950" s="17">
        <f>I950*8%</f>
        <v>46.702222222222218</v>
      </c>
      <c r="K950" s="17">
        <f>Tabela1[[#This Row],[VLR RECEBIDO]]-Tabela1[[#This Row],[DESPESA]]-Tabela1[[#This Row],[FGTS]]</f>
        <v>8.5265128291212022E-14</v>
      </c>
      <c r="L950" s="12">
        <v>8.5265128291212022E-14</v>
      </c>
      <c r="M950" s="12">
        <f>Tabela1[[#This Row],[A DEVOLVER]]-Tabela1[[#This Row],[DEVOLVIDO]]</f>
        <v>0</v>
      </c>
      <c r="N950" s="18" t="e">
        <f ca="1">VLOOKUP(Tabela1[[#This Row],[MAT]],$B$5:$N$1679,13,0)</f>
        <v>#N/A</v>
      </c>
    </row>
    <row r="951" spans="2:14" x14ac:dyDescent="0.3">
      <c r="B951" s="11">
        <v>870</v>
      </c>
      <c r="C951" s="11" t="str">
        <f ca="1">VLOOKUP(Tabela1[[#This Row],[MAT]],$B$5:$C$1679,2,0)</f>
        <v>02726631231</v>
      </c>
      <c r="D951" s="35">
        <v>36</v>
      </c>
      <c r="E951" s="16" t="s">
        <v>8</v>
      </c>
      <c r="F951" s="11" t="s">
        <v>593</v>
      </c>
      <c r="G951" s="17">
        <v>630.48</v>
      </c>
      <c r="H951" s="17">
        <v>630.48</v>
      </c>
      <c r="I951" s="17">
        <f>IFERROR(H951/1.08,"")</f>
        <v>583.77777777777771</v>
      </c>
      <c r="J951" s="17">
        <f>I951*8%</f>
        <v>46.702222222222218</v>
      </c>
      <c r="K951" s="17">
        <f>Tabela1[[#This Row],[VLR RECEBIDO]]-Tabela1[[#This Row],[DESPESA]]-Tabela1[[#This Row],[FGTS]]</f>
        <v>8.5265128291212022E-14</v>
      </c>
      <c r="L951" s="12">
        <v>8.5265128291212022E-14</v>
      </c>
      <c r="M951" s="12">
        <f>Tabela1[[#This Row],[A DEVOLVER]]-Tabela1[[#This Row],[DEVOLVIDO]]</f>
        <v>0</v>
      </c>
      <c r="N951" s="18" t="str">
        <f ca="1">VLOOKUP(Tabela1[[#This Row],[MAT]],$B$5:$N$1679,13,0)</f>
        <v>EDILZA SOUZA DE AVIZ</v>
      </c>
    </row>
    <row r="952" spans="2:14" x14ac:dyDescent="0.3">
      <c r="B952" s="11">
        <v>875</v>
      </c>
      <c r="C952" s="11" t="str">
        <f ca="1">VLOOKUP(Tabela1[[#This Row],[MAT]],$B$5:$C$1679,2,0)</f>
        <v>02957511347</v>
      </c>
      <c r="D952" s="35">
        <v>36</v>
      </c>
      <c r="E952" s="16" t="s">
        <v>8</v>
      </c>
      <c r="F952" s="11" t="s">
        <v>593</v>
      </c>
      <c r="G952" s="17">
        <v>630.48</v>
      </c>
      <c r="H952" s="17">
        <v>630.48</v>
      </c>
      <c r="I952" s="17">
        <f>IFERROR(H952/1.08,"")</f>
        <v>583.77777777777771</v>
      </c>
      <c r="J952" s="17">
        <f>I952*8%</f>
        <v>46.702222222222218</v>
      </c>
      <c r="K952" s="17">
        <f>Tabela1[[#This Row],[VLR RECEBIDO]]-Tabela1[[#This Row],[DESPESA]]-Tabela1[[#This Row],[FGTS]]</f>
        <v>8.5265128291212022E-14</v>
      </c>
      <c r="L952" s="12">
        <v>8.5265128291212022E-14</v>
      </c>
      <c r="M952" s="12">
        <f>Tabela1[[#This Row],[A DEVOLVER]]-Tabela1[[#This Row],[DEVOLVIDO]]</f>
        <v>0</v>
      </c>
      <c r="N952" s="18" t="str">
        <f ca="1">VLOOKUP(Tabela1[[#This Row],[MAT]],$B$5:$N$1679,13,0)</f>
        <v>IRACEMA SOARES LIMA</v>
      </c>
    </row>
    <row r="953" spans="2:14" x14ac:dyDescent="0.3">
      <c r="B953" s="11">
        <v>889</v>
      </c>
      <c r="C953" s="11" t="str">
        <f ca="1">VLOOKUP(Tabela1[[#This Row],[MAT]],$B$5:$C$1679,2,0)</f>
        <v>96949139268</v>
      </c>
      <c r="D953" s="35">
        <v>36</v>
      </c>
      <c r="E953" s="16" t="s">
        <v>8</v>
      </c>
      <c r="F953" s="11" t="s">
        <v>593</v>
      </c>
      <c r="G953" s="17">
        <v>630.48</v>
      </c>
      <c r="H953" s="17">
        <v>630.48</v>
      </c>
      <c r="I953" s="17">
        <f>IFERROR(H953/1.08,"")</f>
        <v>583.77777777777771</v>
      </c>
      <c r="J953" s="17">
        <f>I953*8%</f>
        <v>46.702222222222218</v>
      </c>
      <c r="K953" s="17">
        <f>Tabela1[[#This Row],[VLR RECEBIDO]]-Tabela1[[#This Row],[DESPESA]]-Tabela1[[#This Row],[FGTS]]</f>
        <v>8.5265128291212022E-14</v>
      </c>
      <c r="L953" s="12">
        <v>8.5265128291212022E-14</v>
      </c>
      <c r="M953" s="12">
        <f>Tabela1[[#This Row],[A DEVOLVER]]-Tabela1[[#This Row],[DEVOLVIDO]]</f>
        <v>0</v>
      </c>
      <c r="N953" s="18" t="str">
        <f ca="1">VLOOKUP(Tabela1[[#This Row],[MAT]],$B$5:$N$1679,13,0)</f>
        <v>FERNANDO RODRIGUES DA SILVA</v>
      </c>
    </row>
    <row r="954" spans="2:14" x14ac:dyDescent="0.3">
      <c r="B954" s="11">
        <v>890</v>
      </c>
      <c r="C954" s="11" t="str">
        <f ca="1">VLOOKUP(Tabela1[[#This Row],[MAT]],$B$5:$C$1679,2,0)</f>
        <v>01522818278</v>
      </c>
      <c r="D954" s="35">
        <v>36</v>
      </c>
      <c r="E954" s="16" t="s">
        <v>8</v>
      </c>
      <c r="F954" s="11" t="s">
        <v>593</v>
      </c>
      <c r="G954" s="17">
        <v>630.48</v>
      </c>
      <c r="H954" s="17">
        <v>630.48</v>
      </c>
      <c r="I954" s="17">
        <f>IFERROR(H954/1.08,"")</f>
        <v>583.77777777777771</v>
      </c>
      <c r="J954" s="17">
        <f>I954*8%</f>
        <v>46.702222222222218</v>
      </c>
      <c r="K954" s="17">
        <f>Tabela1[[#This Row],[VLR RECEBIDO]]-Tabela1[[#This Row],[DESPESA]]-Tabela1[[#This Row],[FGTS]]</f>
        <v>8.5265128291212022E-14</v>
      </c>
      <c r="L954" s="12">
        <v>8.5265128291212022E-14</v>
      </c>
      <c r="M954" s="12">
        <f>Tabela1[[#This Row],[A DEVOLVER]]-Tabela1[[#This Row],[DEVOLVIDO]]</f>
        <v>0</v>
      </c>
      <c r="N954" s="18" t="str">
        <f ca="1">VLOOKUP(Tabela1[[#This Row],[MAT]],$B$5:$N$1679,13,0)</f>
        <v>FATIMA PEREIRA DE ALENCAR ALVES</v>
      </c>
    </row>
    <row r="955" spans="2:14" x14ac:dyDescent="0.3">
      <c r="B955" s="11">
        <v>8</v>
      </c>
      <c r="C955" s="11" t="e">
        <f ca="1">VLOOKUP(Tabela1[[#This Row],[MAT]],$B$5:$C$1679,2,0)</f>
        <v>#N/A</v>
      </c>
      <c r="D955" s="35">
        <v>36</v>
      </c>
      <c r="E955" s="16" t="s">
        <v>8</v>
      </c>
      <c r="F955" s="11" t="s">
        <v>594</v>
      </c>
      <c r="G955" s="17">
        <v>630.48</v>
      </c>
      <c r="H955" s="17">
        <v>630.48</v>
      </c>
      <c r="I955" s="17">
        <f>IFERROR(H955/1.08,"")</f>
        <v>583.77777777777771</v>
      </c>
      <c r="J955" s="17">
        <f>I955*8%</f>
        <v>46.702222222222218</v>
      </c>
      <c r="K955" s="17">
        <f>Tabela1[[#This Row],[VLR RECEBIDO]]-Tabela1[[#This Row],[DESPESA]]-Tabela1[[#This Row],[FGTS]]</f>
        <v>8.5265128291212022E-14</v>
      </c>
      <c r="L955" s="12">
        <v>8.5265128291212022E-14</v>
      </c>
      <c r="M955" s="12">
        <f>Tabela1[[#This Row],[A DEVOLVER]]-Tabela1[[#This Row],[DEVOLVIDO]]</f>
        <v>0</v>
      </c>
      <c r="N955" s="18" t="e">
        <f ca="1">VLOOKUP(Tabela1[[#This Row],[MAT]],$B$5:$N$1679,13,0)</f>
        <v>#N/A</v>
      </c>
    </row>
    <row r="956" spans="2:14" x14ac:dyDescent="0.3">
      <c r="B956" s="11">
        <v>9</v>
      </c>
      <c r="C956" s="11" t="str">
        <f ca="1">VLOOKUP(Tabela1[[#This Row],[MAT]],$B$5:$C$1679,2,0)</f>
        <v>95885773572</v>
      </c>
      <c r="D956" s="35">
        <v>36</v>
      </c>
      <c r="E956" s="16" t="s">
        <v>8</v>
      </c>
      <c r="F956" s="11" t="s">
        <v>594</v>
      </c>
      <c r="G956" s="17">
        <v>630.48</v>
      </c>
      <c r="H956" s="17">
        <v>630.48</v>
      </c>
      <c r="I956" s="17">
        <f>IFERROR(H956/1.08,"")</f>
        <v>583.77777777777771</v>
      </c>
      <c r="J956" s="17">
        <f>I956*8%</f>
        <v>46.702222222222218</v>
      </c>
      <c r="K956" s="17">
        <f>Tabela1[[#This Row],[VLR RECEBIDO]]-Tabela1[[#This Row],[DESPESA]]-Tabela1[[#This Row],[FGTS]]</f>
        <v>8.5265128291212022E-14</v>
      </c>
      <c r="L956" s="12">
        <v>8.5265128291212022E-14</v>
      </c>
      <c r="M956" s="12">
        <f>Tabela1[[#This Row],[A DEVOLVER]]-Tabela1[[#This Row],[DEVOLVIDO]]</f>
        <v>0</v>
      </c>
      <c r="N956" s="18" t="str">
        <f ca="1">VLOOKUP(Tabela1[[#This Row],[MAT]],$B$5:$N$1679,13,0)</f>
        <v>ANA MIRELLA FERREIRA BARBOSA OLIVEIRA</v>
      </c>
    </row>
    <row r="957" spans="2:14" x14ac:dyDescent="0.3">
      <c r="B957" s="11">
        <v>23</v>
      </c>
      <c r="C957" s="11" t="str">
        <f ca="1">VLOOKUP(Tabela1[[#This Row],[MAT]],$B$5:$C$1679,2,0)</f>
        <v>26008939204</v>
      </c>
      <c r="D957" s="35">
        <v>36</v>
      </c>
      <c r="E957" s="16" t="s">
        <v>8</v>
      </c>
      <c r="F957" s="11" t="s">
        <v>594</v>
      </c>
      <c r="G957" s="17">
        <v>630.48</v>
      </c>
      <c r="H957" s="17">
        <v>630.48</v>
      </c>
      <c r="I957" s="17">
        <f>IFERROR(H957/1.08,"")</f>
        <v>583.77777777777771</v>
      </c>
      <c r="J957" s="17">
        <f>I957*8%</f>
        <v>46.702222222222218</v>
      </c>
      <c r="K957" s="17">
        <f>Tabela1[[#This Row],[VLR RECEBIDO]]-Tabela1[[#This Row],[DESPESA]]-Tabela1[[#This Row],[FGTS]]</f>
        <v>8.5265128291212022E-14</v>
      </c>
      <c r="L957" s="12">
        <v>8.5265128291212022E-14</v>
      </c>
      <c r="M957" s="12">
        <f>Tabela1[[#This Row],[A DEVOLVER]]-Tabela1[[#This Row],[DEVOLVIDO]]</f>
        <v>0</v>
      </c>
      <c r="N957" s="18" t="str">
        <f ca="1">VLOOKUP(Tabela1[[#This Row],[MAT]],$B$5:$N$1679,13,0)</f>
        <v>ANA DE SOUZA VIANA</v>
      </c>
    </row>
    <row r="958" spans="2:14" x14ac:dyDescent="0.3">
      <c r="B958" s="11">
        <v>26</v>
      </c>
      <c r="C958" s="11" t="str">
        <f ca="1">VLOOKUP(Tabela1[[#This Row],[MAT]],$B$5:$C$1679,2,0)</f>
        <v>01087094267</v>
      </c>
      <c r="D958" s="35">
        <v>36</v>
      </c>
      <c r="E958" s="16" t="s">
        <v>8</v>
      </c>
      <c r="F958" s="11" t="s">
        <v>594</v>
      </c>
      <c r="G958" s="17">
        <v>630.48</v>
      </c>
      <c r="H958" s="17">
        <v>630.48</v>
      </c>
      <c r="I958" s="17">
        <f>IFERROR(H958/1.08,"")</f>
        <v>583.77777777777771</v>
      </c>
      <c r="J958" s="17">
        <f>I958*8%</f>
        <v>46.702222222222218</v>
      </c>
      <c r="K958" s="17">
        <f>Tabela1[[#This Row],[VLR RECEBIDO]]-Tabela1[[#This Row],[DESPESA]]-Tabela1[[#This Row],[FGTS]]</f>
        <v>8.5265128291212022E-14</v>
      </c>
      <c r="L958" s="12">
        <v>8.5265128291212022E-14</v>
      </c>
      <c r="M958" s="12">
        <f>Tabela1[[#This Row],[A DEVOLVER]]-Tabela1[[#This Row],[DEVOLVIDO]]</f>
        <v>0</v>
      </c>
      <c r="N958" s="18" t="str">
        <f ca="1">VLOOKUP(Tabela1[[#This Row],[MAT]],$B$5:$N$1679,13,0)</f>
        <v>DANIELE DA SILVA E SILVA</v>
      </c>
    </row>
    <row r="959" spans="2:14" x14ac:dyDescent="0.3">
      <c r="B959" s="11">
        <v>30</v>
      </c>
      <c r="C959" s="11" t="str">
        <f ca="1">VLOOKUP(Tabela1[[#This Row],[MAT]],$B$5:$C$1679,2,0)</f>
        <v>63727129204</v>
      </c>
      <c r="D959" s="35">
        <v>36</v>
      </c>
      <c r="E959" s="16" t="s">
        <v>8</v>
      </c>
      <c r="F959" s="11" t="s">
        <v>594</v>
      </c>
      <c r="G959" s="17">
        <v>310.77999999999997</v>
      </c>
      <c r="H959" s="17">
        <v>310.77999999999997</v>
      </c>
      <c r="I959" s="17">
        <f>IFERROR(H959/1.08,"")</f>
        <v>287.75925925925924</v>
      </c>
      <c r="J959" s="17">
        <f>I959*8%</f>
        <v>23.020740740740738</v>
      </c>
      <c r="K959" s="17">
        <f>Tabela1[[#This Row],[VLR RECEBIDO]]-Tabela1[[#This Row],[DESPESA]]-Tabela1[[#This Row],[FGTS]]</f>
        <v>0</v>
      </c>
      <c r="L959" s="12">
        <v>0</v>
      </c>
      <c r="M959" s="12">
        <f>Tabela1[[#This Row],[A DEVOLVER]]-Tabela1[[#This Row],[DEVOLVIDO]]</f>
        <v>0</v>
      </c>
      <c r="N959" s="18" t="str">
        <f ca="1">VLOOKUP(Tabela1[[#This Row],[MAT]],$B$5:$N$1679,13,0)</f>
        <v>ELCIONE DE OLIVEIRA SILVA</v>
      </c>
    </row>
    <row r="960" spans="2:14" x14ac:dyDescent="0.3">
      <c r="B960" s="11">
        <v>32</v>
      </c>
      <c r="C960" s="11" t="str">
        <f ca="1">VLOOKUP(Tabela1[[#This Row],[MAT]],$B$5:$C$1679,2,0)</f>
        <v>86045636287</v>
      </c>
      <c r="D960" s="35">
        <v>36</v>
      </c>
      <c r="E960" s="16" t="s">
        <v>8</v>
      </c>
      <c r="F960" s="11" t="s">
        <v>594</v>
      </c>
      <c r="G960" s="17">
        <v>630.48</v>
      </c>
      <c r="H960" s="17">
        <v>630.48</v>
      </c>
      <c r="I960" s="17">
        <f>IFERROR(H960/1.08,"")</f>
        <v>583.77777777777771</v>
      </c>
      <c r="J960" s="17">
        <f>I960*8%</f>
        <v>46.702222222222218</v>
      </c>
      <c r="K960" s="17">
        <f>Tabela1[[#This Row],[VLR RECEBIDO]]-Tabela1[[#This Row],[DESPESA]]-Tabela1[[#This Row],[FGTS]]</f>
        <v>8.5265128291212022E-14</v>
      </c>
      <c r="L960" s="12">
        <v>8.5265128291212022E-14</v>
      </c>
      <c r="M960" s="12">
        <f>Tabela1[[#This Row],[A DEVOLVER]]-Tabela1[[#This Row],[DEVOLVIDO]]</f>
        <v>0</v>
      </c>
      <c r="N960" s="18" t="str">
        <f ca="1">VLOOKUP(Tabela1[[#This Row],[MAT]],$B$5:$N$1679,13,0)</f>
        <v>ELINOAN DA LUZ DE JESUS</v>
      </c>
    </row>
    <row r="961" spans="2:14" x14ac:dyDescent="0.3">
      <c r="B961" s="11">
        <v>60</v>
      </c>
      <c r="C961" s="11" t="str">
        <f ca="1">VLOOKUP(Tabela1[[#This Row],[MAT]],$B$5:$C$1679,2,0)</f>
        <v>73779768291</v>
      </c>
      <c r="D961" s="35">
        <v>36</v>
      </c>
      <c r="E961" s="16" t="s">
        <v>8</v>
      </c>
      <c r="F961" s="11" t="s">
        <v>594</v>
      </c>
      <c r="G961" s="17">
        <v>630.48</v>
      </c>
      <c r="H961" s="17">
        <v>630.48</v>
      </c>
      <c r="I961" s="17">
        <f>IFERROR(H961/1.08,"")</f>
        <v>583.77777777777771</v>
      </c>
      <c r="J961" s="17">
        <f>I961*8%</f>
        <v>46.702222222222218</v>
      </c>
      <c r="K961" s="17">
        <f>Tabela1[[#This Row],[VLR RECEBIDO]]-Tabela1[[#This Row],[DESPESA]]-Tabela1[[#This Row],[FGTS]]</f>
        <v>8.5265128291212022E-14</v>
      </c>
      <c r="L961" s="12">
        <v>8.5265128291212022E-14</v>
      </c>
      <c r="M961" s="12">
        <f>Tabela1[[#This Row],[A DEVOLVER]]-Tabela1[[#This Row],[DEVOLVIDO]]</f>
        <v>0</v>
      </c>
      <c r="N961" s="18" t="str">
        <f ca="1">VLOOKUP(Tabela1[[#This Row],[MAT]],$B$5:$N$1679,13,0)</f>
        <v>GEANE DOS SANTOS RODRIGUES</v>
      </c>
    </row>
    <row r="962" spans="2:14" x14ac:dyDescent="0.3">
      <c r="B962" s="11">
        <v>67</v>
      </c>
      <c r="C962" s="11" t="str">
        <f ca="1">VLOOKUP(Tabela1[[#This Row],[MAT]],$B$5:$C$1679,2,0)</f>
        <v>63594404234</v>
      </c>
      <c r="D962" s="35">
        <v>36</v>
      </c>
      <c r="E962" s="16" t="s">
        <v>8</v>
      </c>
      <c r="F962" s="11" t="s">
        <v>594</v>
      </c>
      <c r="G962" s="17">
        <v>630.48</v>
      </c>
      <c r="H962" s="17">
        <v>630.48</v>
      </c>
      <c r="I962" s="17">
        <f>IFERROR(H962/1.08,"")</f>
        <v>583.77777777777771</v>
      </c>
      <c r="J962" s="17">
        <f>I962*8%</f>
        <v>46.702222222222218</v>
      </c>
      <c r="K962" s="17">
        <f>Tabela1[[#This Row],[VLR RECEBIDO]]-Tabela1[[#This Row],[DESPESA]]-Tabela1[[#This Row],[FGTS]]</f>
        <v>8.5265128291212022E-14</v>
      </c>
      <c r="L962" s="12">
        <v>8.5265128291212022E-14</v>
      </c>
      <c r="M962" s="12">
        <f>Tabela1[[#This Row],[A DEVOLVER]]-Tabela1[[#This Row],[DEVOLVIDO]]</f>
        <v>0</v>
      </c>
      <c r="N962" s="18" t="str">
        <f ca="1">VLOOKUP(Tabela1[[#This Row],[MAT]],$B$5:$N$1679,13,0)</f>
        <v>JOELMA GONCALVES ALVES</v>
      </c>
    </row>
    <row r="963" spans="2:14" x14ac:dyDescent="0.3">
      <c r="B963" s="11">
        <v>74</v>
      </c>
      <c r="C963" s="11" t="str">
        <f ca="1">VLOOKUP(Tabela1[[#This Row],[MAT]],$B$5:$C$1679,2,0)</f>
        <v>85748960206</v>
      </c>
      <c r="D963" s="35">
        <v>36</v>
      </c>
      <c r="E963" s="16" t="s">
        <v>8</v>
      </c>
      <c r="F963" s="11" t="s">
        <v>594</v>
      </c>
      <c r="G963" s="17">
        <v>630.48</v>
      </c>
      <c r="H963" s="17">
        <v>630.48</v>
      </c>
      <c r="I963" s="17">
        <f>IFERROR(H963/1.08,"")</f>
        <v>583.77777777777771</v>
      </c>
      <c r="J963" s="17">
        <f>I963*8%</f>
        <v>46.702222222222218</v>
      </c>
      <c r="K963" s="17">
        <f>Tabela1[[#This Row],[VLR RECEBIDO]]-Tabela1[[#This Row],[DESPESA]]-Tabela1[[#This Row],[FGTS]]</f>
        <v>8.5265128291212022E-14</v>
      </c>
      <c r="L963" s="12">
        <v>8.5265128291212022E-14</v>
      </c>
      <c r="M963" s="12">
        <f>Tabela1[[#This Row],[A DEVOLVER]]-Tabela1[[#This Row],[DEVOLVIDO]]</f>
        <v>0</v>
      </c>
      <c r="N963" s="18" t="str">
        <f ca="1">VLOOKUP(Tabela1[[#This Row],[MAT]],$B$5:$N$1679,13,0)</f>
        <v>LAIZA SOUSA SANTOS</v>
      </c>
    </row>
    <row r="964" spans="2:14" x14ac:dyDescent="0.3">
      <c r="B964" s="11">
        <v>76</v>
      </c>
      <c r="C964" s="11" t="str">
        <f ca="1">VLOOKUP(Tabela1[[#This Row],[MAT]],$B$5:$C$1679,2,0)</f>
        <v>00607059222</v>
      </c>
      <c r="D964" s="35">
        <v>36</v>
      </c>
      <c r="E964" s="16" t="s">
        <v>8</v>
      </c>
      <c r="F964" s="11" t="s">
        <v>594</v>
      </c>
      <c r="G964" s="17">
        <v>630.48</v>
      </c>
      <c r="H964" s="17">
        <v>630.48</v>
      </c>
      <c r="I964" s="17">
        <f>IFERROR(H964/1.08,"")</f>
        <v>583.77777777777771</v>
      </c>
      <c r="J964" s="17">
        <f>I964*8%</f>
        <v>46.702222222222218</v>
      </c>
      <c r="K964" s="17">
        <f>Tabela1[[#This Row],[VLR RECEBIDO]]-Tabela1[[#This Row],[DESPESA]]-Tabela1[[#This Row],[FGTS]]</f>
        <v>8.5265128291212022E-14</v>
      </c>
      <c r="L964" s="12">
        <v>8.5265128291212022E-14</v>
      </c>
      <c r="M964" s="12">
        <f>Tabela1[[#This Row],[A DEVOLVER]]-Tabela1[[#This Row],[DEVOLVIDO]]</f>
        <v>0</v>
      </c>
      <c r="N964" s="18" t="str">
        <f ca="1">VLOOKUP(Tabela1[[#This Row],[MAT]],$B$5:$N$1679,13,0)</f>
        <v>LUANA LEANDRO SARMENTO</v>
      </c>
    </row>
    <row r="965" spans="2:14" x14ac:dyDescent="0.3">
      <c r="B965" s="11">
        <v>81</v>
      </c>
      <c r="C965" s="11" t="str">
        <f ca="1">VLOOKUP(Tabela1[[#This Row],[MAT]],$B$5:$C$1679,2,0)</f>
        <v>74370936268</v>
      </c>
      <c r="D965" s="35">
        <v>36</v>
      </c>
      <c r="E965" s="16" t="s">
        <v>8</v>
      </c>
      <c r="F965" s="11" t="s">
        <v>594</v>
      </c>
      <c r="G965" s="17">
        <v>630.48</v>
      </c>
      <c r="H965" s="17">
        <v>630.48</v>
      </c>
      <c r="I965" s="17">
        <f>IFERROR(H965/1.08,"")</f>
        <v>583.77777777777771</v>
      </c>
      <c r="J965" s="17">
        <f>I965*8%</f>
        <v>46.702222222222218</v>
      </c>
      <c r="K965" s="17">
        <f>Tabela1[[#This Row],[VLR RECEBIDO]]-Tabela1[[#This Row],[DESPESA]]-Tabela1[[#This Row],[FGTS]]</f>
        <v>8.5265128291212022E-14</v>
      </c>
      <c r="L965" s="12">
        <v>8.5265128291212022E-14</v>
      </c>
      <c r="M965" s="12">
        <f>Tabela1[[#This Row],[A DEVOLVER]]-Tabela1[[#This Row],[DEVOLVIDO]]</f>
        <v>0</v>
      </c>
      <c r="N965" s="18" t="str">
        <f ca="1">VLOOKUP(Tabela1[[#This Row],[MAT]],$B$5:$N$1679,13,0)</f>
        <v>MARIA APARECIDA DO VALE SILVA</v>
      </c>
    </row>
    <row r="966" spans="2:14" x14ac:dyDescent="0.3">
      <c r="B966" s="11">
        <v>92</v>
      </c>
      <c r="C966" s="11" t="str">
        <f ca="1">VLOOKUP(Tabela1[[#This Row],[MAT]],$B$5:$C$1679,2,0)</f>
        <v>88716961234</v>
      </c>
      <c r="D966" s="35">
        <v>36</v>
      </c>
      <c r="E966" s="16" t="s">
        <v>8</v>
      </c>
      <c r="F966" s="11" t="s">
        <v>594</v>
      </c>
      <c r="G966" s="17">
        <v>630.48</v>
      </c>
      <c r="H966" s="17">
        <v>630.48</v>
      </c>
      <c r="I966" s="17">
        <f>IFERROR(H966/1.08,"")</f>
        <v>583.77777777777771</v>
      </c>
      <c r="J966" s="17">
        <f>I966*8%</f>
        <v>46.702222222222218</v>
      </c>
      <c r="K966" s="17">
        <f>Tabela1[[#This Row],[VLR RECEBIDO]]-Tabela1[[#This Row],[DESPESA]]-Tabela1[[#This Row],[FGTS]]</f>
        <v>8.5265128291212022E-14</v>
      </c>
      <c r="L966" s="12">
        <v>8.5265128291212022E-14</v>
      </c>
      <c r="M966" s="12">
        <f>Tabela1[[#This Row],[A DEVOLVER]]-Tabela1[[#This Row],[DEVOLVIDO]]</f>
        <v>0</v>
      </c>
      <c r="N966" s="18" t="str">
        <f ca="1">VLOOKUP(Tabela1[[#This Row],[MAT]],$B$5:$N$1679,13,0)</f>
        <v>ROSELI DE ARAUJO SANTOS</v>
      </c>
    </row>
    <row r="967" spans="2:14" x14ac:dyDescent="0.3">
      <c r="B967" s="11">
        <v>126</v>
      </c>
      <c r="C967" s="11" t="str">
        <f ca="1">VLOOKUP(Tabela1[[#This Row],[MAT]],$B$5:$C$1679,2,0)</f>
        <v>83721541200</v>
      </c>
      <c r="D967" s="35">
        <v>36</v>
      </c>
      <c r="E967" s="16" t="s">
        <v>8</v>
      </c>
      <c r="F967" s="11" t="s">
        <v>594</v>
      </c>
      <c r="G967" s="17">
        <v>630.48</v>
      </c>
      <c r="H967" s="17">
        <v>630.48</v>
      </c>
      <c r="I967" s="17">
        <f>IFERROR(H967/1.08,"")</f>
        <v>583.77777777777771</v>
      </c>
      <c r="J967" s="17">
        <f>I967*8%</f>
        <v>46.702222222222218</v>
      </c>
      <c r="K967" s="17">
        <f>Tabela1[[#This Row],[VLR RECEBIDO]]-Tabela1[[#This Row],[DESPESA]]-Tabela1[[#This Row],[FGTS]]</f>
        <v>8.5265128291212022E-14</v>
      </c>
      <c r="L967" s="12">
        <v>8.5265128291212022E-14</v>
      </c>
      <c r="M967" s="12">
        <f>Tabela1[[#This Row],[A DEVOLVER]]-Tabela1[[#This Row],[DEVOLVIDO]]</f>
        <v>0</v>
      </c>
      <c r="N967" s="18" t="str">
        <f ca="1">VLOOKUP(Tabela1[[#This Row],[MAT]],$B$5:$N$1679,13,0)</f>
        <v>SANDRA NERY DA ROCHA</v>
      </c>
    </row>
    <row r="968" spans="2:14" x14ac:dyDescent="0.3">
      <c r="B968" s="11">
        <v>149</v>
      </c>
      <c r="C968" s="11" t="str">
        <f ca="1">VLOOKUP(Tabela1[[#This Row],[MAT]],$B$5:$C$1679,2,0)</f>
        <v>01332625371</v>
      </c>
      <c r="D968" s="35">
        <v>36</v>
      </c>
      <c r="E968" s="16" t="s">
        <v>8</v>
      </c>
      <c r="F968" s="11" t="s">
        <v>594</v>
      </c>
      <c r="G968" s="17">
        <v>630.48</v>
      </c>
      <c r="H968" s="17">
        <v>630.48</v>
      </c>
      <c r="I968" s="17">
        <f>IFERROR(H968/1.08,"")</f>
        <v>583.77777777777771</v>
      </c>
      <c r="J968" s="17">
        <f>I968*8%</f>
        <v>46.702222222222218</v>
      </c>
      <c r="K968" s="17">
        <f>Tabela1[[#This Row],[VLR RECEBIDO]]-Tabela1[[#This Row],[DESPESA]]-Tabela1[[#This Row],[FGTS]]</f>
        <v>8.5265128291212022E-14</v>
      </c>
      <c r="L968" s="12">
        <v>8.5265128291212022E-14</v>
      </c>
      <c r="M968" s="12">
        <f>Tabela1[[#This Row],[A DEVOLVER]]-Tabela1[[#This Row],[DEVOLVIDO]]</f>
        <v>0</v>
      </c>
      <c r="N968" s="18" t="str">
        <f ca="1">VLOOKUP(Tabela1[[#This Row],[MAT]],$B$5:$N$1679,13,0)</f>
        <v>MARIA TERESA VIEIRA DA HORA</v>
      </c>
    </row>
    <row r="969" spans="2:14" x14ac:dyDescent="0.3">
      <c r="B969" s="11">
        <v>152</v>
      </c>
      <c r="C969" s="11" t="str">
        <f ca="1">VLOOKUP(Tabela1[[#This Row],[MAT]],$B$5:$C$1679,2,0)</f>
        <v>76034925215</v>
      </c>
      <c r="D969" s="35">
        <v>36</v>
      </c>
      <c r="E969" s="16" t="s">
        <v>8</v>
      </c>
      <c r="F969" s="11" t="s">
        <v>594</v>
      </c>
      <c r="G969" s="17">
        <v>630.48</v>
      </c>
      <c r="H969" s="17">
        <v>630.48</v>
      </c>
      <c r="I969" s="17">
        <f>IFERROR(H969/1.08,"")</f>
        <v>583.77777777777771</v>
      </c>
      <c r="J969" s="17">
        <f>I969*8%</f>
        <v>46.702222222222218</v>
      </c>
      <c r="K969" s="17">
        <f>Tabela1[[#This Row],[VLR RECEBIDO]]-Tabela1[[#This Row],[DESPESA]]-Tabela1[[#This Row],[FGTS]]</f>
        <v>8.5265128291212022E-14</v>
      </c>
      <c r="L969" s="12">
        <v>8.5265128291212022E-14</v>
      </c>
      <c r="M969" s="12">
        <f>Tabela1[[#This Row],[A DEVOLVER]]-Tabela1[[#This Row],[DEVOLVIDO]]</f>
        <v>0</v>
      </c>
      <c r="N969" s="18" t="str">
        <f ca="1">VLOOKUP(Tabela1[[#This Row],[MAT]],$B$5:$N$1679,13,0)</f>
        <v>EDILENE BRAGA SOUZA</v>
      </c>
    </row>
    <row r="970" spans="2:14" x14ac:dyDescent="0.3">
      <c r="B970" s="11">
        <v>156</v>
      </c>
      <c r="C970" s="11" t="str">
        <f ca="1">VLOOKUP(Tabela1[[#This Row],[MAT]],$B$5:$C$1679,2,0)</f>
        <v>26632187234</v>
      </c>
      <c r="D970" s="35">
        <v>36</v>
      </c>
      <c r="E970" s="16" t="s">
        <v>8</v>
      </c>
      <c r="F970" s="11" t="s">
        <v>594</v>
      </c>
      <c r="G970" s="17">
        <v>630.48</v>
      </c>
      <c r="H970" s="17">
        <v>0</v>
      </c>
      <c r="I970" s="17">
        <f>IFERROR(H970/1.08,"")</f>
        <v>0</v>
      </c>
      <c r="J970" s="17">
        <f>I970*8%</f>
        <v>0</v>
      </c>
      <c r="K970" s="17">
        <f>Tabela1[[#This Row],[VLR RECEBIDO]]-Tabela1[[#This Row],[DESPESA]]-Tabela1[[#This Row],[FGTS]]</f>
        <v>630.48</v>
      </c>
      <c r="L970" s="12">
        <v>630.48</v>
      </c>
      <c r="M970" s="12">
        <f>Tabela1[[#This Row],[A DEVOLVER]]-Tabela1[[#This Row],[DEVOLVIDO]]</f>
        <v>0</v>
      </c>
      <c r="N970" s="18" t="str">
        <f ca="1">VLOOKUP(Tabela1[[#This Row],[MAT]],$B$5:$N$1679,13,0)</f>
        <v>EULINA SOUSA LEITE</v>
      </c>
    </row>
    <row r="971" spans="2:14" x14ac:dyDescent="0.3">
      <c r="B971" s="11">
        <v>184</v>
      </c>
      <c r="C971" s="11" t="str">
        <f ca="1">VLOOKUP(Tabela1[[#This Row],[MAT]],$B$5:$C$1679,2,0)</f>
        <v>82834334234</v>
      </c>
      <c r="D971" s="35">
        <v>36</v>
      </c>
      <c r="E971" s="16" t="s">
        <v>8</v>
      </c>
      <c r="F971" s="11" t="s">
        <v>594</v>
      </c>
      <c r="G971" s="17">
        <v>630.48</v>
      </c>
      <c r="H971" s="17">
        <v>630.48</v>
      </c>
      <c r="I971" s="17">
        <f>IFERROR(H971/1.08,"")</f>
        <v>583.77777777777771</v>
      </c>
      <c r="J971" s="17">
        <f>I971*8%</f>
        <v>46.702222222222218</v>
      </c>
      <c r="K971" s="17">
        <f>Tabela1[[#This Row],[VLR RECEBIDO]]-Tabela1[[#This Row],[DESPESA]]-Tabela1[[#This Row],[FGTS]]</f>
        <v>8.5265128291212022E-14</v>
      </c>
      <c r="L971" s="12">
        <v>8.5265128291212022E-14</v>
      </c>
      <c r="M971" s="12">
        <f>Tabela1[[#This Row],[A DEVOLVER]]-Tabela1[[#This Row],[DEVOLVIDO]]</f>
        <v>0</v>
      </c>
      <c r="N971" s="18" t="str">
        <f ca="1">VLOOKUP(Tabela1[[#This Row],[MAT]],$B$5:$N$1679,13,0)</f>
        <v>ROSIANE DOS SANTOS LIMA</v>
      </c>
    </row>
    <row r="972" spans="2:14" x14ac:dyDescent="0.3">
      <c r="B972" s="11">
        <v>231</v>
      </c>
      <c r="C972" s="11" t="str">
        <f ca="1">VLOOKUP(Tabela1[[#This Row],[MAT]],$B$5:$C$1679,2,0)</f>
        <v>95570810234</v>
      </c>
      <c r="D972" s="35">
        <v>36</v>
      </c>
      <c r="E972" s="16" t="s">
        <v>8</v>
      </c>
      <c r="F972" s="11" t="s">
        <v>594</v>
      </c>
      <c r="G972" s="17">
        <v>630.48</v>
      </c>
      <c r="H972" s="17">
        <v>630.48</v>
      </c>
      <c r="I972" s="17">
        <f>IFERROR(H972/1.08,"")</f>
        <v>583.77777777777771</v>
      </c>
      <c r="J972" s="17">
        <f>I972*8%</f>
        <v>46.702222222222218</v>
      </c>
      <c r="K972" s="17">
        <f>Tabela1[[#This Row],[VLR RECEBIDO]]-Tabela1[[#This Row],[DESPESA]]-Tabela1[[#This Row],[FGTS]]</f>
        <v>8.5265128291212022E-14</v>
      </c>
      <c r="L972" s="12">
        <v>8.5265128291212022E-14</v>
      </c>
      <c r="M972" s="12">
        <f>Tabela1[[#This Row],[A DEVOLVER]]-Tabela1[[#This Row],[DEVOLVIDO]]</f>
        <v>0</v>
      </c>
      <c r="N972" s="18" t="str">
        <f ca="1">VLOOKUP(Tabela1[[#This Row],[MAT]],$B$5:$N$1679,13,0)</f>
        <v>GESIEL SILVA DA SILVA</v>
      </c>
    </row>
    <row r="973" spans="2:14" x14ac:dyDescent="0.3">
      <c r="B973" s="11">
        <v>235</v>
      </c>
      <c r="C973" s="11" t="str">
        <f ca="1">VLOOKUP(Tabela1[[#This Row],[MAT]],$B$5:$C$1679,2,0)</f>
        <v>74239082234</v>
      </c>
      <c r="D973" s="35">
        <v>36</v>
      </c>
      <c r="E973" s="16" t="s">
        <v>8</v>
      </c>
      <c r="F973" s="11" t="s">
        <v>594</v>
      </c>
      <c r="G973" s="17">
        <v>630.48</v>
      </c>
      <c r="H973" s="17">
        <v>630.48</v>
      </c>
      <c r="I973" s="17">
        <f>IFERROR(H973/1.08,"")</f>
        <v>583.77777777777771</v>
      </c>
      <c r="J973" s="17">
        <f>I973*8%</f>
        <v>46.702222222222218</v>
      </c>
      <c r="K973" s="17">
        <f>Tabela1[[#This Row],[VLR RECEBIDO]]-Tabela1[[#This Row],[DESPESA]]-Tabela1[[#This Row],[FGTS]]</f>
        <v>8.5265128291212022E-14</v>
      </c>
      <c r="L973" s="12">
        <v>8.5265128291212022E-14</v>
      </c>
      <c r="M973" s="12">
        <f>Tabela1[[#This Row],[A DEVOLVER]]-Tabela1[[#This Row],[DEVOLVIDO]]</f>
        <v>0</v>
      </c>
      <c r="N973" s="18" t="str">
        <f ca="1">VLOOKUP(Tabela1[[#This Row],[MAT]],$B$5:$N$1679,13,0)</f>
        <v>DARLENE DAS NEVES SANTOS</v>
      </c>
    </row>
    <row r="974" spans="2:14" x14ac:dyDescent="0.3">
      <c r="B974" s="11">
        <v>239</v>
      </c>
      <c r="C974" s="11" t="str">
        <f ca="1">VLOOKUP(Tabela1[[#This Row],[MAT]],$B$5:$C$1679,2,0)</f>
        <v>85752649234</v>
      </c>
      <c r="D974" s="35">
        <v>36</v>
      </c>
      <c r="E974" s="16" t="s">
        <v>8</v>
      </c>
      <c r="F974" s="11" t="s">
        <v>594</v>
      </c>
      <c r="G974" s="17">
        <v>630.48</v>
      </c>
      <c r="H974" s="17">
        <v>630.48</v>
      </c>
      <c r="I974" s="17">
        <f>IFERROR(H974/1.08,"")</f>
        <v>583.77777777777771</v>
      </c>
      <c r="J974" s="17">
        <f>I974*8%</f>
        <v>46.702222222222218</v>
      </c>
      <c r="K974" s="17">
        <f>Tabela1[[#This Row],[VLR RECEBIDO]]-Tabela1[[#This Row],[DESPESA]]-Tabela1[[#This Row],[FGTS]]</f>
        <v>8.5265128291212022E-14</v>
      </c>
      <c r="L974" s="12">
        <v>8.5265128291212022E-14</v>
      </c>
      <c r="M974" s="12">
        <f>Tabela1[[#This Row],[A DEVOLVER]]-Tabela1[[#This Row],[DEVOLVIDO]]</f>
        <v>0</v>
      </c>
      <c r="N974" s="18" t="str">
        <f ca="1">VLOOKUP(Tabela1[[#This Row],[MAT]],$B$5:$N$1679,13,0)</f>
        <v>SANDRA ALMEIDA COUTINHO</v>
      </c>
    </row>
    <row r="975" spans="2:14" x14ac:dyDescent="0.3">
      <c r="B975" s="11">
        <v>245</v>
      </c>
      <c r="C975" s="11" t="str">
        <f ca="1">VLOOKUP(Tabela1[[#This Row],[MAT]],$B$5:$C$1679,2,0)</f>
        <v>87004712249</v>
      </c>
      <c r="D975" s="35">
        <v>36</v>
      </c>
      <c r="E975" s="16" t="s">
        <v>8</v>
      </c>
      <c r="F975" s="11" t="s">
        <v>594</v>
      </c>
      <c r="G975" s="17">
        <v>630.48</v>
      </c>
      <c r="H975" s="17">
        <v>630.48</v>
      </c>
      <c r="I975" s="17">
        <f>IFERROR(H975/1.08,"")</f>
        <v>583.77777777777771</v>
      </c>
      <c r="J975" s="17">
        <f>I975*8%</f>
        <v>46.702222222222218</v>
      </c>
      <c r="K975" s="17">
        <f>Tabela1[[#This Row],[VLR RECEBIDO]]-Tabela1[[#This Row],[DESPESA]]-Tabela1[[#This Row],[FGTS]]</f>
        <v>8.5265128291212022E-14</v>
      </c>
      <c r="L975" s="12">
        <v>8.5265128291212022E-14</v>
      </c>
      <c r="M975" s="12">
        <f>Tabela1[[#This Row],[A DEVOLVER]]-Tabela1[[#This Row],[DEVOLVIDO]]</f>
        <v>0</v>
      </c>
      <c r="N975" s="18" t="str">
        <f ca="1">VLOOKUP(Tabela1[[#This Row],[MAT]],$B$5:$N$1679,13,0)</f>
        <v>SIMONE ARAUJO DE PAIVA AGOSTINHO</v>
      </c>
    </row>
    <row r="976" spans="2:14" x14ac:dyDescent="0.3">
      <c r="B976" s="11">
        <v>268</v>
      </c>
      <c r="C976" s="11" t="str">
        <f ca="1">VLOOKUP(Tabela1[[#This Row],[MAT]],$B$5:$C$1679,2,0)</f>
        <v>70520623304</v>
      </c>
      <c r="D976" s="35">
        <v>36</v>
      </c>
      <c r="E976" s="16" t="s">
        <v>8</v>
      </c>
      <c r="F976" s="11" t="s">
        <v>594</v>
      </c>
      <c r="G976" s="17">
        <v>630.48</v>
      </c>
      <c r="H976" s="17">
        <v>630.48</v>
      </c>
      <c r="I976" s="17">
        <f>IFERROR(H976/1.08,"")</f>
        <v>583.77777777777771</v>
      </c>
      <c r="J976" s="17">
        <f>I976*8%</f>
        <v>46.702222222222218</v>
      </c>
      <c r="K976" s="17">
        <f>Tabela1[[#This Row],[VLR RECEBIDO]]-Tabela1[[#This Row],[DESPESA]]-Tabela1[[#This Row],[FGTS]]</f>
        <v>8.5265128291212022E-14</v>
      </c>
      <c r="L976" s="12">
        <v>8.5265128291212022E-14</v>
      </c>
      <c r="M976" s="12">
        <f>Tabela1[[#This Row],[A DEVOLVER]]-Tabela1[[#This Row],[DEVOLVIDO]]</f>
        <v>0</v>
      </c>
      <c r="N976" s="18" t="str">
        <f ca="1">VLOOKUP(Tabela1[[#This Row],[MAT]],$B$5:$N$1679,13,0)</f>
        <v>JOSE DA CONCEICAO PEREIRA DE SOUSA</v>
      </c>
    </row>
    <row r="977" spans="2:14" x14ac:dyDescent="0.3">
      <c r="B977" s="11">
        <v>282</v>
      </c>
      <c r="C977" s="11" t="str">
        <f ca="1">VLOOKUP(Tabela1[[#This Row],[MAT]],$B$5:$C$1679,2,0)</f>
        <v>80823173291</v>
      </c>
      <c r="D977" s="35">
        <v>36</v>
      </c>
      <c r="E977" s="16" t="s">
        <v>8</v>
      </c>
      <c r="F977" s="11" t="s">
        <v>594</v>
      </c>
      <c r="G977" s="17">
        <v>630.48</v>
      </c>
      <c r="H977" s="17">
        <v>630.48</v>
      </c>
      <c r="I977" s="17">
        <f>IFERROR(H977/1.08,"")</f>
        <v>583.77777777777771</v>
      </c>
      <c r="J977" s="17">
        <f>I977*8%</f>
        <v>46.702222222222218</v>
      </c>
      <c r="K977" s="17">
        <f>Tabela1[[#This Row],[VLR RECEBIDO]]-Tabela1[[#This Row],[DESPESA]]-Tabela1[[#This Row],[FGTS]]</f>
        <v>8.5265128291212022E-14</v>
      </c>
      <c r="L977" s="12">
        <v>8.5265128291212022E-14</v>
      </c>
      <c r="M977" s="12">
        <f>Tabela1[[#This Row],[A DEVOLVER]]-Tabela1[[#This Row],[DEVOLVIDO]]</f>
        <v>0</v>
      </c>
      <c r="N977" s="18" t="str">
        <f ca="1">VLOOKUP(Tabela1[[#This Row],[MAT]],$B$5:$N$1679,13,0)</f>
        <v>MARIA DE LOURDES HEIENEN</v>
      </c>
    </row>
    <row r="978" spans="2:14" x14ac:dyDescent="0.3">
      <c r="B978" s="11">
        <v>289</v>
      </c>
      <c r="C978" s="11" t="str">
        <f ca="1">VLOOKUP(Tabela1[[#This Row],[MAT]],$B$5:$C$1679,2,0)</f>
        <v>88069672234</v>
      </c>
      <c r="D978" s="35">
        <v>36</v>
      </c>
      <c r="E978" s="16" t="s">
        <v>8</v>
      </c>
      <c r="F978" s="11" t="s">
        <v>594</v>
      </c>
      <c r="G978" s="17">
        <v>630.48</v>
      </c>
      <c r="H978" s="17">
        <v>630.48</v>
      </c>
      <c r="I978" s="17">
        <f>IFERROR(H978/1.08,"")</f>
        <v>583.77777777777771</v>
      </c>
      <c r="J978" s="17">
        <f>I978*8%</f>
        <v>46.702222222222218</v>
      </c>
      <c r="K978" s="17">
        <f>Tabela1[[#This Row],[VLR RECEBIDO]]-Tabela1[[#This Row],[DESPESA]]-Tabela1[[#This Row],[FGTS]]</f>
        <v>8.5265128291212022E-14</v>
      </c>
      <c r="L978" s="12">
        <v>8.5265128291212022E-14</v>
      </c>
      <c r="M978" s="12">
        <f>Tabela1[[#This Row],[A DEVOLVER]]-Tabela1[[#This Row],[DEVOLVIDO]]</f>
        <v>0</v>
      </c>
      <c r="N978" s="18" t="str">
        <f ca="1">VLOOKUP(Tabela1[[#This Row],[MAT]],$B$5:$N$1679,13,0)</f>
        <v>ROMULO ALVES MATOS</v>
      </c>
    </row>
    <row r="979" spans="2:14" x14ac:dyDescent="0.3">
      <c r="B979" s="11">
        <v>296</v>
      </c>
      <c r="C979" s="11" t="str">
        <f ca="1">VLOOKUP(Tabela1[[#This Row],[MAT]],$B$5:$C$1679,2,0)</f>
        <v>01715937236</v>
      </c>
      <c r="D979" s="35">
        <v>36</v>
      </c>
      <c r="E979" s="16" t="s">
        <v>8</v>
      </c>
      <c r="F979" s="11" t="s">
        <v>594</v>
      </c>
      <c r="G979" s="17">
        <v>630.48</v>
      </c>
      <c r="H979" s="17">
        <v>630.48</v>
      </c>
      <c r="I979" s="17">
        <f>IFERROR(H979/1.08,"")</f>
        <v>583.77777777777771</v>
      </c>
      <c r="J979" s="17">
        <f>I979*8%</f>
        <v>46.702222222222218</v>
      </c>
      <c r="K979" s="17">
        <f>Tabela1[[#This Row],[VLR RECEBIDO]]-Tabela1[[#This Row],[DESPESA]]-Tabela1[[#This Row],[FGTS]]</f>
        <v>8.5265128291212022E-14</v>
      </c>
      <c r="L979" s="12">
        <v>8.5265128291212022E-14</v>
      </c>
      <c r="M979" s="12">
        <f>Tabela1[[#This Row],[A DEVOLVER]]-Tabela1[[#This Row],[DEVOLVIDO]]</f>
        <v>0</v>
      </c>
      <c r="N979" s="18" t="str">
        <f ca="1">VLOOKUP(Tabela1[[#This Row],[MAT]],$B$5:$N$1679,13,0)</f>
        <v>LUANNY KETREN SARAIVA RODRIGUES</v>
      </c>
    </row>
    <row r="980" spans="2:14" x14ac:dyDescent="0.3">
      <c r="B980" s="11">
        <v>297</v>
      </c>
      <c r="C980" s="11" t="str">
        <f ca="1">VLOOKUP(Tabela1[[#This Row],[MAT]],$B$5:$C$1679,2,0)</f>
        <v>72282835204</v>
      </c>
      <c r="D980" s="35">
        <v>36</v>
      </c>
      <c r="E980" s="16" t="s">
        <v>8</v>
      </c>
      <c r="F980" s="11" t="s">
        <v>594</v>
      </c>
      <c r="G980" s="17">
        <v>630.48</v>
      </c>
      <c r="H980" s="17">
        <v>630.48</v>
      </c>
      <c r="I980" s="17">
        <f>IFERROR(H980/1.08,"")</f>
        <v>583.77777777777771</v>
      </c>
      <c r="J980" s="17">
        <f>I980*8%</f>
        <v>46.702222222222218</v>
      </c>
      <c r="K980" s="17">
        <f>Tabela1[[#This Row],[VLR RECEBIDO]]-Tabela1[[#This Row],[DESPESA]]-Tabela1[[#This Row],[FGTS]]</f>
        <v>8.5265128291212022E-14</v>
      </c>
      <c r="L980" s="12">
        <v>8.5265128291212022E-14</v>
      </c>
      <c r="M980" s="12">
        <f>Tabela1[[#This Row],[A DEVOLVER]]-Tabela1[[#This Row],[DEVOLVIDO]]</f>
        <v>0</v>
      </c>
      <c r="N980" s="18" t="str">
        <f ca="1">VLOOKUP(Tabela1[[#This Row],[MAT]],$B$5:$N$1679,13,0)</f>
        <v>MARIA DO ROSARIO PEREIRA DE SOUSA</v>
      </c>
    </row>
    <row r="981" spans="2:14" x14ac:dyDescent="0.3">
      <c r="B981" s="11">
        <v>313</v>
      </c>
      <c r="C981" s="11" t="str">
        <f ca="1">VLOOKUP(Tabela1[[#This Row],[MAT]],$B$5:$C$1679,2,0)</f>
        <v>01197420207</v>
      </c>
      <c r="D981" s="35">
        <v>36</v>
      </c>
      <c r="E981" s="16" t="s">
        <v>8</v>
      </c>
      <c r="F981" s="11" t="s">
        <v>594</v>
      </c>
      <c r="G981" s="17">
        <v>630.48</v>
      </c>
      <c r="H981" s="17">
        <v>630.48</v>
      </c>
      <c r="I981" s="17">
        <f>IFERROR(H981/1.08,"")</f>
        <v>583.77777777777771</v>
      </c>
      <c r="J981" s="17">
        <f>I981*8%</f>
        <v>46.702222222222218</v>
      </c>
      <c r="K981" s="17">
        <f>Tabela1[[#This Row],[VLR RECEBIDO]]-Tabela1[[#This Row],[DESPESA]]-Tabela1[[#This Row],[FGTS]]</f>
        <v>8.5265128291212022E-14</v>
      </c>
      <c r="L981" s="12">
        <v>8.5265128291212022E-14</v>
      </c>
      <c r="M981" s="12">
        <f>Tabela1[[#This Row],[A DEVOLVER]]-Tabela1[[#This Row],[DEVOLVIDO]]</f>
        <v>0</v>
      </c>
      <c r="N981" s="18" t="str">
        <f ca="1">VLOOKUP(Tabela1[[#This Row],[MAT]],$B$5:$N$1679,13,0)</f>
        <v>ROSEANE POLVI DE MATOS</v>
      </c>
    </row>
    <row r="982" spans="2:14" x14ac:dyDescent="0.3">
      <c r="B982" s="11">
        <v>315</v>
      </c>
      <c r="C982" s="11" t="str">
        <f ca="1">VLOOKUP(Tabela1[[#This Row],[MAT]],$B$5:$C$1679,2,0)</f>
        <v>03097941452</v>
      </c>
      <c r="D982" s="35">
        <v>36</v>
      </c>
      <c r="E982" s="16" t="s">
        <v>8</v>
      </c>
      <c r="F982" s="11" t="s">
        <v>594</v>
      </c>
      <c r="G982" s="17">
        <v>630.48</v>
      </c>
      <c r="H982" s="17">
        <v>630.48</v>
      </c>
      <c r="I982" s="17">
        <f>IFERROR(H982/1.08,"")</f>
        <v>583.77777777777771</v>
      </c>
      <c r="J982" s="17">
        <f>I982*8%</f>
        <v>46.702222222222218</v>
      </c>
      <c r="K982" s="17">
        <f>Tabela1[[#This Row],[VLR RECEBIDO]]-Tabela1[[#This Row],[DESPESA]]-Tabela1[[#This Row],[FGTS]]</f>
        <v>8.5265128291212022E-14</v>
      </c>
      <c r="L982" s="12">
        <v>8.5265128291212022E-14</v>
      </c>
      <c r="M982" s="12">
        <f>Tabela1[[#This Row],[A DEVOLVER]]-Tabela1[[#This Row],[DEVOLVIDO]]</f>
        <v>0</v>
      </c>
      <c r="N982" s="18" t="str">
        <f ca="1">VLOOKUP(Tabela1[[#This Row],[MAT]],$B$5:$N$1679,13,0)</f>
        <v>NIVEATAM DE SOUSA ALVES</v>
      </c>
    </row>
    <row r="983" spans="2:14" x14ac:dyDescent="0.3">
      <c r="B983" s="11">
        <v>337</v>
      </c>
      <c r="C983" s="11" t="str">
        <f ca="1">VLOOKUP(Tabela1[[#This Row],[MAT]],$B$5:$C$1679,2,0)</f>
        <v>01074481224</v>
      </c>
      <c r="D983" s="35">
        <v>36</v>
      </c>
      <c r="E983" s="16" t="s">
        <v>8</v>
      </c>
      <c r="F983" s="11" t="s">
        <v>594</v>
      </c>
      <c r="G983" s="17">
        <v>630.48</v>
      </c>
      <c r="H983" s="17">
        <v>630.48</v>
      </c>
      <c r="I983" s="17">
        <f>IFERROR(H983/1.08,"")</f>
        <v>583.77777777777771</v>
      </c>
      <c r="J983" s="17">
        <f>I983*8%</f>
        <v>46.702222222222218</v>
      </c>
      <c r="K983" s="17">
        <f>Tabela1[[#This Row],[VLR RECEBIDO]]-Tabela1[[#This Row],[DESPESA]]-Tabela1[[#This Row],[FGTS]]</f>
        <v>8.5265128291212022E-14</v>
      </c>
      <c r="L983" s="12">
        <v>8.5265128291212022E-14</v>
      </c>
      <c r="M983" s="12">
        <f>Tabela1[[#This Row],[A DEVOLVER]]-Tabela1[[#This Row],[DEVOLVIDO]]</f>
        <v>0</v>
      </c>
      <c r="N983" s="18" t="str">
        <f ca="1">VLOOKUP(Tabela1[[#This Row],[MAT]],$B$5:$N$1679,13,0)</f>
        <v>SERGIO COSTA NEVES</v>
      </c>
    </row>
    <row r="984" spans="2:14" x14ac:dyDescent="0.3">
      <c r="B984" s="11">
        <v>344</v>
      </c>
      <c r="C984" s="11" t="str">
        <f ca="1">VLOOKUP(Tabela1[[#This Row],[MAT]],$B$5:$C$1679,2,0)</f>
        <v>85022381249</v>
      </c>
      <c r="D984" s="35">
        <v>36</v>
      </c>
      <c r="E984" s="16" t="s">
        <v>8</v>
      </c>
      <c r="F984" s="11" t="s">
        <v>594</v>
      </c>
      <c r="G984" s="17">
        <v>630.48</v>
      </c>
      <c r="H984" s="17">
        <v>630.48</v>
      </c>
      <c r="I984" s="17">
        <f>IFERROR(H984/1.08,"")</f>
        <v>583.77777777777771</v>
      </c>
      <c r="J984" s="17">
        <f>I984*8%</f>
        <v>46.702222222222218</v>
      </c>
      <c r="K984" s="17">
        <f>Tabela1[[#This Row],[VLR RECEBIDO]]-Tabela1[[#This Row],[DESPESA]]-Tabela1[[#This Row],[FGTS]]</f>
        <v>8.5265128291212022E-14</v>
      </c>
      <c r="L984" s="12">
        <v>8.5265128291212022E-14</v>
      </c>
      <c r="M984" s="12">
        <f>Tabela1[[#This Row],[A DEVOLVER]]-Tabela1[[#This Row],[DEVOLVIDO]]</f>
        <v>0</v>
      </c>
      <c r="N984" s="18" t="str">
        <f ca="1">VLOOKUP(Tabela1[[#This Row],[MAT]],$B$5:$N$1679,13,0)</f>
        <v>HELIANA LIMA DE OLIVEIRA</v>
      </c>
    </row>
    <row r="985" spans="2:14" x14ac:dyDescent="0.3">
      <c r="B985" s="11">
        <v>354</v>
      </c>
      <c r="C985" s="11" t="str">
        <f ca="1">VLOOKUP(Tabela1[[#This Row],[MAT]],$B$5:$C$1679,2,0)</f>
        <v>00975131214</v>
      </c>
      <c r="D985" s="35">
        <v>36</v>
      </c>
      <c r="E985" s="16" t="s">
        <v>8</v>
      </c>
      <c r="F985" s="11" t="s">
        <v>594</v>
      </c>
      <c r="G985" s="17">
        <v>630.48</v>
      </c>
      <c r="H985" s="17">
        <v>630.48</v>
      </c>
      <c r="I985" s="17">
        <f>IFERROR(H985/1.08,"")</f>
        <v>583.77777777777771</v>
      </c>
      <c r="J985" s="17">
        <f>I985*8%</f>
        <v>46.702222222222218</v>
      </c>
      <c r="K985" s="17">
        <f>Tabela1[[#This Row],[VLR RECEBIDO]]-Tabela1[[#This Row],[DESPESA]]-Tabela1[[#This Row],[FGTS]]</f>
        <v>8.5265128291212022E-14</v>
      </c>
      <c r="L985" s="12">
        <v>8.5265128291212022E-14</v>
      </c>
      <c r="M985" s="12">
        <f>Tabela1[[#This Row],[A DEVOLVER]]-Tabela1[[#This Row],[DEVOLVIDO]]</f>
        <v>0</v>
      </c>
      <c r="N985" s="18" t="str">
        <f ca="1">VLOOKUP(Tabela1[[#This Row],[MAT]],$B$5:$N$1679,13,0)</f>
        <v>DEYWID CHAVES FERREIRA</v>
      </c>
    </row>
    <row r="986" spans="2:14" x14ac:dyDescent="0.3">
      <c r="B986" s="11">
        <v>355</v>
      </c>
      <c r="C986" s="11" t="str">
        <f ca="1">VLOOKUP(Tabela1[[#This Row],[MAT]],$B$5:$C$1679,2,0)</f>
        <v>69478260200</v>
      </c>
      <c r="D986" s="35">
        <v>36</v>
      </c>
      <c r="E986" s="16" t="s">
        <v>8</v>
      </c>
      <c r="F986" s="11" t="s">
        <v>594</v>
      </c>
      <c r="G986" s="17">
        <v>630.48</v>
      </c>
      <c r="H986" s="17">
        <v>630.48</v>
      </c>
      <c r="I986" s="17">
        <f>IFERROR(H986/1.08,"")</f>
        <v>583.77777777777771</v>
      </c>
      <c r="J986" s="17">
        <f>I986*8%</f>
        <v>46.702222222222218</v>
      </c>
      <c r="K986" s="17">
        <f>Tabela1[[#This Row],[VLR RECEBIDO]]-Tabela1[[#This Row],[DESPESA]]-Tabela1[[#This Row],[FGTS]]</f>
        <v>8.5265128291212022E-14</v>
      </c>
      <c r="L986" s="12">
        <v>8.5265128291212022E-14</v>
      </c>
      <c r="M986" s="12">
        <f>Tabela1[[#This Row],[A DEVOLVER]]-Tabela1[[#This Row],[DEVOLVIDO]]</f>
        <v>0</v>
      </c>
      <c r="N986" s="18" t="str">
        <f ca="1">VLOOKUP(Tabela1[[#This Row],[MAT]],$B$5:$N$1679,13,0)</f>
        <v>DILMA MARIA DE SOUSA MOURA</v>
      </c>
    </row>
    <row r="987" spans="2:14" x14ac:dyDescent="0.3">
      <c r="B987" s="11">
        <v>369</v>
      </c>
      <c r="C987" s="11" t="str">
        <f ca="1">VLOOKUP(Tabela1[[#This Row],[MAT]],$B$5:$C$1679,2,0)</f>
        <v>00586033289</v>
      </c>
      <c r="D987" s="35">
        <v>36</v>
      </c>
      <c r="E987" s="16" t="s">
        <v>8</v>
      </c>
      <c r="F987" s="11" t="s">
        <v>594</v>
      </c>
      <c r="G987" s="17">
        <v>630.48</v>
      </c>
      <c r="H987" s="17">
        <v>630.48</v>
      </c>
      <c r="I987" s="17">
        <f>IFERROR(H987/1.08,"")</f>
        <v>583.77777777777771</v>
      </c>
      <c r="J987" s="17">
        <f>I987*8%</f>
        <v>46.702222222222218</v>
      </c>
      <c r="K987" s="17">
        <f>Tabela1[[#This Row],[VLR RECEBIDO]]-Tabela1[[#This Row],[DESPESA]]-Tabela1[[#This Row],[FGTS]]</f>
        <v>8.5265128291212022E-14</v>
      </c>
      <c r="L987" s="12">
        <v>8.5265128291212022E-14</v>
      </c>
      <c r="M987" s="12">
        <f>Tabela1[[#This Row],[A DEVOLVER]]-Tabela1[[#This Row],[DEVOLVIDO]]</f>
        <v>0</v>
      </c>
      <c r="N987" s="18" t="str">
        <f ca="1">VLOOKUP(Tabela1[[#This Row],[MAT]],$B$5:$N$1679,13,0)</f>
        <v>LUCIENE DIAS DOS SANTOS</v>
      </c>
    </row>
    <row r="988" spans="2:14" x14ac:dyDescent="0.3">
      <c r="B988" s="11">
        <v>380</v>
      </c>
      <c r="C988" s="11" t="str">
        <f ca="1">VLOOKUP(Tabela1[[#This Row],[MAT]],$B$5:$C$1679,2,0)</f>
        <v>68990405220</v>
      </c>
      <c r="D988" s="35">
        <v>36</v>
      </c>
      <c r="E988" s="16" t="s">
        <v>8</v>
      </c>
      <c r="F988" s="11" t="s">
        <v>594</v>
      </c>
      <c r="G988" s="17">
        <v>630.48</v>
      </c>
      <c r="H988" s="17">
        <v>630.48</v>
      </c>
      <c r="I988" s="17">
        <f>IFERROR(H988/1.08,"")</f>
        <v>583.77777777777771</v>
      </c>
      <c r="J988" s="17">
        <f>I988*8%</f>
        <v>46.702222222222218</v>
      </c>
      <c r="K988" s="17">
        <f>Tabela1[[#This Row],[VLR RECEBIDO]]-Tabela1[[#This Row],[DESPESA]]-Tabela1[[#This Row],[FGTS]]</f>
        <v>8.5265128291212022E-14</v>
      </c>
      <c r="L988" s="12">
        <v>8.5265128291212022E-14</v>
      </c>
      <c r="M988" s="12">
        <f>Tabela1[[#This Row],[A DEVOLVER]]-Tabela1[[#This Row],[DEVOLVIDO]]</f>
        <v>0</v>
      </c>
      <c r="N988" s="18" t="str">
        <f ca="1">VLOOKUP(Tabela1[[#This Row],[MAT]],$B$5:$N$1679,13,0)</f>
        <v>ROGERIO REIS DE MOURA</v>
      </c>
    </row>
    <row r="989" spans="2:14" x14ac:dyDescent="0.3">
      <c r="B989" s="11">
        <v>381</v>
      </c>
      <c r="C989" s="11" t="str">
        <f ca="1">VLOOKUP(Tabela1[[#This Row],[MAT]],$B$5:$C$1679,2,0)</f>
        <v>90114035253</v>
      </c>
      <c r="D989" s="35">
        <v>36</v>
      </c>
      <c r="E989" s="16" t="s">
        <v>8</v>
      </c>
      <c r="F989" s="11" t="s">
        <v>594</v>
      </c>
      <c r="G989" s="17">
        <v>630.48</v>
      </c>
      <c r="H989" s="17">
        <v>630.48</v>
      </c>
      <c r="I989" s="17">
        <f>IFERROR(H989/1.08,"")</f>
        <v>583.77777777777771</v>
      </c>
      <c r="J989" s="17">
        <f>I989*8%</f>
        <v>46.702222222222218</v>
      </c>
      <c r="K989" s="17">
        <f>Tabela1[[#This Row],[VLR RECEBIDO]]-Tabela1[[#This Row],[DESPESA]]-Tabela1[[#This Row],[FGTS]]</f>
        <v>8.5265128291212022E-14</v>
      </c>
      <c r="L989" s="12">
        <v>8.5265128291212022E-14</v>
      </c>
      <c r="M989" s="12">
        <f>Tabela1[[#This Row],[A DEVOLVER]]-Tabela1[[#This Row],[DEVOLVIDO]]</f>
        <v>0</v>
      </c>
      <c r="N989" s="18" t="str">
        <f ca="1">VLOOKUP(Tabela1[[#This Row],[MAT]],$B$5:$N$1679,13,0)</f>
        <v>LEONILDO ALVES LIMA</v>
      </c>
    </row>
    <row r="990" spans="2:14" x14ac:dyDescent="0.3">
      <c r="B990" s="11">
        <v>391</v>
      </c>
      <c r="C990" s="11" t="e">
        <f ca="1">VLOOKUP(Tabela1[[#This Row],[MAT]],$B$5:$C$1679,2,0)</f>
        <v>#N/A</v>
      </c>
      <c r="D990" s="35">
        <v>36</v>
      </c>
      <c r="E990" s="16" t="s">
        <v>8</v>
      </c>
      <c r="F990" s="11" t="s">
        <v>594</v>
      </c>
      <c r="G990" s="17">
        <v>630.48</v>
      </c>
      <c r="H990" s="17">
        <v>630.48</v>
      </c>
      <c r="I990" s="17">
        <f>IFERROR(H990/1.08,"")</f>
        <v>583.77777777777771</v>
      </c>
      <c r="J990" s="17">
        <f>I990*8%</f>
        <v>46.702222222222218</v>
      </c>
      <c r="K990" s="17">
        <f>Tabela1[[#This Row],[VLR RECEBIDO]]-Tabela1[[#This Row],[DESPESA]]-Tabela1[[#This Row],[FGTS]]</f>
        <v>8.5265128291212022E-14</v>
      </c>
      <c r="L990" s="12">
        <v>8.5265128291212022E-14</v>
      </c>
      <c r="M990" s="12">
        <f>Tabela1[[#This Row],[A DEVOLVER]]-Tabela1[[#This Row],[DEVOLVIDO]]</f>
        <v>0</v>
      </c>
      <c r="N990" s="18" t="e">
        <f ca="1">VLOOKUP(Tabela1[[#This Row],[MAT]],$B$5:$N$1679,13,0)</f>
        <v>#N/A</v>
      </c>
    </row>
    <row r="991" spans="2:14" x14ac:dyDescent="0.3">
      <c r="B991" s="11">
        <v>393</v>
      </c>
      <c r="C991" s="11" t="str">
        <f ca="1">VLOOKUP(Tabela1[[#This Row],[MAT]],$B$5:$C$1679,2,0)</f>
        <v>78679362204</v>
      </c>
      <c r="D991" s="35">
        <v>36</v>
      </c>
      <c r="E991" s="16" t="s">
        <v>8</v>
      </c>
      <c r="F991" s="11" t="s">
        <v>594</v>
      </c>
      <c r="G991" s="17">
        <v>630.48</v>
      </c>
      <c r="H991" s="17">
        <v>0</v>
      </c>
      <c r="I991" s="17">
        <f>IFERROR(H991/1.08,"")</f>
        <v>0</v>
      </c>
      <c r="J991" s="17">
        <f>I991*8%</f>
        <v>0</v>
      </c>
      <c r="K991" s="17">
        <f>Tabela1[[#This Row],[VLR RECEBIDO]]-Tabela1[[#This Row],[DESPESA]]-Tabela1[[#This Row],[FGTS]]</f>
        <v>630.48</v>
      </c>
      <c r="L991" s="12">
        <v>630.48</v>
      </c>
      <c r="M991" s="12">
        <f>Tabela1[[#This Row],[A DEVOLVER]]-Tabela1[[#This Row],[DEVOLVIDO]]</f>
        <v>0</v>
      </c>
      <c r="N991" s="18" t="str">
        <f ca="1">VLOOKUP(Tabela1[[#This Row],[MAT]],$B$5:$N$1679,13,0)</f>
        <v>IRANETE LIMA BARBOSA NASCIMENTO</v>
      </c>
    </row>
    <row r="992" spans="2:14" x14ac:dyDescent="0.3">
      <c r="B992" s="11">
        <v>395</v>
      </c>
      <c r="C992" s="11">
        <f ca="1">VLOOKUP(Tabela1[[#This Row],[MAT]],$B$5:$C$1679,2,0)</f>
        <v>82492182215</v>
      </c>
      <c r="D992" s="35">
        <v>36</v>
      </c>
      <c r="E992" s="16" t="s">
        <v>8</v>
      </c>
      <c r="F992" s="11" t="s">
        <v>594</v>
      </c>
      <c r="G992" s="17">
        <v>630.48</v>
      </c>
      <c r="H992" s="17">
        <v>630.48</v>
      </c>
      <c r="I992" s="17">
        <f>IFERROR(H992/1.08,"")</f>
        <v>583.77777777777771</v>
      </c>
      <c r="J992" s="17">
        <f>I992*8%</f>
        <v>46.702222222222218</v>
      </c>
      <c r="K992" s="17">
        <f>Tabela1[[#This Row],[VLR RECEBIDO]]-Tabela1[[#This Row],[DESPESA]]-Tabela1[[#This Row],[FGTS]]</f>
        <v>8.5265128291212022E-14</v>
      </c>
      <c r="L992" s="12">
        <v>8.5265128291212022E-14</v>
      </c>
      <c r="M992" s="12">
        <f>Tabela1[[#This Row],[A DEVOLVER]]-Tabela1[[#This Row],[DEVOLVIDO]]</f>
        <v>0</v>
      </c>
      <c r="N992" s="18" t="str">
        <f ca="1">VLOOKUP(Tabela1[[#This Row],[MAT]],$B$5:$N$1679,13,0)</f>
        <v>JEANI SILVA PEREIRA</v>
      </c>
    </row>
    <row r="993" spans="2:14" x14ac:dyDescent="0.3">
      <c r="B993" s="11">
        <v>403</v>
      </c>
      <c r="C993" s="11" t="str">
        <f ca="1">VLOOKUP(Tabela1[[#This Row],[MAT]],$B$5:$C$1679,2,0)</f>
        <v>85744824200</v>
      </c>
      <c r="D993" s="35">
        <v>36</v>
      </c>
      <c r="E993" s="16" t="s">
        <v>8</v>
      </c>
      <c r="F993" s="11" t="s">
        <v>594</v>
      </c>
      <c r="G993" s="17">
        <v>630.48</v>
      </c>
      <c r="H993" s="17">
        <v>630.48</v>
      </c>
      <c r="I993" s="17">
        <f>IFERROR(H993/1.08,"")</f>
        <v>583.77777777777771</v>
      </c>
      <c r="J993" s="17">
        <f>I993*8%</f>
        <v>46.702222222222218</v>
      </c>
      <c r="K993" s="17">
        <f>Tabela1[[#This Row],[VLR RECEBIDO]]-Tabela1[[#This Row],[DESPESA]]-Tabela1[[#This Row],[FGTS]]</f>
        <v>8.5265128291212022E-14</v>
      </c>
      <c r="L993" s="12">
        <v>8.5265128291212022E-14</v>
      </c>
      <c r="M993" s="12">
        <f>Tabela1[[#This Row],[A DEVOLVER]]-Tabela1[[#This Row],[DEVOLVIDO]]</f>
        <v>0</v>
      </c>
      <c r="N993" s="18" t="str">
        <f ca="1">VLOOKUP(Tabela1[[#This Row],[MAT]],$B$5:$N$1679,13,0)</f>
        <v>ROSILENE SOUSA SILVA</v>
      </c>
    </row>
    <row r="994" spans="2:14" x14ac:dyDescent="0.3">
      <c r="B994" s="11">
        <v>421</v>
      </c>
      <c r="C994" s="11" t="str">
        <f ca="1">VLOOKUP(Tabela1[[#This Row],[MAT]],$B$5:$C$1679,2,0)</f>
        <v>01064235255</v>
      </c>
      <c r="D994" s="35">
        <v>36</v>
      </c>
      <c r="E994" s="16" t="s">
        <v>8</v>
      </c>
      <c r="F994" s="11" t="s">
        <v>594</v>
      </c>
      <c r="G994" s="17">
        <v>630.48</v>
      </c>
      <c r="H994" s="17">
        <v>630.48</v>
      </c>
      <c r="I994" s="17">
        <f>IFERROR(H994/1.08,"")</f>
        <v>583.77777777777771</v>
      </c>
      <c r="J994" s="17">
        <f>I994*8%</f>
        <v>46.702222222222218</v>
      </c>
      <c r="K994" s="17">
        <f>Tabela1[[#This Row],[VLR RECEBIDO]]-Tabela1[[#This Row],[DESPESA]]-Tabela1[[#This Row],[FGTS]]</f>
        <v>8.5265128291212022E-14</v>
      </c>
      <c r="L994" s="12">
        <v>8.5265128291212022E-14</v>
      </c>
      <c r="M994" s="12">
        <f>Tabela1[[#This Row],[A DEVOLVER]]-Tabela1[[#This Row],[DEVOLVIDO]]</f>
        <v>0</v>
      </c>
      <c r="N994" s="18" t="str">
        <f ca="1">VLOOKUP(Tabela1[[#This Row],[MAT]],$B$5:$N$1679,13,0)</f>
        <v>ROSIVAN DA SILVA PINTO</v>
      </c>
    </row>
    <row r="995" spans="2:14" x14ac:dyDescent="0.3">
      <c r="B995" s="11">
        <v>424</v>
      </c>
      <c r="C995" s="11" t="str">
        <f ca="1">VLOOKUP(Tabela1[[#This Row],[MAT]],$B$5:$C$1679,2,0)</f>
        <v>64688771215</v>
      </c>
      <c r="D995" s="35">
        <v>36</v>
      </c>
      <c r="E995" s="16" t="s">
        <v>8</v>
      </c>
      <c r="F995" s="11" t="s">
        <v>594</v>
      </c>
      <c r="G995" s="17">
        <v>630.48</v>
      </c>
      <c r="H995" s="17">
        <v>0</v>
      </c>
      <c r="I995" s="17">
        <f>IFERROR(H995/1.08,"")</f>
        <v>0</v>
      </c>
      <c r="J995" s="17">
        <f>I995*8%</f>
        <v>0</v>
      </c>
      <c r="K995" s="17">
        <f>Tabela1[[#This Row],[VLR RECEBIDO]]-Tabela1[[#This Row],[DESPESA]]-Tabela1[[#This Row],[FGTS]]</f>
        <v>630.48</v>
      </c>
      <c r="L995" s="12">
        <v>630.48</v>
      </c>
      <c r="M995" s="12">
        <f>Tabela1[[#This Row],[A DEVOLVER]]-Tabela1[[#This Row],[DEVOLVIDO]]</f>
        <v>0</v>
      </c>
      <c r="N995" s="18" t="str">
        <f ca="1">VLOOKUP(Tabela1[[#This Row],[MAT]],$B$5:$N$1679,13,0)</f>
        <v>WILDA QUARESMA DOS SANTOS</v>
      </c>
    </row>
    <row r="996" spans="2:14" x14ac:dyDescent="0.3">
      <c r="B996" s="11">
        <v>425</v>
      </c>
      <c r="C996" s="11" t="str">
        <f ca="1">VLOOKUP(Tabela1[[#This Row],[MAT]],$B$5:$C$1679,2,0)</f>
        <v>01715936264</v>
      </c>
      <c r="D996" s="35">
        <v>36</v>
      </c>
      <c r="E996" s="16" t="s">
        <v>8</v>
      </c>
      <c r="F996" s="11" t="s">
        <v>594</v>
      </c>
      <c r="G996" s="17">
        <v>630.48</v>
      </c>
      <c r="H996" s="17">
        <v>630.48</v>
      </c>
      <c r="I996" s="17">
        <f>IFERROR(H996/1.08,"")</f>
        <v>583.77777777777771</v>
      </c>
      <c r="J996" s="17">
        <f>I996*8%</f>
        <v>46.702222222222218</v>
      </c>
      <c r="K996" s="17">
        <f>Tabela1[[#This Row],[VLR RECEBIDO]]-Tabela1[[#This Row],[DESPESA]]-Tabela1[[#This Row],[FGTS]]</f>
        <v>8.5265128291212022E-14</v>
      </c>
      <c r="L996" s="12">
        <v>8.5265128291212022E-14</v>
      </c>
      <c r="M996" s="12">
        <f>Tabela1[[#This Row],[A DEVOLVER]]-Tabela1[[#This Row],[DEVOLVIDO]]</f>
        <v>0</v>
      </c>
      <c r="N996" s="18" t="str">
        <f ca="1">VLOOKUP(Tabela1[[#This Row],[MAT]],$B$5:$N$1679,13,0)</f>
        <v>VANESSA RODRIGUES RABELO</v>
      </c>
    </row>
    <row r="997" spans="2:14" x14ac:dyDescent="0.3">
      <c r="B997" s="11">
        <v>444</v>
      </c>
      <c r="C997" s="11" t="str">
        <f ca="1">VLOOKUP(Tabela1[[#This Row],[MAT]],$B$5:$C$1679,2,0)</f>
        <v>70134089219</v>
      </c>
      <c r="D997" s="35">
        <v>36</v>
      </c>
      <c r="E997" s="16" t="s">
        <v>8</v>
      </c>
      <c r="F997" s="11" t="s">
        <v>594</v>
      </c>
      <c r="G997" s="17">
        <v>630.48</v>
      </c>
      <c r="H997" s="17">
        <v>630.48</v>
      </c>
      <c r="I997" s="17">
        <f>IFERROR(H997/1.08,"")</f>
        <v>583.77777777777771</v>
      </c>
      <c r="J997" s="17">
        <f>I997*8%</f>
        <v>46.702222222222218</v>
      </c>
      <c r="K997" s="17">
        <f>Tabela1[[#This Row],[VLR RECEBIDO]]-Tabela1[[#This Row],[DESPESA]]-Tabela1[[#This Row],[FGTS]]</f>
        <v>8.5265128291212022E-14</v>
      </c>
      <c r="L997" s="12">
        <v>8.5265128291212022E-14</v>
      </c>
      <c r="M997" s="12">
        <f>Tabela1[[#This Row],[A DEVOLVER]]-Tabela1[[#This Row],[DEVOLVIDO]]</f>
        <v>0</v>
      </c>
      <c r="N997" s="18" t="str">
        <f ca="1">VLOOKUP(Tabela1[[#This Row],[MAT]],$B$5:$N$1679,13,0)</f>
        <v>JONISMA ARAUJO RODRIGUES</v>
      </c>
    </row>
    <row r="998" spans="2:14" x14ac:dyDescent="0.3">
      <c r="B998" s="11">
        <v>445</v>
      </c>
      <c r="C998" s="11" t="str">
        <f ca="1">VLOOKUP(Tabela1[[#This Row],[MAT]],$B$5:$C$1679,2,0)</f>
        <v>82941238204</v>
      </c>
      <c r="D998" s="35">
        <v>36</v>
      </c>
      <c r="E998" s="16" t="s">
        <v>8</v>
      </c>
      <c r="F998" s="11" t="s">
        <v>594</v>
      </c>
      <c r="G998" s="17">
        <v>630.48</v>
      </c>
      <c r="H998" s="17">
        <v>630.48</v>
      </c>
      <c r="I998" s="17">
        <f>IFERROR(H998/1.08,"")</f>
        <v>583.77777777777771</v>
      </c>
      <c r="J998" s="17">
        <f>I998*8%</f>
        <v>46.702222222222218</v>
      </c>
      <c r="K998" s="17">
        <f>Tabela1[[#This Row],[VLR RECEBIDO]]-Tabela1[[#This Row],[DESPESA]]-Tabela1[[#This Row],[FGTS]]</f>
        <v>8.5265128291212022E-14</v>
      </c>
      <c r="L998" s="12">
        <v>8.5265128291212022E-14</v>
      </c>
      <c r="M998" s="12">
        <f>Tabela1[[#This Row],[A DEVOLVER]]-Tabela1[[#This Row],[DEVOLVIDO]]</f>
        <v>0</v>
      </c>
      <c r="N998" s="18" t="str">
        <f ca="1">VLOOKUP(Tabela1[[#This Row],[MAT]],$B$5:$N$1679,13,0)</f>
        <v>MARIA ELIZABETH DA SILVA</v>
      </c>
    </row>
    <row r="999" spans="2:14" x14ac:dyDescent="0.3">
      <c r="B999" s="11">
        <v>449</v>
      </c>
      <c r="C999" s="11" t="str">
        <f ca="1">VLOOKUP(Tabela1[[#This Row],[MAT]],$B$5:$C$1679,2,0)</f>
        <v>02278662236</v>
      </c>
      <c r="D999" s="35">
        <v>36</v>
      </c>
      <c r="E999" s="16" t="s">
        <v>8</v>
      </c>
      <c r="F999" s="11" t="s">
        <v>594</v>
      </c>
      <c r="G999" s="17">
        <v>630.48</v>
      </c>
      <c r="H999" s="17">
        <v>630.48</v>
      </c>
      <c r="I999" s="17">
        <f>IFERROR(H999/1.08,"")</f>
        <v>583.77777777777771</v>
      </c>
      <c r="J999" s="17">
        <f>I999*8%</f>
        <v>46.702222222222218</v>
      </c>
      <c r="K999" s="17">
        <f>Tabela1[[#This Row],[VLR RECEBIDO]]-Tabela1[[#This Row],[DESPESA]]-Tabela1[[#This Row],[FGTS]]</f>
        <v>8.5265128291212022E-14</v>
      </c>
      <c r="L999" s="12">
        <v>8.5265128291212022E-14</v>
      </c>
      <c r="M999" s="12">
        <f>Tabela1[[#This Row],[A DEVOLVER]]-Tabela1[[#This Row],[DEVOLVIDO]]</f>
        <v>0</v>
      </c>
      <c r="N999" s="18" t="str">
        <f ca="1">VLOOKUP(Tabela1[[#This Row],[MAT]],$B$5:$N$1679,13,0)</f>
        <v>RAYANE BARRETO LIMA</v>
      </c>
    </row>
    <row r="1000" spans="2:14" x14ac:dyDescent="0.3">
      <c r="B1000" s="11">
        <v>450</v>
      </c>
      <c r="C1000" s="11" t="str">
        <f ca="1">VLOOKUP(Tabela1[[#This Row],[MAT]],$B$5:$C$1679,2,0)</f>
        <v>73733148215</v>
      </c>
      <c r="D1000" s="35">
        <v>36</v>
      </c>
      <c r="E1000" s="16" t="s">
        <v>8</v>
      </c>
      <c r="F1000" s="11" t="s">
        <v>594</v>
      </c>
      <c r="G1000" s="17">
        <v>630.48</v>
      </c>
      <c r="H1000" s="17">
        <v>630.48</v>
      </c>
      <c r="I1000" s="17">
        <f>IFERROR(H1000/1.08,"")</f>
        <v>583.77777777777771</v>
      </c>
      <c r="J1000" s="17">
        <f>I1000*8%</f>
        <v>46.702222222222218</v>
      </c>
      <c r="K1000" s="17">
        <f>Tabela1[[#This Row],[VLR RECEBIDO]]-Tabela1[[#This Row],[DESPESA]]-Tabela1[[#This Row],[FGTS]]</f>
        <v>8.5265128291212022E-14</v>
      </c>
      <c r="L1000" s="12">
        <v>8.5265128291212022E-14</v>
      </c>
      <c r="M1000" s="12">
        <f>Tabela1[[#This Row],[A DEVOLVER]]-Tabela1[[#This Row],[DEVOLVIDO]]</f>
        <v>0</v>
      </c>
      <c r="N1000" s="18" t="str">
        <f ca="1">VLOOKUP(Tabela1[[#This Row],[MAT]],$B$5:$N$1679,13,0)</f>
        <v>ANDREZA ALVES FERREIRA</v>
      </c>
    </row>
    <row r="1001" spans="2:14" x14ac:dyDescent="0.3">
      <c r="B1001" s="11">
        <v>465</v>
      </c>
      <c r="C1001" s="11" t="str">
        <f ca="1">VLOOKUP(Tabela1[[#This Row],[MAT]],$B$5:$C$1679,2,0)</f>
        <v>01616891246</v>
      </c>
      <c r="D1001" s="35">
        <v>36</v>
      </c>
      <c r="E1001" s="16" t="s">
        <v>8</v>
      </c>
      <c r="F1001" s="11" t="s">
        <v>594</v>
      </c>
      <c r="G1001" s="17">
        <v>630.48</v>
      </c>
      <c r="H1001" s="17">
        <v>630.48</v>
      </c>
      <c r="I1001" s="17">
        <f>IFERROR(H1001/1.08,"")</f>
        <v>583.77777777777771</v>
      </c>
      <c r="J1001" s="17">
        <f>I1001*8%</f>
        <v>46.702222222222218</v>
      </c>
      <c r="K1001" s="17">
        <f>Tabela1[[#This Row],[VLR RECEBIDO]]-Tabela1[[#This Row],[DESPESA]]-Tabela1[[#This Row],[FGTS]]</f>
        <v>8.5265128291212022E-14</v>
      </c>
      <c r="L1001" s="12">
        <v>8.5265128291212022E-14</v>
      </c>
      <c r="M1001" s="12">
        <f>Tabela1[[#This Row],[A DEVOLVER]]-Tabela1[[#This Row],[DEVOLVIDO]]</f>
        <v>0</v>
      </c>
      <c r="N1001" s="18" t="str">
        <f ca="1">VLOOKUP(Tabela1[[#This Row],[MAT]],$B$5:$N$1679,13,0)</f>
        <v>KEILA SANTOS BRITO</v>
      </c>
    </row>
    <row r="1002" spans="2:14" x14ac:dyDescent="0.3">
      <c r="B1002" s="11">
        <v>466</v>
      </c>
      <c r="C1002" s="11" t="str">
        <f ca="1">VLOOKUP(Tabela1[[#This Row],[MAT]],$B$5:$C$1679,2,0)</f>
        <v>30137284268</v>
      </c>
      <c r="D1002" s="35">
        <v>36</v>
      </c>
      <c r="E1002" s="16" t="s">
        <v>8</v>
      </c>
      <c r="F1002" s="11" t="s">
        <v>594</v>
      </c>
      <c r="G1002" s="17">
        <v>630.48</v>
      </c>
      <c r="H1002" s="17">
        <v>630.48</v>
      </c>
      <c r="I1002" s="17">
        <f>IFERROR(H1002/1.08,"")</f>
        <v>583.77777777777771</v>
      </c>
      <c r="J1002" s="17">
        <f>I1002*8%</f>
        <v>46.702222222222218</v>
      </c>
      <c r="K1002" s="17">
        <f>Tabela1[[#This Row],[VLR RECEBIDO]]-Tabela1[[#This Row],[DESPESA]]-Tabela1[[#This Row],[FGTS]]</f>
        <v>8.5265128291212022E-14</v>
      </c>
      <c r="L1002" s="12">
        <v>8.5265128291212022E-14</v>
      </c>
      <c r="M1002" s="12">
        <f>Tabela1[[#This Row],[A DEVOLVER]]-Tabela1[[#This Row],[DEVOLVIDO]]</f>
        <v>0</v>
      </c>
      <c r="N1002" s="18" t="str">
        <f ca="1">VLOOKUP(Tabela1[[#This Row],[MAT]],$B$5:$N$1679,13,0)</f>
        <v>MARIA JOSE PAULINO DE SANTANA DAS CHAGAS</v>
      </c>
    </row>
    <row r="1003" spans="2:14" x14ac:dyDescent="0.3">
      <c r="B1003" s="11">
        <v>471</v>
      </c>
      <c r="C1003" s="11" t="str">
        <f ca="1">VLOOKUP(Tabela1[[#This Row],[MAT]],$B$5:$C$1679,2,0)</f>
        <v>02137140276</v>
      </c>
      <c r="D1003" s="35">
        <v>36</v>
      </c>
      <c r="E1003" s="16" t="s">
        <v>8</v>
      </c>
      <c r="F1003" s="11" t="s">
        <v>594</v>
      </c>
      <c r="G1003" s="17">
        <v>630.48</v>
      </c>
      <c r="H1003" s="17">
        <v>630.48</v>
      </c>
      <c r="I1003" s="17">
        <f>IFERROR(H1003/1.08,"")</f>
        <v>583.77777777777771</v>
      </c>
      <c r="J1003" s="17">
        <f>I1003*8%</f>
        <v>46.702222222222218</v>
      </c>
      <c r="K1003" s="17">
        <f>Tabela1[[#This Row],[VLR RECEBIDO]]-Tabela1[[#This Row],[DESPESA]]-Tabela1[[#This Row],[FGTS]]</f>
        <v>8.5265128291212022E-14</v>
      </c>
      <c r="L1003" s="12">
        <v>8.5265128291212022E-14</v>
      </c>
      <c r="M1003" s="12">
        <f>Tabela1[[#This Row],[A DEVOLVER]]-Tabela1[[#This Row],[DEVOLVIDO]]</f>
        <v>0</v>
      </c>
      <c r="N1003" s="18" t="str">
        <f ca="1">VLOOKUP(Tabela1[[#This Row],[MAT]],$B$5:$N$1679,13,0)</f>
        <v>RAILSON HUMBERTO DA SILVA MENDONCA</v>
      </c>
    </row>
    <row r="1004" spans="2:14" x14ac:dyDescent="0.3">
      <c r="B1004" s="11">
        <v>497</v>
      </c>
      <c r="C1004" s="11" t="str">
        <f ca="1">VLOOKUP(Tabela1[[#This Row],[MAT]],$B$5:$C$1679,2,0)</f>
        <v>02879742277</v>
      </c>
      <c r="D1004" s="35">
        <v>36</v>
      </c>
      <c r="E1004" s="16" t="s">
        <v>8</v>
      </c>
      <c r="F1004" s="11" t="s">
        <v>594</v>
      </c>
      <c r="G1004" s="17">
        <v>630.48</v>
      </c>
      <c r="H1004" s="17">
        <v>630.48</v>
      </c>
      <c r="I1004" s="17">
        <f>IFERROR(H1004/1.08,"")</f>
        <v>583.77777777777771</v>
      </c>
      <c r="J1004" s="17">
        <f>I1004*8%</f>
        <v>46.702222222222218</v>
      </c>
      <c r="K1004" s="17">
        <f>Tabela1[[#This Row],[VLR RECEBIDO]]-Tabela1[[#This Row],[DESPESA]]-Tabela1[[#This Row],[FGTS]]</f>
        <v>8.5265128291212022E-14</v>
      </c>
      <c r="L1004" s="12">
        <v>8.5265128291212022E-14</v>
      </c>
      <c r="M1004" s="12">
        <f>Tabela1[[#This Row],[A DEVOLVER]]-Tabela1[[#This Row],[DEVOLVIDO]]</f>
        <v>0</v>
      </c>
      <c r="N1004" s="18" t="str">
        <f ca="1">VLOOKUP(Tabela1[[#This Row],[MAT]],$B$5:$N$1679,13,0)</f>
        <v>ELISANDRA SOARES DA COSTA PINHEIRO</v>
      </c>
    </row>
    <row r="1005" spans="2:14" x14ac:dyDescent="0.3">
      <c r="B1005" s="11">
        <v>521</v>
      </c>
      <c r="C1005" s="11" t="str">
        <f ca="1">VLOOKUP(Tabela1[[#This Row],[MAT]],$B$5:$C$1679,2,0)</f>
        <v>01221844245</v>
      </c>
      <c r="D1005" s="35">
        <v>36</v>
      </c>
      <c r="E1005" s="16" t="s">
        <v>8</v>
      </c>
      <c r="F1005" s="11" t="s">
        <v>594</v>
      </c>
      <c r="G1005" s="17">
        <v>630.48</v>
      </c>
      <c r="H1005" s="17">
        <v>630.48</v>
      </c>
      <c r="I1005" s="17">
        <f>IFERROR(H1005/1.08,"")</f>
        <v>583.77777777777771</v>
      </c>
      <c r="J1005" s="17">
        <f>I1005*8%</f>
        <v>46.702222222222218</v>
      </c>
      <c r="K1005" s="17">
        <f>Tabela1[[#This Row],[VLR RECEBIDO]]-Tabela1[[#This Row],[DESPESA]]-Tabela1[[#This Row],[FGTS]]</f>
        <v>8.5265128291212022E-14</v>
      </c>
      <c r="L1005" s="12">
        <v>8.5265128291212022E-14</v>
      </c>
      <c r="M1005" s="12">
        <f>Tabela1[[#This Row],[A DEVOLVER]]-Tabela1[[#This Row],[DEVOLVIDO]]</f>
        <v>0</v>
      </c>
      <c r="N1005" s="18" t="str">
        <f ca="1">VLOOKUP(Tabela1[[#This Row],[MAT]],$B$5:$N$1679,13,0)</f>
        <v>ANA MARIA LIRA TEIXEIRA</v>
      </c>
    </row>
    <row r="1006" spans="2:14" x14ac:dyDescent="0.3">
      <c r="B1006" s="11">
        <v>525</v>
      </c>
      <c r="C1006" s="11" t="str">
        <f ca="1">VLOOKUP(Tabela1[[#This Row],[MAT]],$B$5:$C$1679,2,0)</f>
        <v>01724194259</v>
      </c>
      <c r="D1006" s="35">
        <v>36</v>
      </c>
      <c r="E1006" s="16" t="s">
        <v>8</v>
      </c>
      <c r="F1006" s="11" t="s">
        <v>594</v>
      </c>
      <c r="G1006" s="17">
        <v>630.48</v>
      </c>
      <c r="H1006" s="17">
        <v>630.48</v>
      </c>
      <c r="I1006" s="17">
        <f>IFERROR(H1006/1.08,"")</f>
        <v>583.77777777777771</v>
      </c>
      <c r="J1006" s="17">
        <f>I1006*8%</f>
        <v>46.702222222222218</v>
      </c>
      <c r="K1006" s="17">
        <f>Tabela1[[#This Row],[VLR RECEBIDO]]-Tabela1[[#This Row],[DESPESA]]-Tabela1[[#This Row],[FGTS]]</f>
        <v>8.5265128291212022E-14</v>
      </c>
      <c r="L1006" s="12">
        <v>8.5265128291212022E-14</v>
      </c>
      <c r="M1006" s="12">
        <f>Tabela1[[#This Row],[A DEVOLVER]]-Tabela1[[#This Row],[DEVOLVIDO]]</f>
        <v>0</v>
      </c>
      <c r="N1006" s="18" t="str">
        <f ca="1">VLOOKUP(Tabela1[[#This Row],[MAT]],$B$5:$N$1679,13,0)</f>
        <v>JHEMISON CARLOS VIEIRA FELIPE</v>
      </c>
    </row>
    <row r="1007" spans="2:14" x14ac:dyDescent="0.3">
      <c r="B1007" s="11">
        <v>527</v>
      </c>
      <c r="C1007" s="11" t="str">
        <f ca="1">VLOOKUP(Tabela1[[#This Row],[MAT]],$B$5:$C$1679,2,0)</f>
        <v>70143241281</v>
      </c>
      <c r="D1007" s="35">
        <v>36</v>
      </c>
      <c r="E1007" s="16" t="s">
        <v>8</v>
      </c>
      <c r="F1007" s="11" t="s">
        <v>594</v>
      </c>
      <c r="G1007" s="17">
        <v>630.48</v>
      </c>
      <c r="H1007" s="17">
        <v>630.48</v>
      </c>
      <c r="I1007" s="17">
        <f>IFERROR(H1007/1.08,"")</f>
        <v>583.77777777777771</v>
      </c>
      <c r="J1007" s="17">
        <f>I1007*8%</f>
        <v>46.702222222222218</v>
      </c>
      <c r="K1007" s="17">
        <f>Tabela1[[#This Row],[VLR RECEBIDO]]-Tabela1[[#This Row],[DESPESA]]-Tabela1[[#This Row],[FGTS]]</f>
        <v>8.5265128291212022E-14</v>
      </c>
      <c r="L1007" s="12">
        <v>8.5265128291212022E-14</v>
      </c>
      <c r="M1007" s="12">
        <f>Tabela1[[#This Row],[A DEVOLVER]]-Tabela1[[#This Row],[DEVOLVIDO]]</f>
        <v>0</v>
      </c>
      <c r="N1007" s="18" t="str">
        <f ca="1">VLOOKUP(Tabela1[[#This Row],[MAT]],$B$5:$N$1679,13,0)</f>
        <v>FABRICIO HUGO SOUSA FARIAS</v>
      </c>
    </row>
    <row r="1008" spans="2:14" x14ac:dyDescent="0.3">
      <c r="B1008" s="11">
        <v>541</v>
      </c>
      <c r="C1008" s="11" t="str">
        <f ca="1">VLOOKUP(Tabela1[[#This Row],[MAT]],$B$5:$C$1679,2,0)</f>
        <v>02563935245</v>
      </c>
      <c r="D1008" s="35">
        <v>36</v>
      </c>
      <c r="E1008" s="16" t="s">
        <v>8</v>
      </c>
      <c r="F1008" s="11" t="s">
        <v>594</v>
      </c>
      <c r="G1008" s="17">
        <v>630.48</v>
      </c>
      <c r="H1008" s="17">
        <v>630.48</v>
      </c>
      <c r="I1008" s="17">
        <f>IFERROR(H1008/1.08,"")</f>
        <v>583.77777777777771</v>
      </c>
      <c r="J1008" s="17">
        <f>I1008*8%</f>
        <v>46.702222222222218</v>
      </c>
      <c r="K1008" s="17">
        <f>Tabela1[[#This Row],[VLR RECEBIDO]]-Tabela1[[#This Row],[DESPESA]]-Tabela1[[#This Row],[FGTS]]</f>
        <v>8.5265128291212022E-14</v>
      </c>
      <c r="L1008" s="12">
        <v>8.5265128291212022E-14</v>
      </c>
      <c r="M1008" s="12">
        <f>Tabela1[[#This Row],[A DEVOLVER]]-Tabela1[[#This Row],[DEVOLVIDO]]</f>
        <v>0</v>
      </c>
      <c r="N1008" s="18" t="str">
        <f ca="1">VLOOKUP(Tabela1[[#This Row],[MAT]],$B$5:$N$1679,13,0)</f>
        <v>RAQUEL DOS SANTOS SOUZA</v>
      </c>
    </row>
    <row r="1009" spans="2:14" x14ac:dyDescent="0.3">
      <c r="B1009" s="11">
        <v>543</v>
      </c>
      <c r="C1009" s="11" t="str">
        <f ca="1">VLOOKUP(Tabela1[[#This Row],[MAT]],$B$5:$C$1679,2,0)</f>
        <v>01797916211</v>
      </c>
      <c r="D1009" s="35">
        <v>36</v>
      </c>
      <c r="E1009" s="16" t="s">
        <v>8</v>
      </c>
      <c r="F1009" s="11" t="s">
        <v>594</v>
      </c>
      <c r="G1009" s="17">
        <v>630.48</v>
      </c>
      <c r="H1009" s="17">
        <v>630.48</v>
      </c>
      <c r="I1009" s="17">
        <f>IFERROR(H1009/1.08,"")</f>
        <v>583.77777777777771</v>
      </c>
      <c r="J1009" s="17">
        <f>I1009*8%</f>
        <v>46.702222222222218</v>
      </c>
      <c r="K1009" s="17">
        <f>Tabela1[[#This Row],[VLR RECEBIDO]]-Tabela1[[#This Row],[DESPESA]]-Tabela1[[#This Row],[FGTS]]</f>
        <v>8.5265128291212022E-14</v>
      </c>
      <c r="L1009" s="12">
        <v>8.5265128291212022E-14</v>
      </c>
      <c r="M1009" s="12">
        <f>Tabela1[[#This Row],[A DEVOLVER]]-Tabela1[[#This Row],[DEVOLVIDO]]</f>
        <v>0</v>
      </c>
      <c r="N1009" s="18" t="str">
        <f ca="1">VLOOKUP(Tabela1[[#This Row],[MAT]],$B$5:$N$1679,13,0)</f>
        <v>BRUNA GRAZIELA NOGUEIRA DE LIMA</v>
      </c>
    </row>
    <row r="1010" spans="2:14" x14ac:dyDescent="0.3">
      <c r="B1010" s="11">
        <v>547</v>
      </c>
      <c r="C1010" s="11" t="str">
        <f ca="1">VLOOKUP(Tabela1[[#This Row],[MAT]],$B$5:$C$1679,2,0)</f>
        <v>85754110200</v>
      </c>
      <c r="D1010" s="35">
        <v>36</v>
      </c>
      <c r="E1010" s="16" t="s">
        <v>8</v>
      </c>
      <c r="F1010" s="11" t="s">
        <v>594</v>
      </c>
      <c r="G1010" s="17">
        <v>630.48</v>
      </c>
      <c r="H1010" s="17">
        <v>630.48</v>
      </c>
      <c r="I1010" s="17">
        <f>IFERROR(H1010/1.08,"")</f>
        <v>583.77777777777771</v>
      </c>
      <c r="J1010" s="17">
        <f>I1010*8%</f>
        <v>46.702222222222218</v>
      </c>
      <c r="K1010" s="17">
        <f>Tabela1[[#This Row],[VLR RECEBIDO]]-Tabela1[[#This Row],[DESPESA]]-Tabela1[[#This Row],[FGTS]]</f>
        <v>8.5265128291212022E-14</v>
      </c>
      <c r="L1010" s="12">
        <v>8.5265128291212022E-14</v>
      </c>
      <c r="M1010" s="12">
        <f>Tabela1[[#This Row],[A DEVOLVER]]-Tabela1[[#This Row],[DEVOLVIDO]]</f>
        <v>0</v>
      </c>
      <c r="N1010" s="18" t="str">
        <f ca="1">VLOOKUP(Tabela1[[#This Row],[MAT]],$B$5:$N$1679,13,0)</f>
        <v>FLAVIA CRISTINA AMORIM RAIOL</v>
      </c>
    </row>
    <row r="1011" spans="2:14" x14ac:dyDescent="0.3">
      <c r="B1011" s="11">
        <v>550</v>
      </c>
      <c r="C1011" s="11" t="str">
        <f ca="1">VLOOKUP(Tabela1[[#This Row],[MAT]],$B$5:$C$1679,2,0)</f>
        <v>94273626268</v>
      </c>
      <c r="D1011" s="35">
        <v>36</v>
      </c>
      <c r="E1011" s="16" t="s">
        <v>8</v>
      </c>
      <c r="F1011" s="11" t="s">
        <v>594</v>
      </c>
      <c r="G1011" s="17">
        <v>630.48</v>
      </c>
      <c r="H1011" s="17">
        <v>630.48</v>
      </c>
      <c r="I1011" s="17">
        <f>IFERROR(H1011/1.08,"")</f>
        <v>583.77777777777771</v>
      </c>
      <c r="J1011" s="17">
        <f>I1011*8%</f>
        <v>46.702222222222218</v>
      </c>
      <c r="K1011" s="17">
        <f>Tabela1[[#This Row],[VLR RECEBIDO]]-Tabela1[[#This Row],[DESPESA]]-Tabela1[[#This Row],[FGTS]]</f>
        <v>8.5265128291212022E-14</v>
      </c>
      <c r="L1011" s="12">
        <v>8.5265128291212022E-14</v>
      </c>
      <c r="M1011" s="12">
        <f>Tabela1[[#This Row],[A DEVOLVER]]-Tabela1[[#This Row],[DEVOLVIDO]]</f>
        <v>0</v>
      </c>
      <c r="N1011" s="18" t="str">
        <f ca="1">VLOOKUP(Tabela1[[#This Row],[MAT]],$B$5:$N$1679,13,0)</f>
        <v>ANGELA MARIA COSTA ROSARIO</v>
      </c>
    </row>
    <row r="1012" spans="2:14" x14ac:dyDescent="0.3">
      <c r="B1012" s="11">
        <v>552</v>
      </c>
      <c r="C1012" s="11" t="str">
        <f ca="1">VLOOKUP(Tabela1[[#This Row],[MAT]],$B$5:$C$1679,2,0)</f>
        <v>03351903243</v>
      </c>
      <c r="D1012" s="35">
        <v>36</v>
      </c>
      <c r="E1012" s="16" t="s">
        <v>8</v>
      </c>
      <c r="F1012" s="11" t="s">
        <v>594</v>
      </c>
      <c r="G1012" s="17">
        <v>630.48</v>
      </c>
      <c r="H1012" s="17">
        <v>630.48</v>
      </c>
      <c r="I1012" s="17">
        <f>IFERROR(H1012/1.08,"")</f>
        <v>583.77777777777771</v>
      </c>
      <c r="J1012" s="17">
        <f>I1012*8%</f>
        <v>46.702222222222218</v>
      </c>
      <c r="K1012" s="17">
        <f>Tabela1[[#This Row],[VLR RECEBIDO]]-Tabela1[[#This Row],[DESPESA]]-Tabela1[[#This Row],[FGTS]]</f>
        <v>8.5265128291212022E-14</v>
      </c>
      <c r="L1012" s="12">
        <v>8.5265128291212022E-14</v>
      </c>
      <c r="M1012" s="12">
        <f>Tabela1[[#This Row],[A DEVOLVER]]-Tabela1[[#This Row],[DEVOLVIDO]]</f>
        <v>0</v>
      </c>
      <c r="N1012" s="18" t="str">
        <f ca="1">VLOOKUP(Tabela1[[#This Row],[MAT]],$B$5:$N$1679,13,0)</f>
        <v>ANTONIA FRANCILEIA SANTOS FAUSTINO</v>
      </c>
    </row>
    <row r="1013" spans="2:14" x14ac:dyDescent="0.3">
      <c r="B1013" s="11">
        <v>586</v>
      </c>
      <c r="C1013" s="11" t="str">
        <f ca="1">VLOOKUP(Tabela1[[#This Row],[MAT]],$B$5:$C$1679,2,0)</f>
        <v>02025421222</v>
      </c>
      <c r="D1013" s="35">
        <v>36</v>
      </c>
      <c r="E1013" s="16" t="s">
        <v>8</v>
      </c>
      <c r="F1013" s="11" t="s">
        <v>594</v>
      </c>
      <c r="G1013" s="17">
        <v>630.48</v>
      </c>
      <c r="H1013" s="17">
        <v>630.48</v>
      </c>
      <c r="I1013" s="17">
        <f>IFERROR(H1013/1.08,"")</f>
        <v>583.77777777777771</v>
      </c>
      <c r="J1013" s="17">
        <f>I1013*8%</f>
        <v>46.702222222222218</v>
      </c>
      <c r="K1013" s="17">
        <f>Tabela1[[#This Row],[VLR RECEBIDO]]-Tabela1[[#This Row],[DESPESA]]-Tabela1[[#This Row],[FGTS]]</f>
        <v>8.5265128291212022E-14</v>
      </c>
      <c r="L1013" s="12">
        <v>8.5265128291212022E-14</v>
      </c>
      <c r="M1013" s="12">
        <f>Tabela1[[#This Row],[A DEVOLVER]]-Tabela1[[#This Row],[DEVOLVIDO]]</f>
        <v>0</v>
      </c>
      <c r="N1013" s="18" t="str">
        <f ca="1">VLOOKUP(Tabela1[[#This Row],[MAT]],$B$5:$N$1679,13,0)</f>
        <v>ADRIANA DA CONCEICAO VIANA</v>
      </c>
    </row>
    <row r="1014" spans="2:14" x14ac:dyDescent="0.3">
      <c r="B1014" s="11">
        <v>600</v>
      </c>
      <c r="C1014" s="11" t="str">
        <f ca="1">VLOOKUP(Tabela1[[#This Row],[MAT]],$B$5:$C$1679,2,0)</f>
        <v>01068691247</v>
      </c>
      <c r="D1014" s="35">
        <v>36</v>
      </c>
      <c r="E1014" s="16" t="s">
        <v>8</v>
      </c>
      <c r="F1014" s="11" t="s">
        <v>594</v>
      </c>
      <c r="G1014" s="17">
        <v>630.48</v>
      </c>
      <c r="H1014" s="17">
        <v>630.48</v>
      </c>
      <c r="I1014" s="17">
        <f>IFERROR(H1014/1.08,"")</f>
        <v>583.77777777777771</v>
      </c>
      <c r="J1014" s="17">
        <f>I1014*8%</f>
        <v>46.702222222222218</v>
      </c>
      <c r="K1014" s="17">
        <f>Tabela1[[#This Row],[VLR RECEBIDO]]-Tabela1[[#This Row],[DESPESA]]-Tabela1[[#This Row],[FGTS]]</f>
        <v>8.5265128291212022E-14</v>
      </c>
      <c r="L1014" s="12">
        <v>8.5265128291212022E-14</v>
      </c>
      <c r="M1014" s="12">
        <f>Tabela1[[#This Row],[A DEVOLVER]]-Tabela1[[#This Row],[DEVOLVIDO]]</f>
        <v>0</v>
      </c>
      <c r="N1014" s="18" t="str">
        <f ca="1">VLOOKUP(Tabela1[[#This Row],[MAT]],$B$5:$N$1679,13,0)</f>
        <v>ROSINETE SANTOS DA SILVA DE SOUZA</v>
      </c>
    </row>
    <row r="1015" spans="2:14" x14ac:dyDescent="0.3">
      <c r="B1015" s="11">
        <v>601</v>
      </c>
      <c r="C1015" s="11" t="str">
        <f ca="1">VLOOKUP(Tabela1[[#This Row],[MAT]],$B$5:$C$1679,2,0)</f>
        <v>03419017251</v>
      </c>
      <c r="D1015" s="35">
        <v>36</v>
      </c>
      <c r="E1015" s="16" t="s">
        <v>8</v>
      </c>
      <c r="F1015" s="11" t="s">
        <v>594</v>
      </c>
      <c r="G1015" s="17">
        <v>630.48</v>
      </c>
      <c r="H1015" s="17">
        <v>630.48</v>
      </c>
      <c r="I1015" s="17">
        <f>IFERROR(H1015/1.08,"")</f>
        <v>583.77777777777771</v>
      </c>
      <c r="J1015" s="17">
        <f>I1015*8%</f>
        <v>46.702222222222218</v>
      </c>
      <c r="K1015" s="17">
        <f>Tabela1[[#This Row],[VLR RECEBIDO]]-Tabela1[[#This Row],[DESPESA]]-Tabela1[[#This Row],[FGTS]]</f>
        <v>8.5265128291212022E-14</v>
      </c>
      <c r="L1015" s="12">
        <v>8.5265128291212022E-14</v>
      </c>
      <c r="M1015" s="12">
        <f>Tabela1[[#This Row],[A DEVOLVER]]-Tabela1[[#This Row],[DEVOLVIDO]]</f>
        <v>0</v>
      </c>
      <c r="N1015" s="18" t="str">
        <f ca="1">VLOOKUP(Tabela1[[#This Row],[MAT]],$B$5:$N$1679,13,0)</f>
        <v>MAYCON REIS DOS ANJOS</v>
      </c>
    </row>
    <row r="1016" spans="2:14" x14ac:dyDescent="0.3">
      <c r="B1016" s="11">
        <v>626</v>
      </c>
      <c r="C1016" s="11" t="str">
        <f ca="1">VLOOKUP(Tabela1[[#This Row],[MAT]],$B$5:$C$1679,2,0)</f>
        <v>30087767287</v>
      </c>
      <c r="D1016" s="35">
        <v>36</v>
      </c>
      <c r="E1016" s="16" t="s">
        <v>8</v>
      </c>
      <c r="F1016" s="11" t="s">
        <v>594</v>
      </c>
      <c r="G1016" s="17">
        <v>630.48</v>
      </c>
      <c r="H1016" s="17">
        <v>630.48</v>
      </c>
      <c r="I1016" s="17">
        <f>IFERROR(H1016/1.08,"")</f>
        <v>583.77777777777771</v>
      </c>
      <c r="J1016" s="17">
        <f>I1016*8%</f>
        <v>46.702222222222218</v>
      </c>
      <c r="K1016" s="17">
        <f>Tabela1[[#This Row],[VLR RECEBIDO]]-Tabela1[[#This Row],[DESPESA]]-Tabela1[[#This Row],[FGTS]]</f>
        <v>8.5265128291212022E-14</v>
      </c>
      <c r="L1016" s="12">
        <v>8.5265128291212022E-14</v>
      </c>
      <c r="M1016" s="12">
        <f>Tabela1[[#This Row],[A DEVOLVER]]-Tabela1[[#This Row],[DEVOLVIDO]]</f>
        <v>0</v>
      </c>
      <c r="N1016" s="18" t="str">
        <f ca="1">VLOOKUP(Tabela1[[#This Row],[MAT]],$B$5:$N$1679,13,0)</f>
        <v>OSMARINA LIMA MARQUES</v>
      </c>
    </row>
    <row r="1017" spans="2:14" x14ac:dyDescent="0.3">
      <c r="B1017" s="11">
        <v>633</v>
      </c>
      <c r="C1017" s="11" t="str">
        <f ca="1">VLOOKUP(Tabela1[[#This Row],[MAT]],$B$5:$C$1679,2,0)</f>
        <v>00954727207</v>
      </c>
      <c r="D1017" s="35">
        <v>36</v>
      </c>
      <c r="E1017" s="16" t="s">
        <v>8</v>
      </c>
      <c r="F1017" s="11" t="s">
        <v>594</v>
      </c>
      <c r="G1017" s="17">
        <v>630.48</v>
      </c>
      <c r="H1017" s="17">
        <v>630.48</v>
      </c>
      <c r="I1017" s="17">
        <f>IFERROR(H1017/1.08,"")</f>
        <v>583.77777777777771</v>
      </c>
      <c r="J1017" s="17">
        <f>I1017*8%</f>
        <v>46.702222222222218</v>
      </c>
      <c r="K1017" s="17">
        <f>Tabela1[[#This Row],[VLR RECEBIDO]]-Tabela1[[#This Row],[DESPESA]]-Tabela1[[#This Row],[FGTS]]</f>
        <v>8.5265128291212022E-14</v>
      </c>
      <c r="L1017" s="12">
        <v>8.5265128291212022E-14</v>
      </c>
      <c r="M1017" s="12">
        <f>Tabela1[[#This Row],[A DEVOLVER]]-Tabela1[[#This Row],[DEVOLVIDO]]</f>
        <v>0</v>
      </c>
      <c r="N1017" s="18" t="str">
        <f ca="1">VLOOKUP(Tabela1[[#This Row],[MAT]],$B$5:$N$1679,13,0)</f>
        <v>FABRICIA MARINHO MORAES</v>
      </c>
    </row>
    <row r="1018" spans="2:14" x14ac:dyDescent="0.3">
      <c r="B1018" s="11">
        <v>635</v>
      </c>
      <c r="C1018" s="11" t="str">
        <f ca="1">VLOOKUP(Tabela1[[#This Row],[MAT]],$B$5:$C$1679,2,0)</f>
        <v>02827501260</v>
      </c>
      <c r="D1018" s="35">
        <v>36</v>
      </c>
      <c r="E1018" s="16" t="s">
        <v>8</v>
      </c>
      <c r="F1018" s="11" t="s">
        <v>594</v>
      </c>
      <c r="G1018" s="17">
        <v>630.48</v>
      </c>
      <c r="H1018" s="17">
        <v>630.48</v>
      </c>
      <c r="I1018" s="17">
        <f>IFERROR(H1018/1.08,"")</f>
        <v>583.77777777777771</v>
      </c>
      <c r="J1018" s="17">
        <f>I1018*8%</f>
        <v>46.702222222222218</v>
      </c>
      <c r="K1018" s="17">
        <f>Tabela1[[#This Row],[VLR RECEBIDO]]-Tabela1[[#This Row],[DESPESA]]-Tabela1[[#This Row],[FGTS]]</f>
        <v>8.5265128291212022E-14</v>
      </c>
      <c r="L1018" s="12">
        <v>8.5265128291212022E-14</v>
      </c>
      <c r="M1018" s="12">
        <f>Tabela1[[#This Row],[A DEVOLVER]]-Tabela1[[#This Row],[DEVOLVIDO]]</f>
        <v>0</v>
      </c>
      <c r="N1018" s="18" t="str">
        <f ca="1">VLOOKUP(Tabela1[[#This Row],[MAT]],$B$5:$N$1679,13,0)</f>
        <v>REGINA CARLA CARNEIRO DA SILVA</v>
      </c>
    </row>
    <row r="1019" spans="2:14" x14ac:dyDescent="0.3">
      <c r="B1019" s="11">
        <v>644</v>
      </c>
      <c r="C1019" s="11" t="str">
        <f ca="1">VLOOKUP(Tabela1[[#This Row],[MAT]],$B$5:$C$1679,2,0)</f>
        <v>02760353214</v>
      </c>
      <c r="D1019" s="35">
        <v>36</v>
      </c>
      <c r="E1019" s="16" t="s">
        <v>8</v>
      </c>
      <c r="F1019" s="11" t="s">
        <v>594</v>
      </c>
      <c r="G1019" s="17">
        <v>630.48</v>
      </c>
      <c r="H1019" s="17">
        <v>630.48</v>
      </c>
      <c r="I1019" s="17">
        <f>IFERROR(H1019/1.08,"")</f>
        <v>583.77777777777771</v>
      </c>
      <c r="J1019" s="17">
        <f>I1019*8%</f>
        <v>46.702222222222218</v>
      </c>
      <c r="K1019" s="17">
        <f>Tabela1[[#This Row],[VLR RECEBIDO]]-Tabela1[[#This Row],[DESPESA]]-Tabela1[[#This Row],[FGTS]]</f>
        <v>8.5265128291212022E-14</v>
      </c>
      <c r="L1019" s="12">
        <v>8.5265128291212022E-14</v>
      </c>
      <c r="M1019" s="12">
        <f>Tabela1[[#This Row],[A DEVOLVER]]-Tabela1[[#This Row],[DEVOLVIDO]]</f>
        <v>0</v>
      </c>
      <c r="N1019" s="18" t="str">
        <f ca="1">VLOOKUP(Tabela1[[#This Row],[MAT]],$B$5:$N$1679,13,0)</f>
        <v>CARLA BATISTA DA COSTA</v>
      </c>
    </row>
    <row r="1020" spans="2:14" x14ac:dyDescent="0.3">
      <c r="B1020" s="11">
        <v>647</v>
      </c>
      <c r="C1020" s="11" t="str">
        <f ca="1">VLOOKUP(Tabela1[[#This Row],[MAT]],$B$5:$C$1679,2,0)</f>
        <v>04573489258</v>
      </c>
      <c r="D1020" s="35">
        <v>36</v>
      </c>
      <c r="E1020" s="16" t="s">
        <v>8</v>
      </c>
      <c r="F1020" s="11" t="s">
        <v>594</v>
      </c>
      <c r="G1020" s="17">
        <v>630.48</v>
      </c>
      <c r="H1020" s="17">
        <v>630.48</v>
      </c>
      <c r="I1020" s="17">
        <f>IFERROR(H1020/1.08,"")</f>
        <v>583.77777777777771</v>
      </c>
      <c r="J1020" s="17">
        <f>I1020*8%</f>
        <v>46.702222222222218</v>
      </c>
      <c r="K1020" s="17">
        <f>Tabela1[[#This Row],[VLR RECEBIDO]]-Tabela1[[#This Row],[DESPESA]]-Tabela1[[#This Row],[FGTS]]</f>
        <v>8.5265128291212022E-14</v>
      </c>
      <c r="L1020" s="12">
        <v>8.5265128291212022E-14</v>
      </c>
      <c r="M1020" s="12">
        <f>Tabela1[[#This Row],[A DEVOLVER]]-Tabela1[[#This Row],[DEVOLVIDO]]</f>
        <v>0</v>
      </c>
      <c r="N1020" s="18" t="str">
        <f ca="1">VLOOKUP(Tabela1[[#This Row],[MAT]],$B$5:$N$1679,13,0)</f>
        <v>FRANCISCO BRUNO OLIVEIRA CAVALCANTE</v>
      </c>
    </row>
    <row r="1021" spans="2:14" x14ac:dyDescent="0.3">
      <c r="B1021" s="11">
        <v>653</v>
      </c>
      <c r="C1021" s="11" t="str">
        <f ca="1">VLOOKUP(Tabela1[[#This Row],[MAT]],$B$5:$C$1679,2,0)</f>
        <v>04490243260</v>
      </c>
      <c r="D1021" s="35">
        <v>36</v>
      </c>
      <c r="E1021" s="16" t="s">
        <v>8</v>
      </c>
      <c r="F1021" s="11" t="s">
        <v>594</v>
      </c>
      <c r="G1021" s="17">
        <v>630.48</v>
      </c>
      <c r="H1021" s="17">
        <v>630.48</v>
      </c>
      <c r="I1021" s="17">
        <f>IFERROR(H1021/1.08,"")</f>
        <v>583.77777777777771</v>
      </c>
      <c r="J1021" s="17">
        <f>I1021*8%</f>
        <v>46.702222222222218</v>
      </c>
      <c r="K1021" s="17">
        <f>Tabela1[[#This Row],[VLR RECEBIDO]]-Tabela1[[#This Row],[DESPESA]]-Tabela1[[#This Row],[FGTS]]</f>
        <v>8.5265128291212022E-14</v>
      </c>
      <c r="L1021" s="12">
        <v>8.5265128291212022E-14</v>
      </c>
      <c r="M1021" s="12">
        <f>Tabela1[[#This Row],[A DEVOLVER]]-Tabela1[[#This Row],[DEVOLVIDO]]</f>
        <v>0</v>
      </c>
      <c r="N1021" s="18" t="str">
        <f ca="1">VLOOKUP(Tabela1[[#This Row],[MAT]],$B$5:$N$1679,13,0)</f>
        <v>RAIANE TENORIO DOS SANTOS</v>
      </c>
    </row>
    <row r="1022" spans="2:14" x14ac:dyDescent="0.3">
      <c r="B1022" s="11">
        <v>663</v>
      </c>
      <c r="C1022" s="11" t="str">
        <f ca="1">VLOOKUP(Tabela1[[#This Row],[MAT]],$B$5:$C$1679,2,0)</f>
        <v>03974195203</v>
      </c>
      <c r="D1022" s="35">
        <v>36</v>
      </c>
      <c r="E1022" s="16" t="s">
        <v>8</v>
      </c>
      <c r="F1022" s="11" t="s">
        <v>594</v>
      </c>
      <c r="G1022" s="17">
        <v>630.48</v>
      </c>
      <c r="H1022" s="17">
        <v>630.48</v>
      </c>
      <c r="I1022" s="17">
        <f>IFERROR(H1022/1.08,"")</f>
        <v>583.77777777777771</v>
      </c>
      <c r="J1022" s="17">
        <f>I1022*8%</f>
        <v>46.702222222222218</v>
      </c>
      <c r="K1022" s="17">
        <f>Tabela1[[#This Row],[VLR RECEBIDO]]-Tabela1[[#This Row],[DESPESA]]-Tabela1[[#This Row],[FGTS]]</f>
        <v>8.5265128291212022E-14</v>
      </c>
      <c r="L1022" s="12">
        <v>8.5265128291212022E-14</v>
      </c>
      <c r="M1022" s="12">
        <f>Tabela1[[#This Row],[A DEVOLVER]]-Tabela1[[#This Row],[DEVOLVIDO]]</f>
        <v>0</v>
      </c>
      <c r="N1022" s="18" t="str">
        <f ca="1">VLOOKUP(Tabela1[[#This Row],[MAT]],$B$5:$N$1679,13,0)</f>
        <v>KRISLANE NASCIMENTO DIAS</v>
      </c>
    </row>
    <row r="1023" spans="2:14" x14ac:dyDescent="0.3">
      <c r="B1023" s="11">
        <v>670</v>
      </c>
      <c r="C1023" s="11">
        <f ca="1">VLOOKUP(Tabela1[[#This Row],[MAT]],$B$5:$C$1679,2,0)</f>
        <v>84245603291</v>
      </c>
      <c r="D1023" s="35">
        <v>36</v>
      </c>
      <c r="E1023" s="16" t="s">
        <v>8</v>
      </c>
      <c r="F1023" s="11" t="s">
        <v>594</v>
      </c>
      <c r="G1023" s="17">
        <v>630.48</v>
      </c>
      <c r="H1023" s="17">
        <v>630.48</v>
      </c>
      <c r="I1023" s="17">
        <f>IFERROR(H1023/1.08,"")</f>
        <v>583.77777777777771</v>
      </c>
      <c r="J1023" s="17">
        <f>I1023*8%</f>
        <v>46.702222222222218</v>
      </c>
      <c r="K1023" s="17">
        <f>Tabela1[[#This Row],[VLR RECEBIDO]]-Tabela1[[#This Row],[DESPESA]]-Tabela1[[#This Row],[FGTS]]</f>
        <v>8.5265128291212022E-14</v>
      </c>
      <c r="L1023" s="12">
        <v>8.5265128291212022E-14</v>
      </c>
      <c r="M1023" s="12">
        <f>Tabela1[[#This Row],[A DEVOLVER]]-Tabela1[[#This Row],[DEVOLVIDO]]</f>
        <v>0</v>
      </c>
      <c r="N1023" s="18" t="str">
        <f ca="1">VLOOKUP(Tabela1[[#This Row],[MAT]],$B$5:$N$1679,13,0)</f>
        <v>LUCINEIA COSTA ALENCAR</v>
      </c>
    </row>
    <row r="1024" spans="2:14" x14ac:dyDescent="0.3">
      <c r="B1024" s="11">
        <v>675</v>
      </c>
      <c r="C1024" s="11" t="str">
        <f ca="1">VLOOKUP(Tabela1[[#This Row],[MAT]],$B$5:$C$1679,2,0)</f>
        <v>03439131270</v>
      </c>
      <c r="D1024" s="35">
        <v>36</v>
      </c>
      <c r="E1024" s="16" t="s">
        <v>8</v>
      </c>
      <c r="F1024" s="11" t="s">
        <v>594</v>
      </c>
      <c r="G1024" s="17">
        <v>630.48</v>
      </c>
      <c r="H1024" s="17">
        <v>630.48</v>
      </c>
      <c r="I1024" s="17">
        <f>IFERROR(H1024/1.08,"")</f>
        <v>583.77777777777771</v>
      </c>
      <c r="J1024" s="17">
        <f>I1024*8%</f>
        <v>46.702222222222218</v>
      </c>
      <c r="K1024" s="17">
        <f>Tabela1[[#This Row],[VLR RECEBIDO]]-Tabela1[[#This Row],[DESPESA]]-Tabela1[[#This Row],[FGTS]]</f>
        <v>8.5265128291212022E-14</v>
      </c>
      <c r="L1024" s="12">
        <v>8.5265128291212022E-14</v>
      </c>
      <c r="M1024" s="12">
        <f>Tabela1[[#This Row],[A DEVOLVER]]-Tabela1[[#This Row],[DEVOLVIDO]]</f>
        <v>0</v>
      </c>
      <c r="N1024" s="18" t="str">
        <f ca="1">VLOOKUP(Tabela1[[#This Row],[MAT]],$B$5:$N$1679,13,0)</f>
        <v>KELLEM MARIA SANTOS COSTA</v>
      </c>
    </row>
    <row r="1025" spans="2:14" x14ac:dyDescent="0.3">
      <c r="B1025" s="11">
        <v>676</v>
      </c>
      <c r="C1025" s="11" t="str">
        <f ca="1">VLOOKUP(Tabela1[[#This Row],[MAT]],$B$5:$C$1679,2,0)</f>
        <v>70143238221</v>
      </c>
      <c r="D1025" s="35">
        <v>36</v>
      </c>
      <c r="E1025" s="16" t="s">
        <v>8</v>
      </c>
      <c r="F1025" s="11" t="s">
        <v>594</v>
      </c>
      <c r="G1025" s="17">
        <v>630.48</v>
      </c>
      <c r="H1025" s="17">
        <v>630.48</v>
      </c>
      <c r="I1025" s="17">
        <f>IFERROR(H1025/1.08,"")</f>
        <v>583.77777777777771</v>
      </c>
      <c r="J1025" s="17">
        <f>I1025*8%</f>
        <v>46.702222222222218</v>
      </c>
      <c r="K1025" s="17">
        <f>Tabela1[[#This Row],[VLR RECEBIDO]]-Tabela1[[#This Row],[DESPESA]]-Tabela1[[#This Row],[FGTS]]</f>
        <v>8.5265128291212022E-14</v>
      </c>
      <c r="L1025" s="12">
        <v>8.5265128291212022E-14</v>
      </c>
      <c r="M1025" s="12">
        <f>Tabela1[[#This Row],[A DEVOLVER]]-Tabela1[[#This Row],[DEVOLVIDO]]</f>
        <v>0</v>
      </c>
      <c r="N1025" s="18" t="str">
        <f ca="1">VLOOKUP(Tabela1[[#This Row],[MAT]],$B$5:$N$1679,13,0)</f>
        <v>RAISSA SOUZA E SOUZA</v>
      </c>
    </row>
    <row r="1026" spans="2:14" x14ac:dyDescent="0.3">
      <c r="B1026" s="11">
        <v>677</v>
      </c>
      <c r="C1026" s="11" t="str">
        <f ca="1">VLOOKUP(Tabela1[[#This Row],[MAT]],$B$5:$C$1679,2,0)</f>
        <v>02029051284</v>
      </c>
      <c r="D1026" s="35">
        <v>36</v>
      </c>
      <c r="E1026" s="16" t="s">
        <v>8</v>
      </c>
      <c r="F1026" s="11" t="s">
        <v>594</v>
      </c>
      <c r="G1026" s="17">
        <v>630.48</v>
      </c>
      <c r="H1026" s="17">
        <v>630.48</v>
      </c>
      <c r="I1026" s="17">
        <f>IFERROR(H1026/1.08,"")</f>
        <v>583.77777777777771</v>
      </c>
      <c r="J1026" s="17">
        <f>I1026*8%</f>
        <v>46.702222222222218</v>
      </c>
      <c r="K1026" s="17">
        <f>Tabela1[[#This Row],[VLR RECEBIDO]]-Tabela1[[#This Row],[DESPESA]]-Tabela1[[#This Row],[FGTS]]</f>
        <v>8.5265128291212022E-14</v>
      </c>
      <c r="L1026" s="12">
        <v>8.5265128291212022E-14</v>
      </c>
      <c r="M1026" s="12">
        <f>Tabela1[[#This Row],[A DEVOLVER]]-Tabela1[[#This Row],[DEVOLVIDO]]</f>
        <v>0</v>
      </c>
      <c r="N1026" s="18" t="str">
        <f ca="1">VLOOKUP(Tabela1[[#This Row],[MAT]],$B$5:$N$1679,13,0)</f>
        <v>DANIELA MIRANDA REIS</v>
      </c>
    </row>
    <row r="1027" spans="2:14" x14ac:dyDescent="0.3">
      <c r="B1027" s="11">
        <v>682</v>
      </c>
      <c r="C1027" s="11" t="e">
        <f ca="1">VLOOKUP(Tabela1[[#This Row],[MAT]],$B$5:$C$1679,2,0)</f>
        <v>#N/A</v>
      </c>
      <c r="D1027" s="35">
        <v>36</v>
      </c>
      <c r="E1027" s="16" t="s">
        <v>8</v>
      </c>
      <c r="F1027" s="11" t="s">
        <v>594</v>
      </c>
      <c r="G1027" s="17">
        <v>630.48</v>
      </c>
      <c r="H1027" s="17">
        <v>630.48</v>
      </c>
      <c r="I1027" s="17">
        <f>IFERROR(H1027/1.08,"")</f>
        <v>583.77777777777771</v>
      </c>
      <c r="J1027" s="17">
        <f>I1027*8%</f>
        <v>46.702222222222218</v>
      </c>
      <c r="K1027" s="17">
        <f>Tabela1[[#This Row],[VLR RECEBIDO]]-Tabela1[[#This Row],[DESPESA]]-Tabela1[[#This Row],[FGTS]]</f>
        <v>8.5265128291212022E-14</v>
      </c>
      <c r="L1027" s="12">
        <v>8.5265128291212022E-14</v>
      </c>
      <c r="M1027" s="12">
        <f>Tabela1[[#This Row],[A DEVOLVER]]-Tabela1[[#This Row],[DEVOLVIDO]]</f>
        <v>0</v>
      </c>
      <c r="N1027" s="18" t="e">
        <f ca="1">VLOOKUP(Tabela1[[#This Row],[MAT]],$B$5:$N$1679,13,0)</f>
        <v>#N/A</v>
      </c>
    </row>
    <row r="1028" spans="2:14" x14ac:dyDescent="0.3">
      <c r="B1028" s="11">
        <v>714</v>
      </c>
      <c r="C1028" s="11" t="str">
        <f ca="1">VLOOKUP(Tabela1[[#This Row],[MAT]],$B$5:$C$1679,2,0)</f>
        <v>02884225200</v>
      </c>
      <c r="D1028" s="35">
        <v>36</v>
      </c>
      <c r="E1028" s="16" t="s">
        <v>8</v>
      </c>
      <c r="F1028" s="11" t="s">
        <v>594</v>
      </c>
      <c r="G1028" s="17">
        <v>630.48</v>
      </c>
      <c r="H1028" s="17">
        <v>630.48</v>
      </c>
      <c r="I1028" s="17">
        <f>IFERROR(H1028/1.08,"")</f>
        <v>583.77777777777771</v>
      </c>
      <c r="J1028" s="17">
        <f>I1028*8%</f>
        <v>46.702222222222218</v>
      </c>
      <c r="K1028" s="17">
        <f>Tabela1[[#This Row],[VLR RECEBIDO]]-Tabela1[[#This Row],[DESPESA]]-Tabela1[[#This Row],[FGTS]]</f>
        <v>8.5265128291212022E-14</v>
      </c>
      <c r="L1028" s="12">
        <v>8.5265128291212022E-14</v>
      </c>
      <c r="M1028" s="12">
        <f>Tabela1[[#This Row],[A DEVOLVER]]-Tabela1[[#This Row],[DEVOLVIDO]]</f>
        <v>0</v>
      </c>
      <c r="N1028" s="18" t="str">
        <f ca="1">VLOOKUP(Tabela1[[#This Row],[MAT]],$B$5:$N$1679,13,0)</f>
        <v>JOSUE OLIVEIRA MENESES</v>
      </c>
    </row>
    <row r="1029" spans="2:14" x14ac:dyDescent="0.3">
      <c r="B1029" s="11">
        <v>716</v>
      </c>
      <c r="C1029" s="11" t="str">
        <f ca="1">VLOOKUP(Tabela1[[#This Row],[MAT]],$B$5:$C$1679,2,0)</f>
        <v>11576141675</v>
      </c>
      <c r="D1029" s="35">
        <v>36</v>
      </c>
      <c r="E1029" s="16" t="s">
        <v>8</v>
      </c>
      <c r="F1029" s="11" t="s">
        <v>594</v>
      </c>
      <c r="G1029" s="17">
        <v>630.48</v>
      </c>
      <c r="H1029" s="17">
        <v>630.48</v>
      </c>
      <c r="I1029" s="17">
        <f>IFERROR(H1029/1.08,"")</f>
        <v>583.77777777777771</v>
      </c>
      <c r="J1029" s="17">
        <f>I1029*8%</f>
        <v>46.702222222222218</v>
      </c>
      <c r="K1029" s="17">
        <f>Tabela1[[#This Row],[VLR RECEBIDO]]-Tabela1[[#This Row],[DESPESA]]-Tabela1[[#This Row],[FGTS]]</f>
        <v>8.5265128291212022E-14</v>
      </c>
      <c r="L1029" s="12">
        <v>8.5265128291212022E-14</v>
      </c>
      <c r="M1029" s="12">
        <f>Tabela1[[#This Row],[A DEVOLVER]]-Tabela1[[#This Row],[DEVOLVIDO]]</f>
        <v>0</v>
      </c>
      <c r="N1029" s="18" t="str">
        <f ca="1">VLOOKUP(Tabela1[[#This Row],[MAT]],$B$5:$N$1679,13,0)</f>
        <v>IORRAN VAZ DE OLIVEIRA</v>
      </c>
    </row>
    <row r="1030" spans="2:14" x14ac:dyDescent="0.3">
      <c r="B1030" s="11">
        <v>717</v>
      </c>
      <c r="C1030" s="11" t="str">
        <f ca="1">VLOOKUP(Tabela1[[#This Row],[MAT]],$B$5:$C$1679,2,0)</f>
        <v>04625535239</v>
      </c>
      <c r="D1030" s="35">
        <v>36</v>
      </c>
      <c r="E1030" s="16" t="s">
        <v>8</v>
      </c>
      <c r="F1030" s="11" t="s">
        <v>594</v>
      </c>
      <c r="G1030" s="17">
        <v>630.48</v>
      </c>
      <c r="H1030" s="17">
        <v>630.48</v>
      </c>
      <c r="I1030" s="17">
        <f>IFERROR(H1030/1.08,"")</f>
        <v>583.77777777777771</v>
      </c>
      <c r="J1030" s="17">
        <f>I1030*8%</f>
        <v>46.702222222222218</v>
      </c>
      <c r="K1030" s="17">
        <f>Tabela1[[#This Row],[VLR RECEBIDO]]-Tabela1[[#This Row],[DESPESA]]-Tabela1[[#This Row],[FGTS]]</f>
        <v>8.5265128291212022E-14</v>
      </c>
      <c r="L1030" s="12">
        <v>8.5265128291212022E-14</v>
      </c>
      <c r="M1030" s="12">
        <f>Tabela1[[#This Row],[A DEVOLVER]]-Tabela1[[#This Row],[DEVOLVIDO]]</f>
        <v>0</v>
      </c>
      <c r="N1030" s="18" t="str">
        <f ca="1">VLOOKUP(Tabela1[[#This Row],[MAT]],$B$5:$N$1679,13,0)</f>
        <v>EDSON MOURA SILVA</v>
      </c>
    </row>
    <row r="1031" spans="2:14" x14ac:dyDescent="0.3">
      <c r="B1031" s="11">
        <v>719</v>
      </c>
      <c r="C1031" s="11" t="str">
        <f ca="1">VLOOKUP(Tabela1[[#This Row],[MAT]],$B$5:$C$1679,2,0)</f>
        <v>01834811279</v>
      </c>
      <c r="D1031" s="35">
        <v>36</v>
      </c>
      <c r="E1031" s="16" t="s">
        <v>8</v>
      </c>
      <c r="F1031" s="11" t="s">
        <v>594</v>
      </c>
      <c r="G1031" s="17">
        <v>630.48</v>
      </c>
      <c r="H1031" s="17">
        <v>630.48</v>
      </c>
      <c r="I1031" s="17">
        <f>IFERROR(H1031/1.08,"")</f>
        <v>583.77777777777771</v>
      </c>
      <c r="J1031" s="17">
        <f>I1031*8%</f>
        <v>46.702222222222218</v>
      </c>
      <c r="K1031" s="17">
        <f>Tabela1[[#This Row],[VLR RECEBIDO]]-Tabela1[[#This Row],[DESPESA]]-Tabela1[[#This Row],[FGTS]]</f>
        <v>8.5265128291212022E-14</v>
      </c>
      <c r="L1031" s="12">
        <v>8.5265128291212022E-14</v>
      </c>
      <c r="M1031" s="12">
        <f>Tabela1[[#This Row],[A DEVOLVER]]-Tabela1[[#This Row],[DEVOLVIDO]]</f>
        <v>0</v>
      </c>
      <c r="N1031" s="18" t="str">
        <f ca="1">VLOOKUP(Tabela1[[#This Row],[MAT]],$B$5:$N$1679,13,0)</f>
        <v>ROBSON ALMEIDA PONTES</v>
      </c>
    </row>
    <row r="1032" spans="2:14" x14ac:dyDescent="0.3">
      <c r="B1032" s="11">
        <v>726</v>
      </c>
      <c r="C1032" s="11" t="str">
        <f ca="1">VLOOKUP(Tabela1[[#This Row],[MAT]],$B$5:$C$1679,2,0)</f>
        <v>04716356264</v>
      </c>
      <c r="D1032" s="35">
        <v>36</v>
      </c>
      <c r="E1032" s="16" t="s">
        <v>8</v>
      </c>
      <c r="F1032" s="11" t="s">
        <v>594</v>
      </c>
      <c r="G1032" s="17">
        <v>630.48</v>
      </c>
      <c r="H1032" s="17">
        <v>630.48</v>
      </c>
      <c r="I1032" s="17">
        <f>IFERROR(H1032/1.08,"")</f>
        <v>583.77777777777771</v>
      </c>
      <c r="J1032" s="17">
        <f>I1032*8%</f>
        <v>46.702222222222218</v>
      </c>
      <c r="K1032" s="17">
        <f>Tabela1[[#This Row],[VLR RECEBIDO]]-Tabela1[[#This Row],[DESPESA]]-Tabela1[[#This Row],[FGTS]]</f>
        <v>8.5265128291212022E-14</v>
      </c>
      <c r="L1032" s="12">
        <v>8.5265128291212022E-14</v>
      </c>
      <c r="M1032" s="12">
        <f>Tabela1[[#This Row],[A DEVOLVER]]-Tabela1[[#This Row],[DEVOLVIDO]]</f>
        <v>0</v>
      </c>
      <c r="N1032" s="18" t="str">
        <f ca="1">VLOOKUP(Tabela1[[#This Row],[MAT]],$B$5:$N$1679,13,0)</f>
        <v>ESTHEFANI ARAUJO LOPES</v>
      </c>
    </row>
    <row r="1033" spans="2:14" x14ac:dyDescent="0.3">
      <c r="B1033" s="11">
        <v>740</v>
      </c>
      <c r="C1033" s="11" t="str">
        <f ca="1">VLOOKUP(Tabela1[[#This Row],[MAT]],$B$5:$C$1679,2,0)</f>
        <v>02821318251</v>
      </c>
      <c r="D1033" s="35">
        <v>36</v>
      </c>
      <c r="E1033" s="16" t="s">
        <v>8</v>
      </c>
      <c r="F1033" s="11" t="s">
        <v>594</v>
      </c>
      <c r="G1033" s="17">
        <v>630.48</v>
      </c>
      <c r="H1033" s="17">
        <v>630.48</v>
      </c>
      <c r="I1033" s="17">
        <f>IFERROR(H1033/1.08,"")</f>
        <v>583.77777777777771</v>
      </c>
      <c r="J1033" s="17">
        <f>I1033*8%</f>
        <v>46.702222222222218</v>
      </c>
      <c r="K1033" s="17">
        <f>Tabela1[[#This Row],[VLR RECEBIDO]]-Tabela1[[#This Row],[DESPESA]]-Tabela1[[#This Row],[FGTS]]</f>
        <v>8.5265128291212022E-14</v>
      </c>
      <c r="L1033" s="12">
        <v>8.5265128291212022E-14</v>
      </c>
      <c r="M1033" s="12">
        <f>Tabela1[[#This Row],[A DEVOLVER]]-Tabela1[[#This Row],[DEVOLVIDO]]</f>
        <v>0</v>
      </c>
      <c r="N1033" s="18" t="str">
        <f ca="1">VLOOKUP(Tabela1[[#This Row],[MAT]],$B$5:$N$1679,13,0)</f>
        <v>CAROLINA SILVA DA VEIGA</v>
      </c>
    </row>
    <row r="1034" spans="2:14" x14ac:dyDescent="0.3">
      <c r="B1034" s="11">
        <v>743</v>
      </c>
      <c r="C1034" s="11" t="str">
        <f ca="1">VLOOKUP(Tabela1[[#This Row],[MAT]],$B$5:$C$1679,2,0)</f>
        <v>05274326285</v>
      </c>
      <c r="D1034" s="35">
        <v>36</v>
      </c>
      <c r="E1034" s="16" t="s">
        <v>8</v>
      </c>
      <c r="F1034" s="11" t="s">
        <v>594</v>
      </c>
      <c r="G1034" s="17">
        <v>630.48</v>
      </c>
      <c r="H1034" s="17">
        <v>630.48</v>
      </c>
      <c r="I1034" s="17">
        <f>IFERROR(H1034/1.08,"")</f>
        <v>583.77777777777771</v>
      </c>
      <c r="J1034" s="17">
        <f>I1034*8%</f>
        <v>46.702222222222218</v>
      </c>
      <c r="K1034" s="17">
        <f>Tabela1[[#This Row],[VLR RECEBIDO]]-Tabela1[[#This Row],[DESPESA]]-Tabela1[[#This Row],[FGTS]]</f>
        <v>8.5265128291212022E-14</v>
      </c>
      <c r="L1034" s="12">
        <v>8.5265128291212022E-14</v>
      </c>
      <c r="M1034" s="12">
        <f>Tabela1[[#This Row],[A DEVOLVER]]-Tabela1[[#This Row],[DEVOLVIDO]]</f>
        <v>0</v>
      </c>
      <c r="N1034" s="18" t="str">
        <f ca="1">VLOOKUP(Tabela1[[#This Row],[MAT]],$B$5:$N$1679,13,0)</f>
        <v>JOAO VICTOR CARNEIRO DA SILVA</v>
      </c>
    </row>
    <row r="1035" spans="2:14" x14ac:dyDescent="0.3">
      <c r="B1035" s="11">
        <v>744</v>
      </c>
      <c r="C1035" s="11" t="str">
        <f ca="1">VLOOKUP(Tabela1[[#This Row],[MAT]],$B$5:$C$1679,2,0)</f>
        <v>05036435214</v>
      </c>
      <c r="D1035" s="35">
        <v>36</v>
      </c>
      <c r="E1035" s="16" t="s">
        <v>8</v>
      </c>
      <c r="F1035" s="11" t="s">
        <v>594</v>
      </c>
      <c r="G1035" s="17">
        <v>630.48</v>
      </c>
      <c r="H1035" s="17">
        <v>630.48</v>
      </c>
      <c r="I1035" s="17">
        <f>IFERROR(H1035/1.08,"")</f>
        <v>583.77777777777771</v>
      </c>
      <c r="J1035" s="17">
        <f>I1035*8%</f>
        <v>46.702222222222218</v>
      </c>
      <c r="K1035" s="17">
        <f>Tabela1[[#This Row],[VLR RECEBIDO]]-Tabela1[[#This Row],[DESPESA]]-Tabela1[[#This Row],[FGTS]]</f>
        <v>8.5265128291212022E-14</v>
      </c>
      <c r="L1035" s="12">
        <v>8.5265128291212022E-14</v>
      </c>
      <c r="M1035" s="12">
        <f>Tabela1[[#This Row],[A DEVOLVER]]-Tabela1[[#This Row],[DEVOLVIDO]]</f>
        <v>0</v>
      </c>
      <c r="N1035" s="18" t="str">
        <f ca="1">VLOOKUP(Tabela1[[#This Row],[MAT]],$B$5:$N$1679,13,0)</f>
        <v>THIAGO DO NASCIMENTO MESQUITA</v>
      </c>
    </row>
    <row r="1036" spans="2:14" x14ac:dyDescent="0.3">
      <c r="B1036" s="11">
        <v>756</v>
      </c>
      <c r="C1036" s="11" t="str">
        <f ca="1">VLOOKUP(Tabela1[[#This Row],[MAT]],$B$5:$C$1679,2,0)</f>
        <v>02771484218</v>
      </c>
      <c r="D1036" s="35">
        <v>36</v>
      </c>
      <c r="E1036" s="16" t="s">
        <v>8</v>
      </c>
      <c r="F1036" s="11" t="s">
        <v>594</v>
      </c>
      <c r="G1036" s="17">
        <v>630.48</v>
      </c>
      <c r="H1036" s="17">
        <v>630.48</v>
      </c>
      <c r="I1036" s="17">
        <f>IFERROR(H1036/1.08,"")</f>
        <v>583.77777777777771</v>
      </c>
      <c r="J1036" s="17">
        <f>I1036*8%</f>
        <v>46.702222222222218</v>
      </c>
      <c r="K1036" s="17">
        <f>Tabela1[[#This Row],[VLR RECEBIDO]]-Tabela1[[#This Row],[DESPESA]]-Tabela1[[#This Row],[FGTS]]</f>
        <v>8.5265128291212022E-14</v>
      </c>
      <c r="L1036" s="12">
        <v>8.5265128291212022E-14</v>
      </c>
      <c r="M1036" s="12">
        <f>Tabela1[[#This Row],[A DEVOLVER]]-Tabela1[[#This Row],[DEVOLVIDO]]</f>
        <v>0</v>
      </c>
      <c r="N1036" s="18" t="str">
        <f ca="1">VLOOKUP(Tabela1[[#This Row],[MAT]],$B$5:$N$1679,13,0)</f>
        <v>WATILA ALMEIDA DA COSTA</v>
      </c>
    </row>
    <row r="1037" spans="2:14" x14ac:dyDescent="0.3">
      <c r="B1037" s="11">
        <v>761</v>
      </c>
      <c r="C1037" s="11" t="str">
        <f ca="1">VLOOKUP(Tabela1[[#This Row],[MAT]],$B$5:$C$1679,2,0)</f>
        <v>88808882268</v>
      </c>
      <c r="D1037" s="35">
        <v>36</v>
      </c>
      <c r="E1037" s="16" t="s">
        <v>8</v>
      </c>
      <c r="F1037" s="11" t="s">
        <v>594</v>
      </c>
      <c r="G1037" s="17">
        <v>630.48</v>
      </c>
      <c r="H1037" s="17">
        <v>630.48</v>
      </c>
      <c r="I1037" s="17">
        <f>IFERROR(H1037/1.08,"")</f>
        <v>583.77777777777771</v>
      </c>
      <c r="J1037" s="17">
        <f>I1037*8%</f>
        <v>46.702222222222218</v>
      </c>
      <c r="K1037" s="17">
        <f>Tabela1[[#This Row],[VLR RECEBIDO]]-Tabela1[[#This Row],[DESPESA]]-Tabela1[[#This Row],[FGTS]]</f>
        <v>8.5265128291212022E-14</v>
      </c>
      <c r="L1037" s="12">
        <v>8.5265128291212022E-14</v>
      </c>
      <c r="M1037" s="12">
        <f>Tabela1[[#This Row],[A DEVOLVER]]-Tabela1[[#This Row],[DEVOLVIDO]]</f>
        <v>0</v>
      </c>
      <c r="N1037" s="18" t="str">
        <f ca="1">VLOOKUP(Tabela1[[#This Row],[MAT]],$B$5:$N$1679,13,0)</f>
        <v>GEOVANIA DE ARAUJO NASCIMENTO</v>
      </c>
    </row>
    <row r="1038" spans="2:14" x14ac:dyDescent="0.3">
      <c r="B1038" s="11">
        <v>783</v>
      </c>
      <c r="C1038" s="11" t="str">
        <f ca="1">VLOOKUP(Tabela1[[#This Row],[MAT]],$B$5:$C$1679,2,0)</f>
        <v>02598633270</v>
      </c>
      <c r="D1038" s="35">
        <v>36</v>
      </c>
      <c r="E1038" s="16" t="s">
        <v>8</v>
      </c>
      <c r="F1038" s="11" t="s">
        <v>594</v>
      </c>
      <c r="G1038" s="17">
        <v>630.48</v>
      </c>
      <c r="H1038" s="17">
        <v>630.48</v>
      </c>
      <c r="I1038" s="17">
        <f>IFERROR(H1038/1.08,"")</f>
        <v>583.77777777777771</v>
      </c>
      <c r="J1038" s="17">
        <f>I1038*8%</f>
        <v>46.702222222222218</v>
      </c>
      <c r="K1038" s="17">
        <f>Tabela1[[#This Row],[VLR RECEBIDO]]-Tabela1[[#This Row],[DESPESA]]-Tabela1[[#This Row],[FGTS]]</f>
        <v>8.5265128291212022E-14</v>
      </c>
      <c r="L1038" s="12">
        <v>8.5265128291212022E-14</v>
      </c>
      <c r="M1038" s="12">
        <f>Tabela1[[#This Row],[A DEVOLVER]]-Tabela1[[#This Row],[DEVOLVIDO]]</f>
        <v>0</v>
      </c>
      <c r="N1038" s="18" t="str">
        <f ca="1">VLOOKUP(Tabela1[[#This Row],[MAT]],$B$5:$N$1679,13,0)</f>
        <v>MATHEUS CAMPOS ALVES</v>
      </c>
    </row>
    <row r="1039" spans="2:14" x14ac:dyDescent="0.3">
      <c r="B1039" s="11">
        <v>801</v>
      </c>
      <c r="C1039" s="11" t="str">
        <f ca="1">VLOOKUP(Tabela1[[#This Row],[MAT]],$B$5:$C$1679,2,0)</f>
        <v>03468651236</v>
      </c>
      <c r="D1039" s="35">
        <v>36</v>
      </c>
      <c r="E1039" s="16" t="s">
        <v>8</v>
      </c>
      <c r="F1039" s="11" t="s">
        <v>594</v>
      </c>
      <c r="G1039" s="17">
        <v>630.48</v>
      </c>
      <c r="H1039" s="17">
        <v>630.48</v>
      </c>
      <c r="I1039" s="17">
        <f>IFERROR(H1039/1.08,"")</f>
        <v>583.77777777777771</v>
      </c>
      <c r="J1039" s="17">
        <f>I1039*8%</f>
        <v>46.702222222222218</v>
      </c>
      <c r="K1039" s="17">
        <f>Tabela1[[#This Row],[VLR RECEBIDO]]-Tabela1[[#This Row],[DESPESA]]-Tabela1[[#This Row],[FGTS]]</f>
        <v>8.5265128291212022E-14</v>
      </c>
      <c r="L1039" s="12">
        <v>8.5265128291212022E-14</v>
      </c>
      <c r="M1039" s="12">
        <f>Tabela1[[#This Row],[A DEVOLVER]]-Tabela1[[#This Row],[DEVOLVIDO]]</f>
        <v>0</v>
      </c>
      <c r="N1039" s="18" t="str">
        <f ca="1">VLOOKUP(Tabela1[[#This Row],[MAT]],$B$5:$N$1679,13,0)</f>
        <v>WANDERSON ANDRE ALVES DA COSTA</v>
      </c>
    </row>
    <row r="1040" spans="2:14" x14ac:dyDescent="0.3">
      <c r="B1040" s="11">
        <v>802</v>
      </c>
      <c r="C1040" s="11" t="str">
        <f ca="1">VLOOKUP(Tabela1[[#This Row],[MAT]],$B$5:$C$1679,2,0)</f>
        <v>01497762251</v>
      </c>
      <c r="D1040" s="35">
        <v>36</v>
      </c>
      <c r="E1040" s="16" t="s">
        <v>8</v>
      </c>
      <c r="F1040" s="11" t="s">
        <v>594</v>
      </c>
      <c r="G1040" s="17">
        <v>630.48</v>
      </c>
      <c r="H1040" s="17">
        <v>630.48</v>
      </c>
      <c r="I1040" s="17">
        <f>IFERROR(H1040/1.08,"")</f>
        <v>583.77777777777771</v>
      </c>
      <c r="J1040" s="17">
        <f>I1040*8%</f>
        <v>46.702222222222218</v>
      </c>
      <c r="K1040" s="17">
        <f>Tabela1[[#This Row],[VLR RECEBIDO]]-Tabela1[[#This Row],[DESPESA]]-Tabela1[[#This Row],[FGTS]]</f>
        <v>8.5265128291212022E-14</v>
      </c>
      <c r="L1040" s="12">
        <v>8.5265128291212022E-14</v>
      </c>
      <c r="M1040" s="12">
        <f>Tabela1[[#This Row],[A DEVOLVER]]-Tabela1[[#This Row],[DEVOLVIDO]]</f>
        <v>0</v>
      </c>
      <c r="N1040" s="18" t="str">
        <f ca="1">VLOOKUP(Tabela1[[#This Row],[MAT]],$B$5:$N$1679,13,0)</f>
        <v>MARIA LUIZA OLIVEIRA DE ALMEIDA</v>
      </c>
    </row>
    <row r="1041" spans="2:14" x14ac:dyDescent="0.3">
      <c r="B1041" s="11">
        <v>811</v>
      </c>
      <c r="C1041" s="11" t="e">
        <f ca="1">VLOOKUP(Tabela1[[#This Row],[MAT]],$B$5:$C$1679,2,0)</f>
        <v>#N/A</v>
      </c>
      <c r="D1041" s="35">
        <v>36</v>
      </c>
      <c r="E1041" s="16" t="s">
        <v>8</v>
      </c>
      <c r="F1041" s="11" t="s">
        <v>594</v>
      </c>
      <c r="G1041" s="17">
        <v>630.48</v>
      </c>
      <c r="H1041" s="17">
        <v>0</v>
      </c>
      <c r="I1041" s="17">
        <f>IFERROR(H1041/1.08,"")</f>
        <v>0</v>
      </c>
      <c r="J1041" s="17">
        <f>I1041*8%</f>
        <v>0</v>
      </c>
      <c r="K1041" s="17">
        <f>Tabela1[[#This Row],[VLR RECEBIDO]]-Tabela1[[#This Row],[DESPESA]]-Tabela1[[#This Row],[FGTS]]</f>
        <v>630.48</v>
      </c>
      <c r="L1041" s="12">
        <v>630.48</v>
      </c>
      <c r="M1041" s="12">
        <f>Tabela1[[#This Row],[A DEVOLVER]]-Tabela1[[#This Row],[DEVOLVIDO]]</f>
        <v>0</v>
      </c>
      <c r="N1041" s="18" t="e">
        <f ca="1">VLOOKUP(Tabela1[[#This Row],[MAT]],$B$5:$N$1679,13,0)</f>
        <v>#N/A</v>
      </c>
    </row>
    <row r="1042" spans="2:14" x14ac:dyDescent="0.3">
      <c r="B1042" s="11">
        <v>817</v>
      </c>
      <c r="C1042" s="11" t="str">
        <f ca="1">VLOOKUP(Tabela1[[#This Row],[MAT]],$B$5:$C$1679,2,0)</f>
        <v>00564772283</v>
      </c>
      <c r="D1042" s="35">
        <v>36</v>
      </c>
      <c r="E1042" s="16" t="s">
        <v>8</v>
      </c>
      <c r="F1042" s="11" t="s">
        <v>594</v>
      </c>
      <c r="G1042" s="17">
        <v>630.48</v>
      </c>
      <c r="H1042" s="17">
        <v>630.48</v>
      </c>
      <c r="I1042" s="17">
        <f>IFERROR(H1042/1.08,"")</f>
        <v>583.77777777777771</v>
      </c>
      <c r="J1042" s="17">
        <f>I1042*8%</f>
        <v>46.702222222222218</v>
      </c>
      <c r="K1042" s="17">
        <f>Tabela1[[#This Row],[VLR RECEBIDO]]-Tabela1[[#This Row],[DESPESA]]-Tabela1[[#This Row],[FGTS]]</f>
        <v>8.5265128291212022E-14</v>
      </c>
      <c r="L1042" s="12">
        <v>8.5265128291212022E-14</v>
      </c>
      <c r="M1042" s="12">
        <f>Tabela1[[#This Row],[A DEVOLVER]]-Tabela1[[#This Row],[DEVOLVIDO]]</f>
        <v>0</v>
      </c>
      <c r="N1042" s="18" t="str">
        <f ca="1">VLOOKUP(Tabela1[[#This Row],[MAT]],$B$5:$N$1679,13,0)</f>
        <v>CRISTIANE MARIA CARDOSO LOBATO</v>
      </c>
    </row>
    <row r="1043" spans="2:14" x14ac:dyDescent="0.3">
      <c r="B1043" s="11">
        <v>819</v>
      </c>
      <c r="C1043" s="11" t="str">
        <f ca="1">VLOOKUP(Tabela1[[#This Row],[MAT]],$B$5:$C$1679,2,0)</f>
        <v>04263734211</v>
      </c>
      <c r="D1043" s="35">
        <v>36</v>
      </c>
      <c r="E1043" s="16" t="s">
        <v>8</v>
      </c>
      <c r="F1043" s="11" t="s">
        <v>594</v>
      </c>
      <c r="G1043" s="17">
        <v>630.48</v>
      </c>
      <c r="H1043" s="17">
        <v>630.48</v>
      </c>
      <c r="I1043" s="17">
        <f>IFERROR(H1043/1.08,"")</f>
        <v>583.77777777777771</v>
      </c>
      <c r="J1043" s="17">
        <f>I1043*8%</f>
        <v>46.702222222222218</v>
      </c>
      <c r="K1043" s="17">
        <f>Tabela1[[#This Row],[VLR RECEBIDO]]-Tabela1[[#This Row],[DESPESA]]-Tabela1[[#This Row],[FGTS]]</f>
        <v>8.5265128291212022E-14</v>
      </c>
      <c r="L1043" s="12">
        <v>8.5265128291212022E-14</v>
      </c>
      <c r="M1043" s="12">
        <f>Tabela1[[#This Row],[A DEVOLVER]]-Tabela1[[#This Row],[DEVOLVIDO]]</f>
        <v>0</v>
      </c>
      <c r="N1043" s="18" t="str">
        <f ca="1">VLOOKUP(Tabela1[[#This Row],[MAT]],$B$5:$N$1679,13,0)</f>
        <v>NAYARA FORO FRANCO</v>
      </c>
    </row>
    <row r="1044" spans="2:14" x14ac:dyDescent="0.3">
      <c r="B1044" s="11">
        <v>822</v>
      </c>
      <c r="C1044" s="11" t="e">
        <f ca="1">VLOOKUP(Tabela1[[#This Row],[MAT]],$B$5:$C$1679,2,0)</f>
        <v>#N/A</v>
      </c>
      <c r="D1044" s="35">
        <v>36</v>
      </c>
      <c r="E1044" s="16" t="s">
        <v>8</v>
      </c>
      <c r="F1044" s="11" t="s">
        <v>594</v>
      </c>
      <c r="G1044" s="17">
        <v>630.48</v>
      </c>
      <c r="H1044" s="17">
        <v>189.14</v>
      </c>
      <c r="I1044" s="17">
        <f>IFERROR(H1044/1.08,"")</f>
        <v>175.12962962962962</v>
      </c>
      <c r="J1044" s="17">
        <f>I1044*8%</f>
        <v>14.010370370370369</v>
      </c>
      <c r="K1044" s="17">
        <f>Tabela1[[#This Row],[VLR RECEBIDO]]-Tabela1[[#This Row],[DESPESA]]-Tabela1[[#This Row],[FGTS]]</f>
        <v>441.34000000000003</v>
      </c>
      <c r="L1044" s="12">
        <v>441.34000000000003</v>
      </c>
      <c r="M1044" s="12">
        <f>Tabela1[[#This Row],[A DEVOLVER]]-Tabela1[[#This Row],[DEVOLVIDO]]</f>
        <v>0</v>
      </c>
      <c r="N1044" s="18" t="e">
        <f ca="1">VLOOKUP(Tabela1[[#This Row],[MAT]],$B$5:$N$1679,13,0)</f>
        <v>#N/A</v>
      </c>
    </row>
    <row r="1045" spans="2:14" x14ac:dyDescent="0.3">
      <c r="B1045" s="11">
        <v>823</v>
      </c>
      <c r="C1045" s="11">
        <f ca="1">VLOOKUP(Tabela1[[#This Row],[MAT]],$B$5:$C$1679,2,0)</f>
        <v>98517040244</v>
      </c>
      <c r="D1045" s="35">
        <v>36</v>
      </c>
      <c r="E1045" s="16" t="s">
        <v>8</v>
      </c>
      <c r="F1045" s="11" t="s">
        <v>594</v>
      </c>
      <c r="G1045" s="17">
        <v>630.48</v>
      </c>
      <c r="H1045" s="17">
        <v>630.48</v>
      </c>
      <c r="I1045" s="17">
        <f>IFERROR(H1045/1.08,"")</f>
        <v>583.77777777777771</v>
      </c>
      <c r="J1045" s="17">
        <f>I1045*8%</f>
        <v>46.702222222222218</v>
      </c>
      <c r="K1045" s="17">
        <f>Tabela1[[#This Row],[VLR RECEBIDO]]-Tabela1[[#This Row],[DESPESA]]-Tabela1[[#This Row],[FGTS]]</f>
        <v>8.5265128291212022E-14</v>
      </c>
      <c r="L1045" s="12">
        <v>8.5265128291212022E-14</v>
      </c>
      <c r="M1045" s="12">
        <f>Tabela1[[#This Row],[A DEVOLVER]]-Tabela1[[#This Row],[DEVOLVIDO]]</f>
        <v>0</v>
      </c>
      <c r="N1045" s="18" t="str">
        <f ca="1">VLOOKUP(Tabela1[[#This Row],[MAT]],$B$5:$N$1679,13,0)</f>
        <v>IVONE DO SOCORRO DA CUNHA SOUZA</v>
      </c>
    </row>
    <row r="1046" spans="2:14" x14ac:dyDescent="0.3">
      <c r="B1046" s="11">
        <v>827</v>
      </c>
      <c r="C1046" s="11" t="e">
        <f ca="1">VLOOKUP(Tabela1[[#This Row],[MAT]],$B$5:$C$1679,2,0)</f>
        <v>#N/A</v>
      </c>
      <c r="D1046" s="35">
        <v>36</v>
      </c>
      <c r="E1046" s="16" t="s">
        <v>8</v>
      </c>
      <c r="F1046" s="11" t="s">
        <v>594</v>
      </c>
      <c r="G1046" s="17">
        <v>630.48</v>
      </c>
      <c r="H1046" s="17">
        <v>630.48</v>
      </c>
      <c r="I1046" s="17">
        <f>IFERROR(H1046/1.08,"")</f>
        <v>583.77777777777771</v>
      </c>
      <c r="J1046" s="17">
        <f>I1046*8%</f>
        <v>46.702222222222218</v>
      </c>
      <c r="K1046" s="17">
        <f>Tabela1[[#This Row],[VLR RECEBIDO]]-Tabela1[[#This Row],[DESPESA]]-Tabela1[[#This Row],[FGTS]]</f>
        <v>8.5265128291212022E-14</v>
      </c>
      <c r="L1046" s="12">
        <v>8.5265128291212022E-14</v>
      </c>
      <c r="M1046" s="12">
        <f>Tabela1[[#This Row],[A DEVOLVER]]-Tabela1[[#This Row],[DEVOLVIDO]]</f>
        <v>0</v>
      </c>
      <c r="N1046" s="18" t="e">
        <f ca="1">VLOOKUP(Tabela1[[#This Row],[MAT]],$B$5:$N$1679,13,0)</f>
        <v>#N/A</v>
      </c>
    </row>
    <row r="1047" spans="2:14" x14ac:dyDescent="0.3">
      <c r="B1047" s="11">
        <v>834</v>
      </c>
      <c r="C1047" s="11" t="str">
        <f ca="1">VLOOKUP(Tabela1[[#This Row],[MAT]],$B$5:$C$1679,2,0)</f>
        <v>03659449202</v>
      </c>
      <c r="D1047" s="35">
        <v>36</v>
      </c>
      <c r="E1047" s="16" t="s">
        <v>8</v>
      </c>
      <c r="F1047" s="11" t="s">
        <v>594</v>
      </c>
      <c r="G1047" s="17">
        <v>630.48</v>
      </c>
      <c r="H1047" s="17">
        <v>630.48</v>
      </c>
      <c r="I1047" s="17">
        <f>IFERROR(H1047/1.08,"")</f>
        <v>583.77777777777771</v>
      </c>
      <c r="J1047" s="17">
        <f>I1047*8%</f>
        <v>46.702222222222218</v>
      </c>
      <c r="K1047" s="17">
        <f>Tabela1[[#This Row],[VLR RECEBIDO]]-Tabela1[[#This Row],[DESPESA]]-Tabela1[[#This Row],[FGTS]]</f>
        <v>8.5265128291212022E-14</v>
      </c>
      <c r="L1047" s="12">
        <v>8.5265128291212022E-14</v>
      </c>
      <c r="M1047" s="12">
        <f>Tabela1[[#This Row],[A DEVOLVER]]-Tabela1[[#This Row],[DEVOLVIDO]]</f>
        <v>0</v>
      </c>
      <c r="N1047" s="18" t="str">
        <f ca="1">VLOOKUP(Tabela1[[#This Row],[MAT]],$B$5:$N$1679,13,0)</f>
        <v>LUIS CRUZ AZEVEDO</v>
      </c>
    </row>
    <row r="1048" spans="2:14" x14ac:dyDescent="0.3">
      <c r="B1048" s="11">
        <v>841</v>
      </c>
      <c r="C1048" s="11" t="str">
        <f ca="1">VLOOKUP(Tabela1[[#This Row],[MAT]],$B$5:$C$1679,2,0)</f>
        <v>49072145291</v>
      </c>
      <c r="D1048" s="35">
        <v>36</v>
      </c>
      <c r="E1048" s="16" t="s">
        <v>8</v>
      </c>
      <c r="F1048" s="11" t="s">
        <v>594</v>
      </c>
      <c r="G1048" s="17">
        <v>630.48</v>
      </c>
      <c r="H1048" s="17">
        <v>630.48</v>
      </c>
      <c r="I1048" s="17">
        <f>IFERROR(H1048/1.08,"")</f>
        <v>583.77777777777771</v>
      </c>
      <c r="J1048" s="17">
        <f>I1048*8%</f>
        <v>46.702222222222218</v>
      </c>
      <c r="K1048" s="17">
        <f>Tabela1[[#This Row],[VLR RECEBIDO]]-Tabela1[[#This Row],[DESPESA]]-Tabela1[[#This Row],[FGTS]]</f>
        <v>8.5265128291212022E-14</v>
      </c>
      <c r="L1048" s="12">
        <v>8.5265128291212022E-14</v>
      </c>
      <c r="M1048" s="12">
        <f>Tabela1[[#This Row],[A DEVOLVER]]-Tabela1[[#This Row],[DEVOLVIDO]]</f>
        <v>0</v>
      </c>
      <c r="N1048" s="18" t="str">
        <f ca="1">VLOOKUP(Tabela1[[#This Row],[MAT]],$B$5:$N$1679,13,0)</f>
        <v>THIZ HER FILOMENA DIAS DA SILVA</v>
      </c>
    </row>
    <row r="1049" spans="2:14" x14ac:dyDescent="0.3">
      <c r="B1049" s="11">
        <v>843</v>
      </c>
      <c r="C1049" s="11" t="e">
        <f ca="1">VLOOKUP(Tabela1[[#This Row],[MAT]],$B$5:$C$1679,2,0)</f>
        <v>#N/A</v>
      </c>
      <c r="D1049" s="35">
        <v>36</v>
      </c>
      <c r="E1049" s="16" t="s">
        <v>8</v>
      </c>
      <c r="F1049" s="11" t="s">
        <v>594</v>
      </c>
      <c r="G1049" s="17">
        <v>630.48</v>
      </c>
      <c r="H1049" s="17">
        <v>0</v>
      </c>
      <c r="I1049" s="17">
        <f>IFERROR(H1049/1.08,"")</f>
        <v>0</v>
      </c>
      <c r="J1049" s="17">
        <f>I1049*8%</f>
        <v>0</v>
      </c>
      <c r="K1049" s="17">
        <f>Tabela1[[#This Row],[VLR RECEBIDO]]-Tabela1[[#This Row],[DESPESA]]-Tabela1[[#This Row],[FGTS]]</f>
        <v>630.48</v>
      </c>
      <c r="L1049" s="12">
        <v>630.48</v>
      </c>
      <c r="M1049" s="12">
        <f>Tabela1[[#This Row],[A DEVOLVER]]-Tabela1[[#This Row],[DEVOLVIDO]]</f>
        <v>0</v>
      </c>
      <c r="N1049" s="18" t="e">
        <f ca="1">VLOOKUP(Tabela1[[#This Row],[MAT]],$B$5:$N$1679,13,0)</f>
        <v>#N/A</v>
      </c>
    </row>
    <row r="1050" spans="2:14" x14ac:dyDescent="0.3">
      <c r="B1050" s="11">
        <v>856</v>
      </c>
      <c r="C1050" s="11" t="str">
        <f ca="1">VLOOKUP(Tabela1[[#This Row],[MAT]],$B$5:$C$1679,2,0)</f>
        <v>03284143289</v>
      </c>
      <c r="D1050" s="35">
        <v>36</v>
      </c>
      <c r="E1050" s="16" t="s">
        <v>8</v>
      </c>
      <c r="F1050" s="11" t="s">
        <v>594</v>
      </c>
      <c r="G1050" s="17">
        <v>630.48</v>
      </c>
      <c r="H1050" s="17">
        <v>630.48</v>
      </c>
      <c r="I1050" s="17">
        <f>IFERROR(H1050/1.08,"")</f>
        <v>583.77777777777771</v>
      </c>
      <c r="J1050" s="17">
        <f>I1050*8%</f>
        <v>46.702222222222218</v>
      </c>
      <c r="K1050" s="17">
        <f>Tabela1[[#This Row],[VLR RECEBIDO]]-Tabela1[[#This Row],[DESPESA]]-Tabela1[[#This Row],[FGTS]]</f>
        <v>8.5265128291212022E-14</v>
      </c>
      <c r="L1050" s="12">
        <v>8.5265128291212022E-14</v>
      </c>
      <c r="M1050" s="12">
        <f>Tabela1[[#This Row],[A DEVOLVER]]-Tabela1[[#This Row],[DEVOLVIDO]]</f>
        <v>0</v>
      </c>
      <c r="N1050" s="18" t="str">
        <f ca="1">VLOOKUP(Tabela1[[#This Row],[MAT]],$B$5:$N$1679,13,0)</f>
        <v>EUNICE GAMA DE SOUZA</v>
      </c>
    </row>
    <row r="1051" spans="2:14" x14ac:dyDescent="0.3">
      <c r="B1051" s="11">
        <v>858</v>
      </c>
      <c r="C1051" s="11" t="str">
        <f ca="1">VLOOKUP(Tabela1[[#This Row],[MAT]],$B$5:$C$1679,2,0)</f>
        <v>01531119255</v>
      </c>
      <c r="D1051" s="35">
        <v>36</v>
      </c>
      <c r="E1051" s="16" t="s">
        <v>8</v>
      </c>
      <c r="F1051" s="11" t="s">
        <v>594</v>
      </c>
      <c r="G1051" s="17">
        <v>630.48</v>
      </c>
      <c r="H1051" s="17">
        <v>630.48</v>
      </c>
      <c r="I1051" s="17">
        <f>IFERROR(H1051/1.08,"")</f>
        <v>583.77777777777771</v>
      </c>
      <c r="J1051" s="17">
        <f>I1051*8%</f>
        <v>46.702222222222218</v>
      </c>
      <c r="K1051" s="17">
        <f>Tabela1[[#This Row],[VLR RECEBIDO]]-Tabela1[[#This Row],[DESPESA]]-Tabela1[[#This Row],[FGTS]]</f>
        <v>8.5265128291212022E-14</v>
      </c>
      <c r="L1051" s="12">
        <v>8.5265128291212022E-14</v>
      </c>
      <c r="M1051" s="12">
        <f>Tabela1[[#This Row],[A DEVOLVER]]-Tabela1[[#This Row],[DEVOLVIDO]]</f>
        <v>0</v>
      </c>
      <c r="N1051" s="18" t="str">
        <f ca="1">VLOOKUP(Tabela1[[#This Row],[MAT]],$B$5:$N$1679,13,0)</f>
        <v>KATIA REGINA SANTOS DA SILVA</v>
      </c>
    </row>
    <row r="1052" spans="2:14" x14ac:dyDescent="0.3">
      <c r="B1052" s="11">
        <v>869</v>
      </c>
      <c r="C1052" s="11" t="e">
        <f ca="1">VLOOKUP(Tabela1[[#This Row],[MAT]],$B$5:$C$1679,2,0)</f>
        <v>#N/A</v>
      </c>
      <c r="D1052" s="35">
        <v>36</v>
      </c>
      <c r="E1052" s="16" t="s">
        <v>8</v>
      </c>
      <c r="F1052" s="11" t="s">
        <v>594</v>
      </c>
      <c r="G1052" s="17">
        <v>630.48</v>
      </c>
      <c r="H1052" s="17">
        <v>630.48</v>
      </c>
      <c r="I1052" s="17">
        <f>IFERROR(H1052/1.08,"")</f>
        <v>583.77777777777771</v>
      </c>
      <c r="J1052" s="17">
        <f>I1052*8%</f>
        <v>46.702222222222218</v>
      </c>
      <c r="K1052" s="17">
        <f>Tabela1[[#This Row],[VLR RECEBIDO]]-Tabela1[[#This Row],[DESPESA]]-Tabela1[[#This Row],[FGTS]]</f>
        <v>8.5265128291212022E-14</v>
      </c>
      <c r="L1052" s="12">
        <v>8.5265128291212022E-14</v>
      </c>
      <c r="M1052" s="12">
        <f>Tabela1[[#This Row],[A DEVOLVER]]-Tabela1[[#This Row],[DEVOLVIDO]]</f>
        <v>0</v>
      </c>
      <c r="N1052" s="18" t="e">
        <f ca="1">VLOOKUP(Tabela1[[#This Row],[MAT]],$B$5:$N$1679,13,0)</f>
        <v>#N/A</v>
      </c>
    </row>
    <row r="1053" spans="2:14" x14ac:dyDescent="0.3">
      <c r="B1053" s="11">
        <v>870</v>
      </c>
      <c r="C1053" s="11" t="str">
        <f ca="1">VLOOKUP(Tabela1[[#This Row],[MAT]],$B$5:$C$1679,2,0)</f>
        <v>02726631231</v>
      </c>
      <c r="D1053" s="35">
        <v>36</v>
      </c>
      <c r="E1053" s="16" t="s">
        <v>8</v>
      </c>
      <c r="F1053" s="11" t="s">
        <v>594</v>
      </c>
      <c r="G1053" s="17">
        <v>630.48</v>
      </c>
      <c r="H1053" s="17">
        <v>630.48</v>
      </c>
      <c r="I1053" s="17">
        <f>IFERROR(H1053/1.08,"")</f>
        <v>583.77777777777771</v>
      </c>
      <c r="J1053" s="17">
        <f>I1053*8%</f>
        <v>46.702222222222218</v>
      </c>
      <c r="K1053" s="17">
        <f>Tabela1[[#This Row],[VLR RECEBIDO]]-Tabela1[[#This Row],[DESPESA]]-Tabela1[[#This Row],[FGTS]]</f>
        <v>8.5265128291212022E-14</v>
      </c>
      <c r="L1053" s="12">
        <v>8.5265128291212022E-14</v>
      </c>
      <c r="M1053" s="12">
        <f>Tabela1[[#This Row],[A DEVOLVER]]-Tabela1[[#This Row],[DEVOLVIDO]]</f>
        <v>0</v>
      </c>
      <c r="N1053" s="18" t="str">
        <f ca="1">VLOOKUP(Tabela1[[#This Row],[MAT]],$B$5:$N$1679,13,0)</f>
        <v>EDILZA SOUZA DE AVIZ</v>
      </c>
    </row>
    <row r="1054" spans="2:14" x14ac:dyDescent="0.3">
      <c r="B1054" s="11">
        <v>875</v>
      </c>
      <c r="C1054" s="11" t="str">
        <f ca="1">VLOOKUP(Tabela1[[#This Row],[MAT]],$B$5:$C$1679,2,0)</f>
        <v>02957511347</v>
      </c>
      <c r="D1054" s="35">
        <v>36</v>
      </c>
      <c r="E1054" s="16" t="s">
        <v>8</v>
      </c>
      <c r="F1054" s="11" t="s">
        <v>594</v>
      </c>
      <c r="G1054" s="17">
        <v>630.48</v>
      </c>
      <c r="H1054" s="17">
        <v>630.48</v>
      </c>
      <c r="I1054" s="17">
        <f>IFERROR(H1054/1.08,"")</f>
        <v>583.77777777777771</v>
      </c>
      <c r="J1054" s="17">
        <f>I1054*8%</f>
        <v>46.702222222222218</v>
      </c>
      <c r="K1054" s="17">
        <f>Tabela1[[#This Row],[VLR RECEBIDO]]-Tabela1[[#This Row],[DESPESA]]-Tabela1[[#This Row],[FGTS]]</f>
        <v>8.5265128291212022E-14</v>
      </c>
      <c r="L1054" s="12">
        <v>8.5265128291212022E-14</v>
      </c>
      <c r="M1054" s="12">
        <f>Tabela1[[#This Row],[A DEVOLVER]]-Tabela1[[#This Row],[DEVOLVIDO]]</f>
        <v>0</v>
      </c>
      <c r="N1054" s="18" t="str">
        <f ca="1">VLOOKUP(Tabela1[[#This Row],[MAT]],$B$5:$N$1679,13,0)</f>
        <v>IRACEMA SOARES LIMA</v>
      </c>
    </row>
    <row r="1055" spans="2:14" x14ac:dyDescent="0.3">
      <c r="B1055" s="11">
        <v>889</v>
      </c>
      <c r="C1055" s="11" t="str">
        <f ca="1">VLOOKUP(Tabela1[[#This Row],[MAT]],$B$5:$C$1679,2,0)</f>
        <v>96949139268</v>
      </c>
      <c r="D1055" s="35">
        <v>36</v>
      </c>
      <c r="E1055" s="16" t="s">
        <v>8</v>
      </c>
      <c r="F1055" s="11" t="s">
        <v>594</v>
      </c>
      <c r="G1055" s="17">
        <v>630.48</v>
      </c>
      <c r="H1055" s="17">
        <v>630.48</v>
      </c>
      <c r="I1055" s="17">
        <f>IFERROR(H1055/1.08,"")</f>
        <v>583.77777777777771</v>
      </c>
      <c r="J1055" s="17">
        <f>I1055*8%</f>
        <v>46.702222222222218</v>
      </c>
      <c r="K1055" s="17">
        <f>Tabela1[[#This Row],[VLR RECEBIDO]]-Tabela1[[#This Row],[DESPESA]]-Tabela1[[#This Row],[FGTS]]</f>
        <v>8.5265128291212022E-14</v>
      </c>
      <c r="L1055" s="12">
        <v>8.5265128291212022E-14</v>
      </c>
      <c r="M1055" s="12">
        <f>Tabela1[[#This Row],[A DEVOLVER]]-Tabela1[[#This Row],[DEVOLVIDO]]</f>
        <v>0</v>
      </c>
      <c r="N1055" s="18" t="str">
        <f ca="1">VLOOKUP(Tabela1[[#This Row],[MAT]],$B$5:$N$1679,13,0)</f>
        <v>FERNANDO RODRIGUES DA SILVA</v>
      </c>
    </row>
    <row r="1056" spans="2:14" x14ac:dyDescent="0.3">
      <c r="B1056" s="11">
        <v>890</v>
      </c>
      <c r="C1056" s="11" t="str">
        <f ca="1">VLOOKUP(Tabela1[[#This Row],[MAT]],$B$5:$C$1679,2,0)</f>
        <v>01522818278</v>
      </c>
      <c r="D1056" s="35">
        <v>36</v>
      </c>
      <c r="E1056" s="16" t="s">
        <v>8</v>
      </c>
      <c r="F1056" s="11" t="s">
        <v>594</v>
      </c>
      <c r="G1056" s="17">
        <v>630.48</v>
      </c>
      <c r="H1056" s="17">
        <v>630.48</v>
      </c>
      <c r="I1056" s="17">
        <f>IFERROR(H1056/1.08,"")</f>
        <v>583.77777777777771</v>
      </c>
      <c r="J1056" s="17">
        <f>I1056*8%</f>
        <v>46.702222222222218</v>
      </c>
      <c r="K1056" s="17">
        <f>Tabela1[[#This Row],[VLR RECEBIDO]]-Tabela1[[#This Row],[DESPESA]]-Tabela1[[#This Row],[FGTS]]</f>
        <v>8.5265128291212022E-14</v>
      </c>
      <c r="L1056" s="12">
        <v>8.5265128291212022E-14</v>
      </c>
      <c r="M1056" s="12">
        <f>Tabela1[[#This Row],[A DEVOLVER]]-Tabela1[[#This Row],[DEVOLVIDO]]</f>
        <v>0</v>
      </c>
      <c r="N1056" s="18" t="str">
        <f ca="1">VLOOKUP(Tabela1[[#This Row],[MAT]],$B$5:$N$1679,13,0)</f>
        <v>FATIMA PEREIRA DE ALENCAR ALVES</v>
      </c>
    </row>
    <row r="1057" spans="2:14" x14ac:dyDescent="0.3">
      <c r="B1057" s="11">
        <v>894</v>
      </c>
      <c r="C1057" s="11" t="str">
        <f ca="1">VLOOKUP(Tabela1[[#This Row],[MAT]],$B$5:$C$1679,2,0)</f>
        <v>70143079247</v>
      </c>
      <c r="D1057" s="35">
        <v>36</v>
      </c>
      <c r="E1057" s="16" t="s">
        <v>8</v>
      </c>
      <c r="F1057" s="11" t="s">
        <v>594</v>
      </c>
      <c r="G1057" s="17">
        <v>630.48</v>
      </c>
      <c r="H1057" s="17">
        <v>630.48</v>
      </c>
      <c r="I1057" s="17">
        <f>IFERROR(H1057/1.08,"")</f>
        <v>583.77777777777771</v>
      </c>
      <c r="J1057" s="17">
        <f>I1057*8%</f>
        <v>46.702222222222218</v>
      </c>
      <c r="K1057" s="17">
        <f>Tabela1[[#This Row],[VLR RECEBIDO]]-Tabela1[[#This Row],[DESPESA]]-Tabela1[[#This Row],[FGTS]]</f>
        <v>8.5265128291212022E-14</v>
      </c>
      <c r="L1057" s="12">
        <v>8.5265128291212022E-14</v>
      </c>
      <c r="M1057" s="12">
        <f>Tabela1[[#This Row],[A DEVOLVER]]-Tabela1[[#This Row],[DEVOLVIDO]]</f>
        <v>0</v>
      </c>
      <c r="N1057" s="18" t="str">
        <f ca="1">VLOOKUP(Tabela1[[#This Row],[MAT]],$B$5:$N$1679,13,0)</f>
        <v>ROMERSON BARROS DUTRA</v>
      </c>
    </row>
    <row r="1058" spans="2:14" x14ac:dyDescent="0.3">
      <c r="B1058" s="11">
        <v>895</v>
      </c>
      <c r="C1058" s="11" t="str">
        <f ca="1">VLOOKUP(Tabela1[[#This Row],[MAT]],$B$5:$C$1679,2,0)</f>
        <v>54911672234</v>
      </c>
      <c r="D1058" s="35">
        <v>36</v>
      </c>
      <c r="E1058" s="16" t="s">
        <v>8</v>
      </c>
      <c r="F1058" s="11" t="s">
        <v>594</v>
      </c>
      <c r="G1058" s="17">
        <v>630.48</v>
      </c>
      <c r="H1058" s="17">
        <v>630.48</v>
      </c>
      <c r="I1058" s="17">
        <f>IFERROR(H1058/1.08,"")</f>
        <v>583.77777777777771</v>
      </c>
      <c r="J1058" s="17">
        <f>I1058*8%</f>
        <v>46.702222222222218</v>
      </c>
      <c r="K1058" s="17">
        <f>Tabela1[[#This Row],[VLR RECEBIDO]]-Tabela1[[#This Row],[DESPESA]]-Tabela1[[#This Row],[FGTS]]</f>
        <v>8.5265128291212022E-14</v>
      </c>
      <c r="L1058" s="12">
        <v>8.5265128291212022E-14</v>
      </c>
      <c r="M1058" s="12">
        <f>Tabela1[[#This Row],[A DEVOLVER]]-Tabela1[[#This Row],[DEVOLVIDO]]</f>
        <v>0</v>
      </c>
      <c r="N1058" s="18" t="str">
        <f ca="1">VLOOKUP(Tabela1[[#This Row],[MAT]],$B$5:$N$1679,13,0)</f>
        <v>DARIO CARDOSO CASTRO</v>
      </c>
    </row>
    <row r="1059" spans="2:14" x14ac:dyDescent="0.3">
      <c r="B1059" s="11">
        <v>898</v>
      </c>
      <c r="C1059" s="11" t="str">
        <f ca="1">VLOOKUP(Tabela1[[#This Row],[MAT]],$B$5:$C$1679,2,0)</f>
        <v>85834335268</v>
      </c>
      <c r="D1059" s="35">
        <v>36</v>
      </c>
      <c r="E1059" s="16" t="s">
        <v>8</v>
      </c>
      <c r="F1059" s="11" t="s">
        <v>594</v>
      </c>
      <c r="G1059" s="17">
        <v>630.48</v>
      </c>
      <c r="H1059" s="17">
        <v>630.48</v>
      </c>
      <c r="I1059" s="17">
        <f>IFERROR(H1059/1.08,"")</f>
        <v>583.77777777777771</v>
      </c>
      <c r="J1059" s="17">
        <f>I1059*8%</f>
        <v>46.702222222222218</v>
      </c>
      <c r="K1059" s="17">
        <f>Tabela1[[#This Row],[VLR RECEBIDO]]-Tabela1[[#This Row],[DESPESA]]-Tabela1[[#This Row],[FGTS]]</f>
        <v>8.5265128291212022E-14</v>
      </c>
      <c r="L1059" s="12">
        <v>8.5265128291212022E-14</v>
      </c>
      <c r="M1059" s="12">
        <f>Tabela1[[#This Row],[A DEVOLVER]]-Tabela1[[#This Row],[DEVOLVIDO]]</f>
        <v>0</v>
      </c>
      <c r="N1059" s="18" t="str">
        <f ca="1">VLOOKUP(Tabela1[[#This Row],[MAT]],$B$5:$N$1679,13,0)</f>
        <v>GEOVAR BATISTA DOS SANTOS</v>
      </c>
    </row>
    <row r="1060" spans="2:14" x14ac:dyDescent="0.3">
      <c r="B1060" s="11">
        <v>8</v>
      </c>
      <c r="C1060" s="11" t="e">
        <f ca="1">VLOOKUP(Tabela1[[#This Row],[MAT]],$B$5:$C$1679,2,0)</f>
        <v>#N/A</v>
      </c>
      <c r="D1060" s="35">
        <v>36</v>
      </c>
      <c r="E1060" s="16" t="s">
        <v>8</v>
      </c>
      <c r="F1060" s="11" t="s">
        <v>595</v>
      </c>
      <c r="G1060" s="17">
        <v>630.48</v>
      </c>
      <c r="H1060" s="17">
        <v>612.34</v>
      </c>
      <c r="I1060" s="17">
        <f>IFERROR(H1060/1.08,"")</f>
        <v>566.98148148148152</v>
      </c>
      <c r="J1060" s="17">
        <f>I1060*8%</f>
        <v>45.358518518518522</v>
      </c>
      <c r="K1060" s="17">
        <f>Tabela1[[#This Row],[VLR RECEBIDO]]-Tabela1[[#This Row],[DESPESA]]-Tabela1[[#This Row],[FGTS]]</f>
        <v>18.139999999999972</v>
      </c>
      <c r="L1060" s="12">
        <v>18.139999999999972</v>
      </c>
      <c r="M1060" s="12">
        <f>Tabela1[[#This Row],[A DEVOLVER]]-Tabela1[[#This Row],[DEVOLVIDO]]</f>
        <v>0</v>
      </c>
      <c r="N1060" s="18" t="e">
        <f ca="1">VLOOKUP(Tabela1[[#This Row],[MAT]],$B$5:$N$1679,13,0)</f>
        <v>#N/A</v>
      </c>
    </row>
    <row r="1061" spans="2:14" x14ac:dyDescent="0.3">
      <c r="B1061" s="11">
        <v>9</v>
      </c>
      <c r="C1061" s="11" t="str">
        <f ca="1">VLOOKUP(Tabela1[[#This Row],[MAT]],$B$5:$C$1679,2,0)</f>
        <v>95885773572</v>
      </c>
      <c r="D1061" s="35">
        <v>36</v>
      </c>
      <c r="E1061" s="16" t="s">
        <v>8</v>
      </c>
      <c r="F1061" s="11" t="s">
        <v>595</v>
      </c>
      <c r="G1061" s="17">
        <v>630.48</v>
      </c>
      <c r="H1061" s="17">
        <v>630.48</v>
      </c>
      <c r="I1061" s="17">
        <f>IFERROR(H1061/1.08,"")</f>
        <v>583.77777777777771</v>
      </c>
      <c r="J1061" s="17">
        <f>I1061*8%</f>
        <v>46.702222222222218</v>
      </c>
      <c r="K1061" s="17">
        <f>Tabela1[[#This Row],[VLR RECEBIDO]]-Tabela1[[#This Row],[DESPESA]]-Tabela1[[#This Row],[FGTS]]</f>
        <v>8.5265128291212022E-14</v>
      </c>
      <c r="L1061" s="12">
        <v>8.5265128291212022E-14</v>
      </c>
      <c r="M1061" s="12">
        <f>Tabela1[[#This Row],[A DEVOLVER]]-Tabela1[[#This Row],[DEVOLVIDO]]</f>
        <v>0</v>
      </c>
      <c r="N1061" s="18" t="str">
        <f ca="1">VLOOKUP(Tabela1[[#This Row],[MAT]],$B$5:$N$1679,13,0)</f>
        <v>ANA MIRELLA FERREIRA BARBOSA OLIVEIRA</v>
      </c>
    </row>
    <row r="1062" spans="2:14" x14ac:dyDescent="0.3">
      <c r="B1062" s="11">
        <v>23</v>
      </c>
      <c r="C1062" s="11" t="str">
        <f ca="1">VLOOKUP(Tabela1[[#This Row],[MAT]],$B$5:$C$1679,2,0)</f>
        <v>26008939204</v>
      </c>
      <c r="D1062" s="35">
        <v>36</v>
      </c>
      <c r="E1062" s="16" t="s">
        <v>8</v>
      </c>
      <c r="F1062" s="11" t="s">
        <v>595</v>
      </c>
      <c r="G1062" s="17">
        <v>630.48</v>
      </c>
      <c r="H1062" s="17">
        <v>630.48</v>
      </c>
      <c r="I1062" s="17">
        <f>IFERROR(H1062/1.08,"")</f>
        <v>583.77777777777771</v>
      </c>
      <c r="J1062" s="17">
        <f>I1062*8%</f>
        <v>46.702222222222218</v>
      </c>
      <c r="K1062" s="17">
        <f>Tabela1[[#This Row],[VLR RECEBIDO]]-Tabela1[[#This Row],[DESPESA]]-Tabela1[[#This Row],[FGTS]]</f>
        <v>8.5265128291212022E-14</v>
      </c>
      <c r="L1062" s="12">
        <v>8.5265128291212022E-14</v>
      </c>
      <c r="M1062" s="12">
        <f>Tabela1[[#This Row],[A DEVOLVER]]-Tabela1[[#This Row],[DEVOLVIDO]]</f>
        <v>0</v>
      </c>
      <c r="N1062" s="18" t="str">
        <f ca="1">VLOOKUP(Tabela1[[#This Row],[MAT]],$B$5:$N$1679,13,0)</f>
        <v>ANA DE SOUZA VIANA</v>
      </c>
    </row>
    <row r="1063" spans="2:14" x14ac:dyDescent="0.3">
      <c r="B1063" s="11">
        <v>26</v>
      </c>
      <c r="C1063" s="11" t="str">
        <f ca="1">VLOOKUP(Tabela1[[#This Row],[MAT]],$B$5:$C$1679,2,0)</f>
        <v>01087094267</v>
      </c>
      <c r="D1063" s="35">
        <v>36</v>
      </c>
      <c r="E1063" s="16" t="s">
        <v>8</v>
      </c>
      <c r="F1063" s="11" t="s">
        <v>595</v>
      </c>
      <c r="G1063" s="17">
        <v>630.48</v>
      </c>
      <c r="H1063" s="17">
        <v>630.48</v>
      </c>
      <c r="I1063" s="17">
        <f>IFERROR(H1063/1.08,"")</f>
        <v>583.77777777777771</v>
      </c>
      <c r="J1063" s="17">
        <f>I1063*8%</f>
        <v>46.702222222222218</v>
      </c>
      <c r="K1063" s="17">
        <f>Tabela1[[#This Row],[VLR RECEBIDO]]-Tabela1[[#This Row],[DESPESA]]-Tabela1[[#This Row],[FGTS]]</f>
        <v>8.5265128291212022E-14</v>
      </c>
      <c r="L1063" s="12">
        <v>8.5265128291212022E-14</v>
      </c>
      <c r="M1063" s="12">
        <f>Tabela1[[#This Row],[A DEVOLVER]]-Tabela1[[#This Row],[DEVOLVIDO]]</f>
        <v>0</v>
      </c>
      <c r="N1063" s="18" t="str">
        <f ca="1">VLOOKUP(Tabela1[[#This Row],[MAT]],$B$5:$N$1679,13,0)</f>
        <v>DANIELE DA SILVA E SILVA</v>
      </c>
    </row>
    <row r="1064" spans="2:14" x14ac:dyDescent="0.3">
      <c r="B1064" s="11">
        <v>30</v>
      </c>
      <c r="C1064" s="11" t="str">
        <f ca="1">VLOOKUP(Tabela1[[#This Row],[MAT]],$B$5:$C$1679,2,0)</f>
        <v>63727129204</v>
      </c>
      <c r="D1064" s="35">
        <v>36</v>
      </c>
      <c r="E1064" s="16" t="s">
        <v>8</v>
      </c>
      <c r="F1064" s="11" t="s">
        <v>595</v>
      </c>
      <c r="G1064" s="17">
        <v>310.77999999999997</v>
      </c>
      <c r="H1064" s="17">
        <v>310.77999999999997</v>
      </c>
      <c r="I1064" s="17">
        <f>IFERROR(H1064/1.08,"")</f>
        <v>287.75925925925924</v>
      </c>
      <c r="J1064" s="17">
        <f>I1064*8%</f>
        <v>23.020740740740738</v>
      </c>
      <c r="K1064" s="17">
        <f>Tabela1[[#This Row],[VLR RECEBIDO]]-Tabela1[[#This Row],[DESPESA]]-Tabela1[[#This Row],[FGTS]]</f>
        <v>0</v>
      </c>
      <c r="L1064" s="12">
        <v>0</v>
      </c>
      <c r="M1064" s="12">
        <f>Tabela1[[#This Row],[A DEVOLVER]]-Tabela1[[#This Row],[DEVOLVIDO]]</f>
        <v>0</v>
      </c>
      <c r="N1064" s="18" t="str">
        <f ca="1">VLOOKUP(Tabela1[[#This Row],[MAT]],$B$5:$N$1679,13,0)</f>
        <v>ELCIONE DE OLIVEIRA SILVA</v>
      </c>
    </row>
    <row r="1065" spans="2:14" x14ac:dyDescent="0.3">
      <c r="B1065" s="11">
        <v>32</v>
      </c>
      <c r="C1065" s="11" t="str">
        <f ca="1">VLOOKUP(Tabela1[[#This Row],[MAT]],$B$5:$C$1679,2,0)</f>
        <v>86045636287</v>
      </c>
      <c r="D1065" s="35">
        <v>36</v>
      </c>
      <c r="E1065" s="16" t="s">
        <v>8</v>
      </c>
      <c r="F1065" s="11" t="s">
        <v>595</v>
      </c>
      <c r="G1065" s="17">
        <v>630.48</v>
      </c>
      <c r="H1065" s="17">
        <v>630.48</v>
      </c>
      <c r="I1065" s="17">
        <f>IFERROR(H1065/1.08,"")</f>
        <v>583.77777777777771</v>
      </c>
      <c r="J1065" s="17">
        <f>I1065*8%</f>
        <v>46.702222222222218</v>
      </c>
      <c r="K1065" s="17">
        <f>Tabela1[[#This Row],[VLR RECEBIDO]]-Tabela1[[#This Row],[DESPESA]]-Tabela1[[#This Row],[FGTS]]</f>
        <v>8.5265128291212022E-14</v>
      </c>
      <c r="L1065" s="12">
        <v>8.5265128291212022E-14</v>
      </c>
      <c r="M1065" s="12">
        <f>Tabela1[[#This Row],[A DEVOLVER]]-Tabela1[[#This Row],[DEVOLVIDO]]</f>
        <v>0</v>
      </c>
      <c r="N1065" s="18" t="str">
        <f ca="1">VLOOKUP(Tabela1[[#This Row],[MAT]],$B$5:$N$1679,13,0)</f>
        <v>ELINOAN DA LUZ DE JESUS</v>
      </c>
    </row>
    <row r="1066" spans="2:14" x14ac:dyDescent="0.3">
      <c r="B1066" s="11">
        <v>60</v>
      </c>
      <c r="C1066" s="11" t="str">
        <f ca="1">VLOOKUP(Tabela1[[#This Row],[MAT]],$B$5:$C$1679,2,0)</f>
        <v>73779768291</v>
      </c>
      <c r="D1066" s="35">
        <v>36</v>
      </c>
      <c r="E1066" s="16" t="s">
        <v>8</v>
      </c>
      <c r="F1066" s="11" t="s">
        <v>595</v>
      </c>
      <c r="G1066" s="17">
        <v>630.48</v>
      </c>
      <c r="H1066" s="17">
        <v>630.48</v>
      </c>
      <c r="I1066" s="17">
        <f>IFERROR(H1066/1.08,"")</f>
        <v>583.77777777777771</v>
      </c>
      <c r="J1066" s="17">
        <f>I1066*8%</f>
        <v>46.702222222222218</v>
      </c>
      <c r="K1066" s="17">
        <f>Tabela1[[#This Row],[VLR RECEBIDO]]-Tabela1[[#This Row],[DESPESA]]-Tabela1[[#This Row],[FGTS]]</f>
        <v>8.5265128291212022E-14</v>
      </c>
      <c r="L1066" s="12">
        <v>8.5265128291212022E-14</v>
      </c>
      <c r="M1066" s="12">
        <f>Tabela1[[#This Row],[A DEVOLVER]]-Tabela1[[#This Row],[DEVOLVIDO]]</f>
        <v>0</v>
      </c>
      <c r="N1066" s="18" t="str">
        <f ca="1">VLOOKUP(Tabela1[[#This Row],[MAT]],$B$5:$N$1679,13,0)</f>
        <v>GEANE DOS SANTOS RODRIGUES</v>
      </c>
    </row>
    <row r="1067" spans="2:14" x14ac:dyDescent="0.3">
      <c r="B1067" s="11">
        <v>67</v>
      </c>
      <c r="C1067" s="11" t="str">
        <f ca="1">VLOOKUP(Tabela1[[#This Row],[MAT]],$B$5:$C$1679,2,0)</f>
        <v>63594404234</v>
      </c>
      <c r="D1067" s="35">
        <v>36</v>
      </c>
      <c r="E1067" s="16" t="s">
        <v>8</v>
      </c>
      <c r="F1067" s="11" t="s">
        <v>595</v>
      </c>
      <c r="G1067" s="17">
        <v>630.48</v>
      </c>
      <c r="H1067" s="17">
        <v>630.48</v>
      </c>
      <c r="I1067" s="17">
        <f>IFERROR(H1067/1.08,"")</f>
        <v>583.77777777777771</v>
      </c>
      <c r="J1067" s="17">
        <f>I1067*8%</f>
        <v>46.702222222222218</v>
      </c>
      <c r="K1067" s="17">
        <f>Tabela1[[#This Row],[VLR RECEBIDO]]-Tabela1[[#This Row],[DESPESA]]-Tabela1[[#This Row],[FGTS]]</f>
        <v>8.5265128291212022E-14</v>
      </c>
      <c r="L1067" s="12">
        <v>8.5265128291212022E-14</v>
      </c>
      <c r="M1067" s="12">
        <f>Tabela1[[#This Row],[A DEVOLVER]]-Tabela1[[#This Row],[DEVOLVIDO]]</f>
        <v>0</v>
      </c>
      <c r="N1067" s="18" t="str">
        <f ca="1">VLOOKUP(Tabela1[[#This Row],[MAT]],$B$5:$N$1679,13,0)</f>
        <v>JOELMA GONCALVES ALVES</v>
      </c>
    </row>
    <row r="1068" spans="2:14" x14ac:dyDescent="0.3">
      <c r="B1068" s="11">
        <v>74</v>
      </c>
      <c r="C1068" s="11" t="str">
        <f ca="1">VLOOKUP(Tabela1[[#This Row],[MAT]],$B$5:$C$1679,2,0)</f>
        <v>85748960206</v>
      </c>
      <c r="D1068" s="35">
        <v>36</v>
      </c>
      <c r="E1068" s="16" t="s">
        <v>8</v>
      </c>
      <c r="F1068" s="11" t="s">
        <v>595</v>
      </c>
      <c r="G1068" s="17">
        <v>630.48</v>
      </c>
      <c r="H1068" s="17">
        <v>630.48</v>
      </c>
      <c r="I1068" s="17">
        <f>IFERROR(H1068/1.08,"")</f>
        <v>583.77777777777771</v>
      </c>
      <c r="J1068" s="17">
        <f>I1068*8%</f>
        <v>46.702222222222218</v>
      </c>
      <c r="K1068" s="17">
        <f>Tabela1[[#This Row],[VLR RECEBIDO]]-Tabela1[[#This Row],[DESPESA]]-Tabela1[[#This Row],[FGTS]]</f>
        <v>8.5265128291212022E-14</v>
      </c>
      <c r="L1068" s="12">
        <v>8.5265128291212022E-14</v>
      </c>
      <c r="M1068" s="12">
        <f>Tabela1[[#This Row],[A DEVOLVER]]-Tabela1[[#This Row],[DEVOLVIDO]]</f>
        <v>0</v>
      </c>
      <c r="N1068" s="18" t="str">
        <f ca="1">VLOOKUP(Tabela1[[#This Row],[MAT]],$B$5:$N$1679,13,0)</f>
        <v>LAIZA SOUSA SANTOS</v>
      </c>
    </row>
    <row r="1069" spans="2:14" x14ac:dyDescent="0.3">
      <c r="B1069" s="11">
        <v>76</v>
      </c>
      <c r="C1069" s="11" t="str">
        <f ca="1">VLOOKUP(Tabela1[[#This Row],[MAT]],$B$5:$C$1679,2,0)</f>
        <v>00607059222</v>
      </c>
      <c r="D1069" s="35">
        <v>36</v>
      </c>
      <c r="E1069" s="16" t="s">
        <v>8</v>
      </c>
      <c r="F1069" s="11" t="s">
        <v>595</v>
      </c>
      <c r="G1069" s="17">
        <v>630.48</v>
      </c>
      <c r="H1069" s="17">
        <v>630.48</v>
      </c>
      <c r="I1069" s="17">
        <f>IFERROR(H1069/1.08,"")</f>
        <v>583.77777777777771</v>
      </c>
      <c r="J1069" s="17">
        <f>I1069*8%</f>
        <v>46.702222222222218</v>
      </c>
      <c r="K1069" s="17">
        <f>Tabela1[[#This Row],[VLR RECEBIDO]]-Tabela1[[#This Row],[DESPESA]]-Tabela1[[#This Row],[FGTS]]</f>
        <v>8.5265128291212022E-14</v>
      </c>
      <c r="L1069" s="12">
        <v>8.5265128291212022E-14</v>
      </c>
      <c r="M1069" s="12">
        <f>Tabela1[[#This Row],[A DEVOLVER]]-Tabela1[[#This Row],[DEVOLVIDO]]</f>
        <v>0</v>
      </c>
      <c r="N1069" s="18" t="str">
        <f ca="1">VLOOKUP(Tabela1[[#This Row],[MAT]],$B$5:$N$1679,13,0)</f>
        <v>LUANA LEANDRO SARMENTO</v>
      </c>
    </row>
    <row r="1070" spans="2:14" x14ac:dyDescent="0.3">
      <c r="B1070" s="11">
        <v>81</v>
      </c>
      <c r="C1070" s="11" t="str">
        <f ca="1">VLOOKUP(Tabela1[[#This Row],[MAT]],$B$5:$C$1679,2,0)</f>
        <v>74370936268</v>
      </c>
      <c r="D1070" s="35">
        <v>36</v>
      </c>
      <c r="E1070" s="16" t="s">
        <v>8</v>
      </c>
      <c r="F1070" s="11" t="s">
        <v>595</v>
      </c>
      <c r="G1070" s="17">
        <v>630.48</v>
      </c>
      <c r="H1070" s="17">
        <v>630.48</v>
      </c>
      <c r="I1070" s="17">
        <f>IFERROR(H1070/1.08,"")</f>
        <v>583.77777777777771</v>
      </c>
      <c r="J1070" s="17">
        <f>I1070*8%</f>
        <v>46.702222222222218</v>
      </c>
      <c r="K1070" s="17">
        <f>Tabela1[[#This Row],[VLR RECEBIDO]]-Tabela1[[#This Row],[DESPESA]]-Tabela1[[#This Row],[FGTS]]</f>
        <v>8.5265128291212022E-14</v>
      </c>
      <c r="L1070" s="12">
        <v>8.5265128291212022E-14</v>
      </c>
      <c r="M1070" s="12">
        <f>Tabela1[[#This Row],[A DEVOLVER]]-Tabela1[[#This Row],[DEVOLVIDO]]</f>
        <v>0</v>
      </c>
      <c r="N1070" s="18" t="str">
        <f ca="1">VLOOKUP(Tabela1[[#This Row],[MAT]],$B$5:$N$1679,13,0)</f>
        <v>MARIA APARECIDA DO VALE SILVA</v>
      </c>
    </row>
    <row r="1071" spans="2:14" x14ac:dyDescent="0.3">
      <c r="B1071" s="11">
        <v>92</v>
      </c>
      <c r="C1071" s="11" t="str">
        <f ca="1">VLOOKUP(Tabela1[[#This Row],[MAT]],$B$5:$C$1679,2,0)</f>
        <v>88716961234</v>
      </c>
      <c r="D1071" s="35">
        <v>36</v>
      </c>
      <c r="E1071" s="16" t="s">
        <v>8</v>
      </c>
      <c r="F1071" s="11" t="s">
        <v>595</v>
      </c>
      <c r="G1071" s="17">
        <v>630.48</v>
      </c>
      <c r="H1071" s="17">
        <v>630.48</v>
      </c>
      <c r="I1071" s="17">
        <f>IFERROR(H1071/1.08,"")</f>
        <v>583.77777777777771</v>
      </c>
      <c r="J1071" s="17">
        <f>I1071*8%</f>
        <v>46.702222222222218</v>
      </c>
      <c r="K1071" s="17">
        <f>Tabela1[[#This Row],[VLR RECEBIDO]]-Tabela1[[#This Row],[DESPESA]]-Tabela1[[#This Row],[FGTS]]</f>
        <v>8.5265128291212022E-14</v>
      </c>
      <c r="L1071" s="12">
        <v>8.5265128291212022E-14</v>
      </c>
      <c r="M1071" s="12">
        <f>Tabela1[[#This Row],[A DEVOLVER]]-Tabela1[[#This Row],[DEVOLVIDO]]</f>
        <v>0</v>
      </c>
      <c r="N1071" s="18" t="str">
        <f ca="1">VLOOKUP(Tabela1[[#This Row],[MAT]],$B$5:$N$1679,13,0)</f>
        <v>ROSELI DE ARAUJO SANTOS</v>
      </c>
    </row>
    <row r="1072" spans="2:14" x14ac:dyDescent="0.3">
      <c r="B1072" s="11">
        <v>126</v>
      </c>
      <c r="C1072" s="11" t="str">
        <f ca="1">VLOOKUP(Tabela1[[#This Row],[MAT]],$B$5:$C$1679,2,0)</f>
        <v>83721541200</v>
      </c>
      <c r="D1072" s="35">
        <v>36</v>
      </c>
      <c r="E1072" s="16" t="s">
        <v>8</v>
      </c>
      <c r="F1072" s="11" t="s">
        <v>595</v>
      </c>
      <c r="G1072" s="17">
        <v>630.48</v>
      </c>
      <c r="H1072" s="17">
        <v>630.48</v>
      </c>
      <c r="I1072" s="17">
        <f>IFERROR(H1072/1.08,"")</f>
        <v>583.77777777777771</v>
      </c>
      <c r="J1072" s="17">
        <f>I1072*8%</f>
        <v>46.702222222222218</v>
      </c>
      <c r="K1072" s="17">
        <f>Tabela1[[#This Row],[VLR RECEBIDO]]-Tabela1[[#This Row],[DESPESA]]-Tabela1[[#This Row],[FGTS]]</f>
        <v>8.5265128291212022E-14</v>
      </c>
      <c r="L1072" s="12">
        <v>8.5265128291212022E-14</v>
      </c>
      <c r="M1072" s="12">
        <f>Tabela1[[#This Row],[A DEVOLVER]]-Tabela1[[#This Row],[DEVOLVIDO]]</f>
        <v>0</v>
      </c>
      <c r="N1072" s="18" t="str">
        <f ca="1">VLOOKUP(Tabela1[[#This Row],[MAT]],$B$5:$N$1679,13,0)</f>
        <v>SANDRA NERY DA ROCHA</v>
      </c>
    </row>
    <row r="1073" spans="2:14" x14ac:dyDescent="0.3">
      <c r="B1073" s="11">
        <v>149</v>
      </c>
      <c r="C1073" s="11" t="str">
        <f ca="1">VLOOKUP(Tabela1[[#This Row],[MAT]],$B$5:$C$1679,2,0)</f>
        <v>01332625371</v>
      </c>
      <c r="D1073" s="35">
        <v>36</v>
      </c>
      <c r="E1073" s="16" t="s">
        <v>8</v>
      </c>
      <c r="F1073" s="11" t="s">
        <v>595</v>
      </c>
      <c r="G1073" s="17">
        <v>630.48</v>
      </c>
      <c r="H1073" s="17">
        <v>630.48</v>
      </c>
      <c r="I1073" s="17">
        <f>IFERROR(H1073/1.08,"")</f>
        <v>583.77777777777771</v>
      </c>
      <c r="J1073" s="17">
        <f>I1073*8%</f>
        <v>46.702222222222218</v>
      </c>
      <c r="K1073" s="17">
        <f>Tabela1[[#This Row],[VLR RECEBIDO]]-Tabela1[[#This Row],[DESPESA]]-Tabela1[[#This Row],[FGTS]]</f>
        <v>8.5265128291212022E-14</v>
      </c>
      <c r="L1073" s="12">
        <v>8.5265128291212022E-14</v>
      </c>
      <c r="M1073" s="12">
        <f>Tabela1[[#This Row],[A DEVOLVER]]-Tabela1[[#This Row],[DEVOLVIDO]]</f>
        <v>0</v>
      </c>
      <c r="N1073" s="18" t="str">
        <f ca="1">VLOOKUP(Tabela1[[#This Row],[MAT]],$B$5:$N$1679,13,0)</f>
        <v>MARIA TERESA VIEIRA DA HORA</v>
      </c>
    </row>
    <row r="1074" spans="2:14" x14ac:dyDescent="0.3">
      <c r="B1074" s="11">
        <v>152</v>
      </c>
      <c r="C1074" s="11" t="str">
        <f ca="1">VLOOKUP(Tabela1[[#This Row],[MAT]],$B$5:$C$1679,2,0)</f>
        <v>76034925215</v>
      </c>
      <c r="D1074" s="35">
        <v>36</v>
      </c>
      <c r="E1074" s="16" t="s">
        <v>8</v>
      </c>
      <c r="F1074" s="11" t="s">
        <v>595</v>
      </c>
      <c r="G1074" s="17">
        <v>630.48</v>
      </c>
      <c r="H1074" s="17">
        <v>630.48</v>
      </c>
      <c r="I1074" s="17">
        <f>IFERROR(H1074/1.08,"")</f>
        <v>583.77777777777771</v>
      </c>
      <c r="J1074" s="17">
        <f>I1074*8%</f>
        <v>46.702222222222218</v>
      </c>
      <c r="K1074" s="17">
        <f>Tabela1[[#This Row],[VLR RECEBIDO]]-Tabela1[[#This Row],[DESPESA]]-Tabela1[[#This Row],[FGTS]]</f>
        <v>8.5265128291212022E-14</v>
      </c>
      <c r="L1074" s="12">
        <v>8.5265128291212022E-14</v>
      </c>
      <c r="M1074" s="12">
        <f>Tabela1[[#This Row],[A DEVOLVER]]-Tabela1[[#This Row],[DEVOLVIDO]]</f>
        <v>0</v>
      </c>
      <c r="N1074" s="18" t="str">
        <f ca="1">VLOOKUP(Tabela1[[#This Row],[MAT]],$B$5:$N$1679,13,0)</f>
        <v>EDILENE BRAGA SOUZA</v>
      </c>
    </row>
    <row r="1075" spans="2:14" x14ac:dyDescent="0.3">
      <c r="B1075" s="11">
        <v>156</v>
      </c>
      <c r="C1075" s="11" t="str">
        <f ca="1">VLOOKUP(Tabela1[[#This Row],[MAT]],$B$5:$C$1679,2,0)</f>
        <v>26632187234</v>
      </c>
      <c r="D1075" s="35">
        <v>36</v>
      </c>
      <c r="E1075" s="16" t="s">
        <v>8</v>
      </c>
      <c r="F1075" s="11" t="s">
        <v>595</v>
      </c>
      <c r="G1075" s="17">
        <v>630.48</v>
      </c>
      <c r="H1075" s="17">
        <v>0</v>
      </c>
      <c r="I1075" s="17">
        <f>IFERROR(H1075/1.08,"")</f>
        <v>0</v>
      </c>
      <c r="J1075" s="17">
        <f>I1075*8%</f>
        <v>0</v>
      </c>
      <c r="K1075" s="17">
        <f>Tabela1[[#This Row],[VLR RECEBIDO]]-Tabela1[[#This Row],[DESPESA]]-Tabela1[[#This Row],[FGTS]]</f>
        <v>630.48</v>
      </c>
      <c r="L1075" s="12">
        <v>630.48</v>
      </c>
      <c r="M1075" s="12">
        <f>Tabela1[[#This Row],[A DEVOLVER]]-Tabela1[[#This Row],[DEVOLVIDO]]</f>
        <v>0</v>
      </c>
      <c r="N1075" s="18" t="str">
        <f ca="1">VLOOKUP(Tabela1[[#This Row],[MAT]],$B$5:$N$1679,13,0)</f>
        <v>EULINA SOUSA LEITE</v>
      </c>
    </row>
    <row r="1076" spans="2:14" x14ac:dyDescent="0.3">
      <c r="B1076" s="11">
        <v>184</v>
      </c>
      <c r="C1076" s="11" t="str">
        <f ca="1">VLOOKUP(Tabela1[[#This Row],[MAT]],$B$5:$C$1679,2,0)</f>
        <v>82834334234</v>
      </c>
      <c r="D1076" s="35">
        <v>36</v>
      </c>
      <c r="E1076" s="16" t="s">
        <v>8</v>
      </c>
      <c r="F1076" s="11" t="s">
        <v>595</v>
      </c>
      <c r="G1076" s="17">
        <v>630.48</v>
      </c>
      <c r="H1076" s="17">
        <v>630.48</v>
      </c>
      <c r="I1076" s="17">
        <f>IFERROR(H1076/1.08,"")</f>
        <v>583.77777777777771</v>
      </c>
      <c r="J1076" s="17">
        <f>I1076*8%</f>
        <v>46.702222222222218</v>
      </c>
      <c r="K1076" s="17">
        <f>Tabela1[[#This Row],[VLR RECEBIDO]]-Tabela1[[#This Row],[DESPESA]]-Tabela1[[#This Row],[FGTS]]</f>
        <v>8.5265128291212022E-14</v>
      </c>
      <c r="L1076" s="12">
        <v>8.5265128291212022E-14</v>
      </c>
      <c r="M1076" s="12">
        <f>Tabela1[[#This Row],[A DEVOLVER]]-Tabela1[[#This Row],[DEVOLVIDO]]</f>
        <v>0</v>
      </c>
      <c r="N1076" s="18" t="str">
        <f ca="1">VLOOKUP(Tabela1[[#This Row],[MAT]],$B$5:$N$1679,13,0)</f>
        <v>ROSIANE DOS SANTOS LIMA</v>
      </c>
    </row>
    <row r="1077" spans="2:14" x14ac:dyDescent="0.3">
      <c r="B1077" s="11">
        <v>231</v>
      </c>
      <c r="C1077" s="11" t="str">
        <f ca="1">VLOOKUP(Tabela1[[#This Row],[MAT]],$B$5:$C$1679,2,0)</f>
        <v>95570810234</v>
      </c>
      <c r="D1077" s="35">
        <v>36</v>
      </c>
      <c r="E1077" s="16" t="s">
        <v>8</v>
      </c>
      <c r="F1077" s="11" t="s">
        <v>595</v>
      </c>
      <c r="G1077" s="17">
        <v>630.48</v>
      </c>
      <c r="H1077" s="17">
        <v>630.48</v>
      </c>
      <c r="I1077" s="17">
        <f>IFERROR(H1077/1.08,"")</f>
        <v>583.77777777777771</v>
      </c>
      <c r="J1077" s="17">
        <f>I1077*8%</f>
        <v>46.702222222222218</v>
      </c>
      <c r="K1077" s="17">
        <f>Tabela1[[#This Row],[VLR RECEBIDO]]-Tabela1[[#This Row],[DESPESA]]-Tabela1[[#This Row],[FGTS]]</f>
        <v>8.5265128291212022E-14</v>
      </c>
      <c r="L1077" s="12">
        <v>8.5265128291212022E-14</v>
      </c>
      <c r="M1077" s="12">
        <f>Tabela1[[#This Row],[A DEVOLVER]]-Tabela1[[#This Row],[DEVOLVIDO]]</f>
        <v>0</v>
      </c>
      <c r="N1077" s="18" t="str">
        <f ca="1">VLOOKUP(Tabela1[[#This Row],[MAT]],$B$5:$N$1679,13,0)</f>
        <v>GESIEL SILVA DA SILVA</v>
      </c>
    </row>
    <row r="1078" spans="2:14" x14ac:dyDescent="0.3">
      <c r="B1078" s="11">
        <v>235</v>
      </c>
      <c r="C1078" s="11" t="str">
        <f ca="1">VLOOKUP(Tabela1[[#This Row],[MAT]],$B$5:$C$1679,2,0)</f>
        <v>74239082234</v>
      </c>
      <c r="D1078" s="35">
        <v>36</v>
      </c>
      <c r="E1078" s="16" t="s">
        <v>8</v>
      </c>
      <c r="F1078" s="11" t="s">
        <v>595</v>
      </c>
      <c r="G1078" s="17">
        <v>630.48</v>
      </c>
      <c r="H1078" s="17">
        <v>630.48</v>
      </c>
      <c r="I1078" s="17">
        <f>IFERROR(H1078/1.08,"")</f>
        <v>583.77777777777771</v>
      </c>
      <c r="J1078" s="17">
        <f>I1078*8%</f>
        <v>46.702222222222218</v>
      </c>
      <c r="K1078" s="17">
        <f>Tabela1[[#This Row],[VLR RECEBIDO]]-Tabela1[[#This Row],[DESPESA]]-Tabela1[[#This Row],[FGTS]]</f>
        <v>8.5265128291212022E-14</v>
      </c>
      <c r="L1078" s="12">
        <v>8.5265128291212022E-14</v>
      </c>
      <c r="M1078" s="12">
        <f>Tabela1[[#This Row],[A DEVOLVER]]-Tabela1[[#This Row],[DEVOLVIDO]]</f>
        <v>0</v>
      </c>
      <c r="N1078" s="18" t="str">
        <f ca="1">VLOOKUP(Tabela1[[#This Row],[MAT]],$B$5:$N$1679,13,0)</f>
        <v>DARLENE DAS NEVES SANTOS</v>
      </c>
    </row>
    <row r="1079" spans="2:14" x14ac:dyDescent="0.3">
      <c r="B1079" s="11">
        <v>239</v>
      </c>
      <c r="C1079" s="11" t="str">
        <f ca="1">VLOOKUP(Tabela1[[#This Row],[MAT]],$B$5:$C$1679,2,0)</f>
        <v>85752649234</v>
      </c>
      <c r="D1079" s="35">
        <v>36</v>
      </c>
      <c r="E1079" s="16" t="s">
        <v>8</v>
      </c>
      <c r="F1079" s="11" t="s">
        <v>595</v>
      </c>
      <c r="G1079" s="17">
        <v>630.48</v>
      </c>
      <c r="H1079" s="17">
        <v>630.48</v>
      </c>
      <c r="I1079" s="17">
        <f>IFERROR(H1079/1.08,"")</f>
        <v>583.77777777777771</v>
      </c>
      <c r="J1079" s="17">
        <f>I1079*8%</f>
        <v>46.702222222222218</v>
      </c>
      <c r="K1079" s="17">
        <f>Tabela1[[#This Row],[VLR RECEBIDO]]-Tabela1[[#This Row],[DESPESA]]-Tabela1[[#This Row],[FGTS]]</f>
        <v>8.5265128291212022E-14</v>
      </c>
      <c r="L1079" s="12">
        <v>8.5265128291212022E-14</v>
      </c>
      <c r="M1079" s="12">
        <f>Tabela1[[#This Row],[A DEVOLVER]]-Tabela1[[#This Row],[DEVOLVIDO]]</f>
        <v>0</v>
      </c>
      <c r="N1079" s="18" t="str">
        <f ca="1">VLOOKUP(Tabela1[[#This Row],[MAT]],$B$5:$N$1679,13,0)</f>
        <v>SANDRA ALMEIDA COUTINHO</v>
      </c>
    </row>
    <row r="1080" spans="2:14" x14ac:dyDescent="0.3">
      <c r="B1080" s="11">
        <v>245</v>
      </c>
      <c r="C1080" s="11" t="str">
        <f ca="1">VLOOKUP(Tabela1[[#This Row],[MAT]],$B$5:$C$1679,2,0)</f>
        <v>87004712249</v>
      </c>
      <c r="D1080" s="35">
        <v>36</v>
      </c>
      <c r="E1080" s="16" t="s">
        <v>8</v>
      </c>
      <c r="F1080" s="11" t="s">
        <v>595</v>
      </c>
      <c r="G1080" s="17">
        <v>630.48</v>
      </c>
      <c r="H1080" s="17">
        <v>630.48</v>
      </c>
      <c r="I1080" s="17">
        <f>IFERROR(H1080/1.08,"")</f>
        <v>583.77777777777771</v>
      </c>
      <c r="J1080" s="17">
        <f>I1080*8%</f>
        <v>46.702222222222218</v>
      </c>
      <c r="K1080" s="17">
        <f>Tabela1[[#This Row],[VLR RECEBIDO]]-Tabela1[[#This Row],[DESPESA]]-Tabela1[[#This Row],[FGTS]]</f>
        <v>8.5265128291212022E-14</v>
      </c>
      <c r="L1080" s="12">
        <v>8.5265128291212022E-14</v>
      </c>
      <c r="M1080" s="12">
        <f>Tabela1[[#This Row],[A DEVOLVER]]-Tabela1[[#This Row],[DEVOLVIDO]]</f>
        <v>0</v>
      </c>
      <c r="N1080" s="18" t="str">
        <f ca="1">VLOOKUP(Tabela1[[#This Row],[MAT]],$B$5:$N$1679,13,0)</f>
        <v>SIMONE ARAUJO DE PAIVA AGOSTINHO</v>
      </c>
    </row>
    <row r="1081" spans="2:14" x14ac:dyDescent="0.3">
      <c r="B1081" s="11">
        <v>268</v>
      </c>
      <c r="C1081" s="11" t="str">
        <f ca="1">VLOOKUP(Tabela1[[#This Row],[MAT]],$B$5:$C$1679,2,0)</f>
        <v>70520623304</v>
      </c>
      <c r="D1081" s="35">
        <v>36</v>
      </c>
      <c r="E1081" s="16" t="s">
        <v>8</v>
      </c>
      <c r="F1081" s="11" t="s">
        <v>595</v>
      </c>
      <c r="G1081" s="17">
        <v>630.48</v>
      </c>
      <c r="H1081" s="17">
        <v>630.48</v>
      </c>
      <c r="I1081" s="17">
        <f>IFERROR(H1081/1.08,"")</f>
        <v>583.77777777777771</v>
      </c>
      <c r="J1081" s="17">
        <f>I1081*8%</f>
        <v>46.702222222222218</v>
      </c>
      <c r="K1081" s="17">
        <f>Tabela1[[#This Row],[VLR RECEBIDO]]-Tabela1[[#This Row],[DESPESA]]-Tabela1[[#This Row],[FGTS]]</f>
        <v>8.5265128291212022E-14</v>
      </c>
      <c r="L1081" s="12">
        <v>8.5265128291212022E-14</v>
      </c>
      <c r="M1081" s="12">
        <f>Tabela1[[#This Row],[A DEVOLVER]]-Tabela1[[#This Row],[DEVOLVIDO]]</f>
        <v>0</v>
      </c>
      <c r="N1081" s="18" t="str">
        <f ca="1">VLOOKUP(Tabela1[[#This Row],[MAT]],$B$5:$N$1679,13,0)</f>
        <v>JOSE DA CONCEICAO PEREIRA DE SOUSA</v>
      </c>
    </row>
    <row r="1082" spans="2:14" x14ac:dyDescent="0.3">
      <c r="B1082" s="11">
        <v>282</v>
      </c>
      <c r="C1082" s="11" t="str">
        <f ca="1">VLOOKUP(Tabela1[[#This Row],[MAT]],$B$5:$C$1679,2,0)</f>
        <v>80823173291</v>
      </c>
      <c r="D1082" s="35">
        <v>36</v>
      </c>
      <c r="E1082" s="16" t="s">
        <v>8</v>
      </c>
      <c r="F1082" s="11" t="s">
        <v>595</v>
      </c>
      <c r="G1082" s="17">
        <v>630.48</v>
      </c>
      <c r="H1082" s="17">
        <v>630.48</v>
      </c>
      <c r="I1082" s="17">
        <f>IFERROR(H1082/1.08,"")</f>
        <v>583.77777777777771</v>
      </c>
      <c r="J1082" s="17">
        <f>I1082*8%</f>
        <v>46.702222222222218</v>
      </c>
      <c r="K1082" s="17">
        <f>Tabela1[[#This Row],[VLR RECEBIDO]]-Tabela1[[#This Row],[DESPESA]]-Tabela1[[#This Row],[FGTS]]</f>
        <v>8.5265128291212022E-14</v>
      </c>
      <c r="L1082" s="12">
        <v>8.5265128291212022E-14</v>
      </c>
      <c r="M1082" s="12">
        <f>Tabela1[[#This Row],[A DEVOLVER]]-Tabela1[[#This Row],[DEVOLVIDO]]</f>
        <v>0</v>
      </c>
      <c r="N1082" s="18" t="str">
        <f ca="1">VLOOKUP(Tabela1[[#This Row],[MAT]],$B$5:$N$1679,13,0)</f>
        <v>MARIA DE LOURDES HEIENEN</v>
      </c>
    </row>
    <row r="1083" spans="2:14" x14ac:dyDescent="0.3">
      <c r="B1083" s="11">
        <v>289</v>
      </c>
      <c r="C1083" s="11" t="str">
        <f ca="1">VLOOKUP(Tabela1[[#This Row],[MAT]],$B$5:$C$1679,2,0)</f>
        <v>88069672234</v>
      </c>
      <c r="D1083" s="35">
        <v>36</v>
      </c>
      <c r="E1083" s="16" t="s">
        <v>8</v>
      </c>
      <c r="F1083" s="11" t="s">
        <v>595</v>
      </c>
      <c r="G1083" s="17">
        <v>630.48</v>
      </c>
      <c r="H1083" s="17">
        <v>630.48</v>
      </c>
      <c r="I1083" s="17">
        <f>IFERROR(H1083/1.08,"")</f>
        <v>583.77777777777771</v>
      </c>
      <c r="J1083" s="17">
        <f>I1083*8%</f>
        <v>46.702222222222218</v>
      </c>
      <c r="K1083" s="17">
        <f>Tabela1[[#This Row],[VLR RECEBIDO]]-Tabela1[[#This Row],[DESPESA]]-Tabela1[[#This Row],[FGTS]]</f>
        <v>8.5265128291212022E-14</v>
      </c>
      <c r="L1083" s="12">
        <v>8.5265128291212022E-14</v>
      </c>
      <c r="M1083" s="12">
        <f>Tabela1[[#This Row],[A DEVOLVER]]-Tabela1[[#This Row],[DEVOLVIDO]]</f>
        <v>0</v>
      </c>
      <c r="N1083" s="18" t="str">
        <f ca="1">VLOOKUP(Tabela1[[#This Row],[MAT]],$B$5:$N$1679,13,0)</f>
        <v>ROMULO ALVES MATOS</v>
      </c>
    </row>
    <row r="1084" spans="2:14" x14ac:dyDescent="0.3">
      <c r="B1084" s="11">
        <v>296</v>
      </c>
      <c r="C1084" s="11" t="str">
        <f ca="1">VLOOKUP(Tabela1[[#This Row],[MAT]],$B$5:$C$1679,2,0)</f>
        <v>01715937236</v>
      </c>
      <c r="D1084" s="35">
        <v>36</v>
      </c>
      <c r="E1084" s="16" t="s">
        <v>8</v>
      </c>
      <c r="F1084" s="11" t="s">
        <v>595</v>
      </c>
      <c r="G1084" s="17">
        <v>630.48</v>
      </c>
      <c r="H1084" s="17">
        <v>630.48</v>
      </c>
      <c r="I1084" s="17">
        <f>IFERROR(H1084/1.08,"")</f>
        <v>583.77777777777771</v>
      </c>
      <c r="J1084" s="17">
        <f>I1084*8%</f>
        <v>46.702222222222218</v>
      </c>
      <c r="K1084" s="17">
        <f>Tabela1[[#This Row],[VLR RECEBIDO]]-Tabela1[[#This Row],[DESPESA]]-Tabela1[[#This Row],[FGTS]]</f>
        <v>8.5265128291212022E-14</v>
      </c>
      <c r="L1084" s="12">
        <v>8.5265128291212022E-14</v>
      </c>
      <c r="M1084" s="12">
        <f>Tabela1[[#This Row],[A DEVOLVER]]-Tabela1[[#This Row],[DEVOLVIDO]]</f>
        <v>0</v>
      </c>
      <c r="N1084" s="18" t="str">
        <f ca="1">VLOOKUP(Tabela1[[#This Row],[MAT]],$B$5:$N$1679,13,0)</f>
        <v>LUANNY KETREN SARAIVA RODRIGUES</v>
      </c>
    </row>
    <row r="1085" spans="2:14" x14ac:dyDescent="0.3">
      <c r="B1085" s="11">
        <v>297</v>
      </c>
      <c r="C1085" s="11" t="str">
        <f ca="1">VLOOKUP(Tabela1[[#This Row],[MAT]],$B$5:$C$1679,2,0)</f>
        <v>72282835204</v>
      </c>
      <c r="D1085" s="35">
        <v>36</v>
      </c>
      <c r="E1085" s="16" t="s">
        <v>8</v>
      </c>
      <c r="F1085" s="11" t="s">
        <v>595</v>
      </c>
      <c r="G1085" s="17">
        <v>630.48</v>
      </c>
      <c r="H1085" s="17">
        <v>630.48</v>
      </c>
      <c r="I1085" s="17">
        <f>IFERROR(H1085/1.08,"")</f>
        <v>583.77777777777771</v>
      </c>
      <c r="J1085" s="17">
        <f>I1085*8%</f>
        <v>46.702222222222218</v>
      </c>
      <c r="K1085" s="17">
        <f>Tabela1[[#This Row],[VLR RECEBIDO]]-Tabela1[[#This Row],[DESPESA]]-Tabela1[[#This Row],[FGTS]]</f>
        <v>8.5265128291212022E-14</v>
      </c>
      <c r="L1085" s="12">
        <v>8.5265128291212022E-14</v>
      </c>
      <c r="M1085" s="12">
        <f>Tabela1[[#This Row],[A DEVOLVER]]-Tabela1[[#This Row],[DEVOLVIDO]]</f>
        <v>0</v>
      </c>
      <c r="N1085" s="18" t="str">
        <f ca="1">VLOOKUP(Tabela1[[#This Row],[MAT]],$B$5:$N$1679,13,0)</f>
        <v>MARIA DO ROSARIO PEREIRA DE SOUSA</v>
      </c>
    </row>
    <row r="1086" spans="2:14" x14ac:dyDescent="0.3">
      <c r="B1086" s="11">
        <v>313</v>
      </c>
      <c r="C1086" s="11" t="str">
        <f ca="1">VLOOKUP(Tabela1[[#This Row],[MAT]],$B$5:$C$1679,2,0)</f>
        <v>01197420207</v>
      </c>
      <c r="D1086" s="35">
        <v>36</v>
      </c>
      <c r="E1086" s="16" t="s">
        <v>8</v>
      </c>
      <c r="F1086" s="11" t="s">
        <v>595</v>
      </c>
      <c r="G1086" s="17">
        <v>630.48</v>
      </c>
      <c r="H1086" s="17">
        <v>630.48</v>
      </c>
      <c r="I1086" s="17">
        <f>IFERROR(H1086/1.08,"")</f>
        <v>583.77777777777771</v>
      </c>
      <c r="J1086" s="17">
        <f>I1086*8%</f>
        <v>46.702222222222218</v>
      </c>
      <c r="K1086" s="17">
        <f>Tabela1[[#This Row],[VLR RECEBIDO]]-Tabela1[[#This Row],[DESPESA]]-Tabela1[[#This Row],[FGTS]]</f>
        <v>8.5265128291212022E-14</v>
      </c>
      <c r="L1086" s="12">
        <v>8.5265128291212022E-14</v>
      </c>
      <c r="M1086" s="12">
        <f>Tabela1[[#This Row],[A DEVOLVER]]-Tabela1[[#This Row],[DEVOLVIDO]]</f>
        <v>0</v>
      </c>
      <c r="N1086" s="18" t="str">
        <f ca="1">VLOOKUP(Tabela1[[#This Row],[MAT]],$B$5:$N$1679,13,0)</f>
        <v>ROSEANE POLVI DE MATOS</v>
      </c>
    </row>
    <row r="1087" spans="2:14" x14ac:dyDescent="0.3">
      <c r="B1087" s="11">
        <v>315</v>
      </c>
      <c r="C1087" s="11" t="str">
        <f ca="1">VLOOKUP(Tabela1[[#This Row],[MAT]],$B$5:$C$1679,2,0)</f>
        <v>03097941452</v>
      </c>
      <c r="D1087" s="35">
        <v>36</v>
      </c>
      <c r="E1087" s="16" t="s">
        <v>8</v>
      </c>
      <c r="F1087" s="11" t="s">
        <v>595</v>
      </c>
      <c r="G1087" s="17">
        <v>630.48</v>
      </c>
      <c r="H1087" s="17">
        <v>630.48</v>
      </c>
      <c r="I1087" s="17">
        <f>IFERROR(H1087/1.08,"")</f>
        <v>583.77777777777771</v>
      </c>
      <c r="J1087" s="17">
        <f>I1087*8%</f>
        <v>46.702222222222218</v>
      </c>
      <c r="K1087" s="17">
        <f>Tabela1[[#This Row],[VLR RECEBIDO]]-Tabela1[[#This Row],[DESPESA]]-Tabela1[[#This Row],[FGTS]]</f>
        <v>8.5265128291212022E-14</v>
      </c>
      <c r="L1087" s="12">
        <v>8.5265128291212022E-14</v>
      </c>
      <c r="M1087" s="12">
        <f>Tabela1[[#This Row],[A DEVOLVER]]-Tabela1[[#This Row],[DEVOLVIDO]]</f>
        <v>0</v>
      </c>
      <c r="N1087" s="18" t="str">
        <f ca="1">VLOOKUP(Tabela1[[#This Row],[MAT]],$B$5:$N$1679,13,0)</f>
        <v>NIVEATAM DE SOUSA ALVES</v>
      </c>
    </row>
    <row r="1088" spans="2:14" x14ac:dyDescent="0.3">
      <c r="B1088" s="11">
        <v>337</v>
      </c>
      <c r="C1088" s="11" t="str">
        <f ca="1">VLOOKUP(Tabela1[[#This Row],[MAT]],$B$5:$C$1679,2,0)</f>
        <v>01074481224</v>
      </c>
      <c r="D1088" s="35">
        <v>36</v>
      </c>
      <c r="E1088" s="16" t="s">
        <v>8</v>
      </c>
      <c r="F1088" s="11" t="s">
        <v>595</v>
      </c>
      <c r="G1088" s="17">
        <v>630.48</v>
      </c>
      <c r="H1088" s="17">
        <v>630.48</v>
      </c>
      <c r="I1088" s="17">
        <f>IFERROR(H1088/1.08,"")</f>
        <v>583.77777777777771</v>
      </c>
      <c r="J1088" s="17">
        <f>I1088*8%</f>
        <v>46.702222222222218</v>
      </c>
      <c r="K1088" s="17">
        <f>Tabela1[[#This Row],[VLR RECEBIDO]]-Tabela1[[#This Row],[DESPESA]]-Tabela1[[#This Row],[FGTS]]</f>
        <v>8.5265128291212022E-14</v>
      </c>
      <c r="L1088" s="12">
        <v>8.5265128291212022E-14</v>
      </c>
      <c r="M1088" s="12">
        <f>Tabela1[[#This Row],[A DEVOLVER]]-Tabela1[[#This Row],[DEVOLVIDO]]</f>
        <v>0</v>
      </c>
      <c r="N1088" s="18" t="str">
        <f ca="1">VLOOKUP(Tabela1[[#This Row],[MAT]],$B$5:$N$1679,13,0)</f>
        <v>SERGIO COSTA NEVES</v>
      </c>
    </row>
    <row r="1089" spans="2:14" x14ac:dyDescent="0.3">
      <c r="B1089" s="11">
        <v>344</v>
      </c>
      <c r="C1089" s="11" t="str">
        <f ca="1">VLOOKUP(Tabela1[[#This Row],[MAT]],$B$5:$C$1679,2,0)</f>
        <v>85022381249</v>
      </c>
      <c r="D1089" s="35">
        <v>36</v>
      </c>
      <c r="E1089" s="16" t="s">
        <v>8</v>
      </c>
      <c r="F1089" s="11" t="s">
        <v>595</v>
      </c>
      <c r="G1089" s="17">
        <v>630.48</v>
      </c>
      <c r="H1089" s="17">
        <v>630.48</v>
      </c>
      <c r="I1089" s="17">
        <f>IFERROR(H1089/1.08,"")</f>
        <v>583.77777777777771</v>
      </c>
      <c r="J1089" s="17">
        <f>I1089*8%</f>
        <v>46.702222222222218</v>
      </c>
      <c r="K1089" s="17">
        <f>Tabela1[[#This Row],[VLR RECEBIDO]]-Tabela1[[#This Row],[DESPESA]]-Tabela1[[#This Row],[FGTS]]</f>
        <v>8.5265128291212022E-14</v>
      </c>
      <c r="L1089" s="12">
        <v>8.5265128291212022E-14</v>
      </c>
      <c r="M1089" s="12">
        <f>Tabela1[[#This Row],[A DEVOLVER]]-Tabela1[[#This Row],[DEVOLVIDO]]</f>
        <v>0</v>
      </c>
      <c r="N1089" s="18" t="str">
        <f ca="1">VLOOKUP(Tabela1[[#This Row],[MAT]],$B$5:$N$1679,13,0)</f>
        <v>HELIANA LIMA DE OLIVEIRA</v>
      </c>
    </row>
    <row r="1090" spans="2:14" x14ac:dyDescent="0.3">
      <c r="B1090" s="11">
        <v>354</v>
      </c>
      <c r="C1090" s="11" t="str">
        <f ca="1">VLOOKUP(Tabela1[[#This Row],[MAT]],$B$5:$C$1679,2,0)</f>
        <v>00975131214</v>
      </c>
      <c r="D1090" s="35">
        <v>36</v>
      </c>
      <c r="E1090" s="16" t="s">
        <v>8</v>
      </c>
      <c r="F1090" s="11" t="s">
        <v>595</v>
      </c>
      <c r="G1090" s="17">
        <v>630.48</v>
      </c>
      <c r="H1090" s="17">
        <v>630.48</v>
      </c>
      <c r="I1090" s="17">
        <f>IFERROR(H1090/1.08,"")</f>
        <v>583.77777777777771</v>
      </c>
      <c r="J1090" s="17">
        <f>I1090*8%</f>
        <v>46.702222222222218</v>
      </c>
      <c r="K1090" s="17">
        <f>Tabela1[[#This Row],[VLR RECEBIDO]]-Tabela1[[#This Row],[DESPESA]]-Tabela1[[#This Row],[FGTS]]</f>
        <v>8.5265128291212022E-14</v>
      </c>
      <c r="L1090" s="12">
        <v>8.5265128291212022E-14</v>
      </c>
      <c r="M1090" s="12">
        <f>Tabela1[[#This Row],[A DEVOLVER]]-Tabela1[[#This Row],[DEVOLVIDO]]</f>
        <v>0</v>
      </c>
      <c r="N1090" s="18" t="str">
        <f ca="1">VLOOKUP(Tabela1[[#This Row],[MAT]],$B$5:$N$1679,13,0)</f>
        <v>DEYWID CHAVES FERREIRA</v>
      </c>
    </row>
    <row r="1091" spans="2:14" x14ac:dyDescent="0.3">
      <c r="B1091" s="11">
        <v>355</v>
      </c>
      <c r="C1091" s="11" t="str">
        <f ca="1">VLOOKUP(Tabela1[[#This Row],[MAT]],$B$5:$C$1679,2,0)</f>
        <v>69478260200</v>
      </c>
      <c r="D1091" s="35">
        <v>36</v>
      </c>
      <c r="E1091" s="16" t="s">
        <v>8</v>
      </c>
      <c r="F1091" s="11" t="s">
        <v>595</v>
      </c>
      <c r="G1091" s="17">
        <v>630.48</v>
      </c>
      <c r="H1091" s="17">
        <v>630.48</v>
      </c>
      <c r="I1091" s="17">
        <f>IFERROR(H1091/1.08,"")</f>
        <v>583.77777777777771</v>
      </c>
      <c r="J1091" s="17">
        <f>I1091*8%</f>
        <v>46.702222222222218</v>
      </c>
      <c r="K1091" s="17">
        <f>Tabela1[[#This Row],[VLR RECEBIDO]]-Tabela1[[#This Row],[DESPESA]]-Tabela1[[#This Row],[FGTS]]</f>
        <v>8.5265128291212022E-14</v>
      </c>
      <c r="L1091" s="12">
        <v>8.5265128291212022E-14</v>
      </c>
      <c r="M1091" s="12">
        <f>Tabela1[[#This Row],[A DEVOLVER]]-Tabela1[[#This Row],[DEVOLVIDO]]</f>
        <v>0</v>
      </c>
      <c r="N1091" s="18" t="str">
        <f ca="1">VLOOKUP(Tabela1[[#This Row],[MAT]],$B$5:$N$1679,13,0)</f>
        <v>DILMA MARIA DE SOUSA MOURA</v>
      </c>
    </row>
    <row r="1092" spans="2:14" x14ac:dyDescent="0.3">
      <c r="B1092" s="11">
        <v>369</v>
      </c>
      <c r="C1092" s="11" t="str">
        <f ca="1">VLOOKUP(Tabela1[[#This Row],[MAT]],$B$5:$C$1679,2,0)</f>
        <v>00586033289</v>
      </c>
      <c r="D1092" s="35">
        <v>36</v>
      </c>
      <c r="E1092" s="16" t="s">
        <v>8</v>
      </c>
      <c r="F1092" s="11" t="s">
        <v>595</v>
      </c>
      <c r="G1092" s="17">
        <v>630.48</v>
      </c>
      <c r="H1092" s="17">
        <v>630.48</v>
      </c>
      <c r="I1092" s="17">
        <f>IFERROR(H1092/1.08,"")</f>
        <v>583.77777777777771</v>
      </c>
      <c r="J1092" s="17">
        <f>I1092*8%</f>
        <v>46.702222222222218</v>
      </c>
      <c r="K1092" s="17">
        <f>Tabela1[[#This Row],[VLR RECEBIDO]]-Tabela1[[#This Row],[DESPESA]]-Tabela1[[#This Row],[FGTS]]</f>
        <v>8.5265128291212022E-14</v>
      </c>
      <c r="L1092" s="12">
        <v>8.5265128291212022E-14</v>
      </c>
      <c r="M1092" s="12">
        <f>Tabela1[[#This Row],[A DEVOLVER]]-Tabela1[[#This Row],[DEVOLVIDO]]</f>
        <v>0</v>
      </c>
      <c r="N1092" s="18" t="str">
        <f ca="1">VLOOKUP(Tabela1[[#This Row],[MAT]],$B$5:$N$1679,13,0)</f>
        <v>LUCIENE DIAS DOS SANTOS</v>
      </c>
    </row>
    <row r="1093" spans="2:14" x14ac:dyDescent="0.3">
      <c r="B1093" s="11">
        <v>380</v>
      </c>
      <c r="C1093" s="11" t="str">
        <f ca="1">VLOOKUP(Tabela1[[#This Row],[MAT]],$B$5:$C$1679,2,0)</f>
        <v>68990405220</v>
      </c>
      <c r="D1093" s="35">
        <v>36</v>
      </c>
      <c r="E1093" s="16" t="s">
        <v>8</v>
      </c>
      <c r="F1093" s="11" t="s">
        <v>595</v>
      </c>
      <c r="G1093" s="17">
        <v>630.48</v>
      </c>
      <c r="H1093" s="17">
        <v>630.48</v>
      </c>
      <c r="I1093" s="17">
        <f>IFERROR(H1093/1.08,"")</f>
        <v>583.77777777777771</v>
      </c>
      <c r="J1093" s="17">
        <f>I1093*8%</f>
        <v>46.702222222222218</v>
      </c>
      <c r="K1093" s="17">
        <f>Tabela1[[#This Row],[VLR RECEBIDO]]-Tabela1[[#This Row],[DESPESA]]-Tabela1[[#This Row],[FGTS]]</f>
        <v>8.5265128291212022E-14</v>
      </c>
      <c r="L1093" s="12">
        <v>8.5265128291212022E-14</v>
      </c>
      <c r="M1093" s="12">
        <f>Tabela1[[#This Row],[A DEVOLVER]]-Tabela1[[#This Row],[DEVOLVIDO]]</f>
        <v>0</v>
      </c>
      <c r="N1093" s="18" t="str">
        <f ca="1">VLOOKUP(Tabela1[[#This Row],[MAT]],$B$5:$N$1679,13,0)</f>
        <v>ROGERIO REIS DE MOURA</v>
      </c>
    </row>
    <row r="1094" spans="2:14" x14ac:dyDescent="0.3">
      <c r="B1094" s="11">
        <v>381</v>
      </c>
      <c r="C1094" s="11" t="str">
        <f ca="1">VLOOKUP(Tabela1[[#This Row],[MAT]],$B$5:$C$1679,2,0)</f>
        <v>90114035253</v>
      </c>
      <c r="D1094" s="35">
        <v>36</v>
      </c>
      <c r="E1094" s="16" t="s">
        <v>8</v>
      </c>
      <c r="F1094" s="11" t="s">
        <v>595</v>
      </c>
      <c r="G1094" s="17">
        <v>630.48</v>
      </c>
      <c r="H1094" s="17">
        <v>630.48</v>
      </c>
      <c r="I1094" s="17">
        <f>IFERROR(H1094/1.08,"")</f>
        <v>583.77777777777771</v>
      </c>
      <c r="J1094" s="17">
        <f>I1094*8%</f>
        <v>46.702222222222218</v>
      </c>
      <c r="K1094" s="17">
        <f>Tabela1[[#This Row],[VLR RECEBIDO]]-Tabela1[[#This Row],[DESPESA]]-Tabela1[[#This Row],[FGTS]]</f>
        <v>8.5265128291212022E-14</v>
      </c>
      <c r="L1094" s="12">
        <v>8.5265128291212022E-14</v>
      </c>
      <c r="M1094" s="12">
        <f>Tabela1[[#This Row],[A DEVOLVER]]-Tabela1[[#This Row],[DEVOLVIDO]]</f>
        <v>0</v>
      </c>
      <c r="N1094" s="18" t="str">
        <f ca="1">VLOOKUP(Tabela1[[#This Row],[MAT]],$B$5:$N$1679,13,0)</f>
        <v>LEONILDO ALVES LIMA</v>
      </c>
    </row>
    <row r="1095" spans="2:14" x14ac:dyDescent="0.3">
      <c r="B1095" s="11">
        <v>391</v>
      </c>
      <c r="C1095" s="11" t="e">
        <f ca="1">VLOOKUP(Tabela1[[#This Row],[MAT]],$B$5:$C$1679,2,0)</f>
        <v>#N/A</v>
      </c>
      <c r="D1095" s="35">
        <v>36</v>
      </c>
      <c r="E1095" s="16" t="s">
        <v>8</v>
      </c>
      <c r="F1095" s="11" t="s">
        <v>595</v>
      </c>
      <c r="G1095" s="17">
        <v>630.48</v>
      </c>
      <c r="H1095" s="17">
        <v>630.48</v>
      </c>
      <c r="I1095" s="17">
        <f>IFERROR(H1095/1.08,"")</f>
        <v>583.77777777777771</v>
      </c>
      <c r="J1095" s="17">
        <f>I1095*8%</f>
        <v>46.702222222222218</v>
      </c>
      <c r="K1095" s="17">
        <f>Tabela1[[#This Row],[VLR RECEBIDO]]-Tabela1[[#This Row],[DESPESA]]-Tabela1[[#This Row],[FGTS]]</f>
        <v>8.5265128291212022E-14</v>
      </c>
      <c r="L1095" s="12">
        <v>8.5265128291212022E-14</v>
      </c>
      <c r="M1095" s="12">
        <f>Tabela1[[#This Row],[A DEVOLVER]]-Tabela1[[#This Row],[DEVOLVIDO]]</f>
        <v>0</v>
      </c>
      <c r="N1095" s="18" t="e">
        <f ca="1">VLOOKUP(Tabela1[[#This Row],[MAT]],$B$5:$N$1679,13,0)</f>
        <v>#N/A</v>
      </c>
    </row>
    <row r="1096" spans="2:14" x14ac:dyDescent="0.3">
      <c r="B1096" s="11">
        <v>393</v>
      </c>
      <c r="C1096" s="11" t="str">
        <f ca="1">VLOOKUP(Tabela1[[#This Row],[MAT]],$B$5:$C$1679,2,0)</f>
        <v>78679362204</v>
      </c>
      <c r="D1096" s="35">
        <v>36</v>
      </c>
      <c r="E1096" s="16" t="s">
        <v>8</v>
      </c>
      <c r="F1096" s="11" t="s">
        <v>595</v>
      </c>
      <c r="G1096" s="17">
        <v>630.48</v>
      </c>
      <c r="H1096" s="17">
        <v>0</v>
      </c>
      <c r="I1096" s="17">
        <f>IFERROR(H1096/1.08,"")</f>
        <v>0</v>
      </c>
      <c r="J1096" s="17">
        <f>I1096*8%</f>
        <v>0</v>
      </c>
      <c r="K1096" s="17">
        <f>Tabela1[[#This Row],[VLR RECEBIDO]]-Tabela1[[#This Row],[DESPESA]]-Tabela1[[#This Row],[FGTS]]</f>
        <v>630.48</v>
      </c>
      <c r="L1096" s="12">
        <v>630.48</v>
      </c>
      <c r="M1096" s="12">
        <f>Tabela1[[#This Row],[A DEVOLVER]]-Tabela1[[#This Row],[DEVOLVIDO]]</f>
        <v>0</v>
      </c>
      <c r="N1096" s="18" t="str">
        <f ca="1">VLOOKUP(Tabela1[[#This Row],[MAT]],$B$5:$N$1679,13,0)</f>
        <v>IRANETE LIMA BARBOSA NASCIMENTO</v>
      </c>
    </row>
    <row r="1097" spans="2:14" x14ac:dyDescent="0.3">
      <c r="B1097" s="11">
        <v>395</v>
      </c>
      <c r="C1097" s="11">
        <f ca="1">VLOOKUP(Tabela1[[#This Row],[MAT]],$B$5:$C$1679,2,0)</f>
        <v>82492182215</v>
      </c>
      <c r="D1097" s="35">
        <v>36</v>
      </c>
      <c r="E1097" s="16" t="s">
        <v>8</v>
      </c>
      <c r="F1097" s="11" t="s">
        <v>595</v>
      </c>
      <c r="G1097" s="17">
        <v>630.48</v>
      </c>
      <c r="H1097" s="17">
        <v>630.48</v>
      </c>
      <c r="I1097" s="17">
        <f>IFERROR(H1097/1.08,"")</f>
        <v>583.77777777777771</v>
      </c>
      <c r="J1097" s="17">
        <f>I1097*8%</f>
        <v>46.702222222222218</v>
      </c>
      <c r="K1097" s="17">
        <f>Tabela1[[#This Row],[VLR RECEBIDO]]-Tabela1[[#This Row],[DESPESA]]-Tabela1[[#This Row],[FGTS]]</f>
        <v>8.5265128291212022E-14</v>
      </c>
      <c r="L1097" s="12">
        <v>8.5265128291212022E-14</v>
      </c>
      <c r="M1097" s="12">
        <f>Tabela1[[#This Row],[A DEVOLVER]]-Tabela1[[#This Row],[DEVOLVIDO]]</f>
        <v>0</v>
      </c>
      <c r="N1097" s="18" t="str">
        <f ca="1">VLOOKUP(Tabela1[[#This Row],[MAT]],$B$5:$N$1679,13,0)</f>
        <v>JEANI SILVA PEREIRA</v>
      </c>
    </row>
    <row r="1098" spans="2:14" x14ac:dyDescent="0.3">
      <c r="B1098" s="11">
        <v>403</v>
      </c>
      <c r="C1098" s="11" t="str">
        <f ca="1">VLOOKUP(Tabela1[[#This Row],[MAT]],$B$5:$C$1679,2,0)</f>
        <v>85744824200</v>
      </c>
      <c r="D1098" s="35">
        <v>36</v>
      </c>
      <c r="E1098" s="16" t="s">
        <v>8</v>
      </c>
      <c r="F1098" s="11" t="s">
        <v>595</v>
      </c>
      <c r="G1098" s="17">
        <v>630.48</v>
      </c>
      <c r="H1098" s="17">
        <v>630.48</v>
      </c>
      <c r="I1098" s="17">
        <f>IFERROR(H1098/1.08,"")</f>
        <v>583.77777777777771</v>
      </c>
      <c r="J1098" s="17">
        <f>I1098*8%</f>
        <v>46.702222222222218</v>
      </c>
      <c r="K1098" s="17">
        <f>Tabela1[[#This Row],[VLR RECEBIDO]]-Tabela1[[#This Row],[DESPESA]]-Tabela1[[#This Row],[FGTS]]</f>
        <v>8.5265128291212022E-14</v>
      </c>
      <c r="L1098" s="12">
        <v>8.5265128291212022E-14</v>
      </c>
      <c r="M1098" s="12">
        <f>Tabela1[[#This Row],[A DEVOLVER]]-Tabela1[[#This Row],[DEVOLVIDO]]</f>
        <v>0</v>
      </c>
      <c r="N1098" s="18" t="str">
        <f ca="1">VLOOKUP(Tabela1[[#This Row],[MAT]],$B$5:$N$1679,13,0)</f>
        <v>ROSILENE SOUSA SILVA</v>
      </c>
    </row>
    <row r="1099" spans="2:14" x14ac:dyDescent="0.3">
      <c r="B1099" s="11">
        <v>421</v>
      </c>
      <c r="C1099" s="11" t="str">
        <f ca="1">VLOOKUP(Tabela1[[#This Row],[MAT]],$B$5:$C$1679,2,0)</f>
        <v>01064235255</v>
      </c>
      <c r="D1099" s="35">
        <v>36</v>
      </c>
      <c r="E1099" s="16" t="s">
        <v>8</v>
      </c>
      <c r="F1099" s="11" t="s">
        <v>595</v>
      </c>
      <c r="G1099" s="17">
        <v>630.48</v>
      </c>
      <c r="H1099" s="17">
        <v>630.48</v>
      </c>
      <c r="I1099" s="17">
        <f>IFERROR(H1099/1.08,"")</f>
        <v>583.77777777777771</v>
      </c>
      <c r="J1099" s="17">
        <f>I1099*8%</f>
        <v>46.702222222222218</v>
      </c>
      <c r="K1099" s="17">
        <f>Tabela1[[#This Row],[VLR RECEBIDO]]-Tabela1[[#This Row],[DESPESA]]-Tabela1[[#This Row],[FGTS]]</f>
        <v>8.5265128291212022E-14</v>
      </c>
      <c r="L1099" s="12">
        <v>8.5265128291212022E-14</v>
      </c>
      <c r="M1099" s="12">
        <f>Tabela1[[#This Row],[A DEVOLVER]]-Tabela1[[#This Row],[DEVOLVIDO]]</f>
        <v>0</v>
      </c>
      <c r="N1099" s="18" t="str">
        <f ca="1">VLOOKUP(Tabela1[[#This Row],[MAT]],$B$5:$N$1679,13,0)</f>
        <v>ROSIVAN DA SILVA PINTO</v>
      </c>
    </row>
    <row r="1100" spans="2:14" x14ac:dyDescent="0.3">
      <c r="B1100" s="11">
        <v>424</v>
      </c>
      <c r="C1100" s="11" t="str">
        <f ca="1">VLOOKUP(Tabela1[[#This Row],[MAT]],$B$5:$C$1679,2,0)</f>
        <v>64688771215</v>
      </c>
      <c r="D1100" s="35">
        <v>36</v>
      </c>
      <c r="E1100" s="16" t="s">
        <v>8</v>
      </c>
      <c r="F1100" s="11" t="s">
        <v>595</v>
      </c>
      <c r="G1100" s="17">
        <v>630.48</v>
      </c>
      <c r="H1100" s="17">
        <v>0</v>
      </c>
      <c r="I1100" s="17">
        <f>IFERROR(H1100/1.08,"")</f>
        <v>0</v>
      </c>
      <c r="J1100" s="17">
        <f>I1100*8%</f>
        <v>0</v>
      </c>
      <c r="K1100" s="17">
        <f>Tabela1[[#This Row],[VLR RECEBIDO]]-Tabela1[[#This Row],[DESPESA]]-Tabela1[[#This Row],[FGTS]]</f>
        <v>630.48</v>
      </c>
      <c r="L1100" s="12">
        <v>630.48</v>
      </c>
      <c r="M1100" s="12">
        <f>Tabela1[[#This Row],[A DEVOLVER]]-Tabela1[[#This Row],[DEVOLVIDO]]</f>
        <v>0</v>
      </c>
      <c r="N1100" s="18" t="str">
        <f ca="1">VLOOKUP(Tabela1[[#This Row],[MAT]],$B$5:$N$1679,13,0)</f>
        <v>WILDA QUARESMA DOS SANTOS</v>
      </c>
    </row>
    <row r="1101" spans="2:14" x14ac:dyDescent="0.3">
      <c r="B1101" s="11">
        <v>425</v>
      </c>
      <c r="C1101" s="11" t="str">
        <f ca="1">VLOOKUP(Tabela1[[#This Row],[MAT]],$B$5:$C$1679,2,0)</f>
        <v>01715936264</v>
      </c>
      <c r="D1101" s="35">
        <v>36</v>
      </c>
      <c r="E1101" s="16" t="s">
        <v>8</v>
      </c>
      <c r="F1101" s="11" t="s">
        <v>595</v>
      </c>
      <c r="G1101" s="17">
        <v>630.48</v>
      </c>
      <c r="H1101" s="17">
        <v>630.48</v>
      </c>
      <c r="I1101" s="17">
        <f>IFERROR(H1101/1.08,"")</f>
        <v>583.77777777777771</v>
      </c>
      <c r="J1101" s="17">
        <f>I1101*8%</f>
        <v>46.702222222222218</v>
      </c>
      <c r="K1101" s="17">
        <f>Tabela1[[#This Row],[VLR RECEBIDO]]-Tabela1[[#This Row],[DESPESA]]-Tabela1[[#This Row],[FGTS]]</f>
        <v>8.5265128291212022E-14</v>
      </c>
      <c r="L1101" s="12">
        <v>8.5265128291212022E-14</v>
      </c>
      <c r="M1101" s="12">
        <f>Tabela1[[#This Row],[A DEVOLVER]]-Tabela1[[#This Row],[DEVOLVIDO]]</f>
        <v>0</v>
      </c>
      <c r="N1101" s="18" t="str">
        <f ca="1">VLOOKUP(Tabela1[[#This Row],[MAT]],$B$5:$N$1679,13,0)</f>
        <v>VANESSA RODRIGUES RABELO</v>
      </c>
    </row>
    <row r="1102" spans="2:14" x14ac:dyDescent="0.3">
      <c r="B1102" s="11">
        <v>444</v>
      </c>
      <c r="C1102" s="11" t="str">
        <f ca="1">VLOOKUP(Tabela1[[#This Row],[MAT]],$B$5:$C$1679,2,0)</f>
        <v>70134089219</v>
      </c>
      <c r="D1102" s="35">
        <v>36</v>
      </c>
      <c r="E1102" s="16" t="s">
        <v>8</v>
      </c>
      <c r="F1102" s="11" t="s">
        <v>595</v>
      </c>
      <c r="G1102" s="17">
        <v>630.48</v>
      </c>
      <c r="H1102" s="17">
        <v>630.48</v>
      </c>
      <c r="I1102" s="17">
        <f>IFERROR(H1102/1.08,"")</f>
        <v>583.77777777777771</v>
      </c>
      <c r="J1102" s="17">
        <f>I1102*8%</f>
        <v>46.702222222222218</v>
      </c>
      <c r="K1102" s="17">
        <f>Tabela1[[#This Row],[VLR RECEBIDO]]-Tabela1[[#This Row],[DESPESA]]-Tabela1[[#This Row],[FGTS]]</f>
        <v>8.5265128291212022E-14</v>
      </c>
      <c r="L1102" s="12">
        <v>8.5265128291212022E-14</v>
      </c>
      <c r="M1102" s="12">
        <f>Tabela1[[#This Row],[A DEVOLVER]]-Tabela1[[#This Row],[DEVOLVIDO]]</f>
        <v>0</v>
      </c>
      <c r="N1102" s="18" t="str">
        <f ca="1">VLOOKUP(Tabela1[[#This Row],[MAT]],$B$5:$N$1679,13,0)</f>
        <v>JONISMA ARAUJO RODRIGUES</v>
      </c>
    </row>
    <row r="1103" spans="2:14" x14ac:dyDescent="0.3">
      <c r="B1103" s="11">
        <v>445</v>
      </c>
      <c r="C1103" s="11" t="str">
        <f ca="1">VLOOKUP(Tabela1[[#This Row],[MAT]],$B$5:$C$1679,2,0)</f>
        <v>82941238204</v>
      </c>
      <c r="D1103" s="35">
        <v>36</v>
      </c>
      <c r="E1103" s="16" t="s">
        <v>8</v>
      </c>
      <c r="F1103" s="11" t="s">
        <v>595</v>
      </c>
      <c r="G1103" s="17">
        <v>630.48</v>
      </c>
      <c r="H1103" s="17">
        <v>630.48</v>
      </c>
      <c r="I1103" s="17">
        <f>IFERROR(H1103/1.08,"")</f>
        <v>583.77777777777771</v>
      </c>
      <c r="J1103" s="17">
        <f>I1103*8%</f>
        <v>46.702222222222218</v>
      </c>
      <c r="K1103" s="17">
        <f>Tabela1[[#This Row],[VLR RECEBIDO]]-Tabela1[[#This Row],[DESPESA]]-Tabela1[[#This Row],[FGTS]]</f>
        <v>8.5265128291212022E-14</v>
      </c>
      <c r="L1103" s="12">
        <v>8.5265128291212022E-14</v>
      </c>
      <c r="M1103" s="12">
        <f>Tabela1[[#This Row],[A DEVOLVER]]-Tabela1[[#This Row],[DEVOLVIDO]]</f>
        <v>0</v>
      </c>
      <c r="N1103" s="18" t="str">
        <f ca="1">VLOOKUP(Tabela1[[#This Row],[MAT]],$B$5:$N$1679,13,0)</f>
        <v>MARIA ELIZABETH DA SILVA</v>
      </c>
    </row>
    <row r="1104" spans="2:14" x14ac:dyDescent="0.3">
      <c r="B1104" s="11">
        <v>449</v>
      </c>
      <c r="C1104" s="11" t="str">
        <f ca="1">VLOOKUP(Tabela1[[#This Row],[MAT]],$B$5:$C$1679,2,0)</f>
        <v>02278662236</v>
      </c>
      <c r="D1104" s="35">
        <v>36</v>
      </c>
      <c r="E1104" s="16" t="s">
        <v>8</v>
      </c>
      <c r="F1104" s="11" t="s">
        <v>595</v>
      </c>
      <c r="G1104" s="17">
        <v>630.48</v>
      </c>
      <c r="H1104" s="17">
        <v>630.48</v>
      </c>
      <c r="I1104" s="17">
        <f>IFERROR(H1104/1.08,"")</f>
        <v>583.77777777777771</v>
      </c>
      <c r="J1104" s="17">
        <f>I1104*8%</f>
        <v>46.702222222222218</v>
      </c>
      <c r="K1104" s="17">
        <f>Tabela1[[#This Row],[VLR RECEBIDO]]-Tabela1[[#This Row],[DESPESA]]-Tabela1[[#This Row],[FGTS]]</f>
        <v>8.5265128291212022E-14</v>
      </c>
      <c r="L1104" s="12">
        <v>8.5265128291212022E-14</v>
      </c>
      <c r="M1104" s="12">
        <f>Tabela1[[#This Row],[A DEVOLVER]]-Tabela1[[#This Row],[DEVOLVIDO]]</f>
        <v>0</v>
      </c>
      <c r="N1104" s="18" t="str">
        <f ca="1">VLOOKUP(Tabela1[[#This Row],[MAT]],$B$5:$N$1679,13,0)</f>
        <v>RAYANE BARRETO LIMA</v>
      </c>
    </row>
    <row r="1105" spans="2:14" x14ac:dyDescent="0.3">
      <c r="B1105" s="11">
        <v>450</v>
      </c>
      <c r="C1105" s="11" t="str">
        <f ca="1">VLOOKUP(Tabela1[[#This Row],[MAT]],$B$5:$C$1679,2,0)</f>
        <v>73733148215</v>
      </c>
      <c r="D1105" s="35">
        <v>36</v>
      </c>
      <c r="E1105" s="16" t="s">
        <v>8</v>
      </c>
      <c r="F1105" s="11" t="s">
        <v>595</v>
      </c>
      <c r="G1105" s="17">
        <v>630.48</v>
      </c>
      <c r="H1105" s="17">
        <v>630.48</v>
      </c>
      <c r="I1105" s="17">
        <f>IFERROR(H1105/1.08,"")</f>
        <v>583.77777777777771</v>
      </c>
      <c r="J1105" s="17">
        <f>I1105*8%</f>
        <v>46.702222222222218</v>
      </c>
      <c r="K1105" s="17">
        <f>Tabela1[[#This Row],[VLR RECEBIDO]]-Tabela1[[#This Row],[DESPESA]]-Tabela1[[#This Row],[FGTS]]</f>
        <v>8.5265128291212022E-14</v>
      </c>
      <c r="L1105" s="12">
        <v>8.5265128291212022E-14</v>
      </c>
      <c r="M1105" s="12">
        <f>Tabela1[[#This Row],[A DEVOLVER]]-Tabela1[[#This Row],[DEVOLVIDO]]</f>
        <v>0</v>
      </c>
      <c r="N1105" s="18" t="str">
        <f ca="1">VLOOKUP(Tabela1[[#This Row],[MAT]],$B$5:$N$1679,13,0)</f>
        <v>ANDREZA ALVES FERREIRA</v>
      </c>
    </row>
    <row r="1106" spans="2:14" x14ac:dyDescent="0.3">
      <c r="B1106" s="11">
        <v>465</v>
      </c>
      <c r="C1106" s="11" t="str">
        <f ca="1">VLOOKUP(Tabela1[[#This Row],[MAT]],$B$5:$C$1679,2,0)</f>
        <v>01616891246</v>
      </c>
      <c r="D1106" s="35">
        <v>36</v>
      </c>
      <c r="E1106" s="16" t="s">
        <v>8</v>
      </c>
      <c r="F1106" s="11" t="s">
        <v>595</v>
      </c>
      <c r="G1106" s="17">
        <v>630.48</v>
      </c>
      <c r="H1106" s="17">
        <v>630.48</v>
      </c>
      <c r="I1106" s="17">
        <f>IFERROR(H1106/1.08,"")</f>
        <v>583.77777777777771</v>
      </c>
      <c r="J1106" s="17">
        <f>I1106*8%</f>
        <v>46.702222222222218</v>
      </c>
      <c r="K1106" s="17">
        <f>Tabela1[[#This Row],[VLR RECEBIDO]]-Tabela1[[#This Row],[DESPESA]]-Tabela1[[#This Row],[FGTS]]</f>
        <v>8.5265128291212022E-14</v>
      </c>
      <c r="L1106" s="12">
        <v>8.5265128291212022E-14</v>
      </c>
      <c r="M1106" s="12">
        <f>Tabela1[[#This Row],[A DEVOLVER]]-Tabela1[[#This Row],[DEVOLVIDO]]</f>
        <v>0</v>
      </c>
      <c r="N1106" s="18" t="str">
        <f ca="1">VLOOKUP(Tabela1[[#This Row],[MAT]],$B$5:$N$1679,13,0)</f>
        <v>KEILA SANTOS BRITO</v>
      </c>
    </row>
    <row r="1107" spans="2:14" x14ac:dyDescent="0.3">
      <c r="B1107" s="11">
        <v>466</v>
      </c>
      <c r="C1107" s="11" t="str">
        <f ca="1">VLOOKUP(Tabela1[[#This Row],[MAT]],$B$5:$C$1679,2,0)</f>
        <v>30137284268</v>
      </c>
      <c r="D1107" s="35">
        <v>36</v>
      </c>
      <c r="E1107" s="16" t="s">
        <v>8</v>
      </c>
      <c r="F1107" s="11" t="s">
        <v>595</v>
      </c>
      <c r="G1107" s="17">
        <v>630.48</v>
      </c>
      <c r="H1107" s="17">
        <v>630.48</v>
      </c>
      <c r="I1107" s="17">
        <f>IFERROR(H1107/1.08,"")</f>
        <v>583.77777777777771</v>
      </c>
      <c r="J1107" s="17">
        <f>I1107*8%</f>
        <v>46.702222222222218</v>
      </c>
      <c r="K1107" s="17">
        <f>Tabela1[[#This Row],[VLR RECEBIDO]]-Tabela1[[#This Row],[DESPESA]]-Tabela1[[#This Row],[FGTS]]</f>
        <v>8.5265128291212022E-14</v>
      </c>
      <c r="L1107" s="12">
        <v>8.5265128291212022E-14</v>
      </c>
      <c r="M1107" s="12">
        <f>Tabela1[[#This Row],[A DEVOLVER]]-Tabela1[[#This Row],[DEVOLVIDO]]</f>
        <v>0</v>
      </c>
      <c r="N1107" s="18" t="str">
        <f ca="1">VLOOKUP(Tabela1[[#This Row],[MAT]],$B$5:$N$1679,13,0)</f>
        <v>MARIA JOSE PAULINO DE SANTANA DAS CHAGAS</v>
      </c>
    </row>
    <row r="1108" spans="2:14" x14ac:dyDescent="0.3">
      <c r="B1108" s="11">
        <v>471</v>
      </c>
      <c r="C1108" s="11" t="str">
        <f ca="1">VLOOKUP(Tabela1[[#This Row],[MAT]],$B$5:$C$1679,2,0)</f>
        <v>02137140276</v>
      </c>
      <c r="D1108" s="35">
        <v>36</v>
      </c>
      <c r="E1108" s="16" t="s">
        <v>8</v>
      </c>
      <c r="F1108" s="11" t="s">
        <v>595</v>
      </c>
      <c r="G1108" s="17">
        <v>630.48</v>
      </c>
      <c r="H1108" s="17">
        <v>630.48</v>
      </c>
      <c r="I1108" s="17">
        <f>IFERROR(H1108/1.08,"")</f>
        <v>583.77777777777771</v>
      </c>
      <c r="J1108" s="17">
        <f>I1108*8%</f>
        <v>46.702222222222218</v>
      </c>
      <c r="K1108" s="17">
        <f>Tabela1[[#This Row],[VLR RECEBIDO]]-Tabela1[[#This Row],[DESPESA]]-Tabela1[[#This Row],[FGTS]]</f>
        <v>8.5265128291212022E-14</v>
      </c>
      <c r="L1108" s="12">
        <v>8.5265128291212022E-14</v>
      </c>
      <c r="M1108" s="12">
        <f>Tabela1[[#This Row],[A DEVOLVER]]-Tabela1[[#This Row],[DEVOLVIDO]]</f>
        <v>0</v>
      </c>
      <c r="N1108" s="18" t="str">
        <f ca="1">VLOOKUP(Tabela1[[#This Row],[MAT]],$B$5:$N$1679,13,0)</f>
        <v>RAILSON HUMBERTO DA SILVA MENDONCA</v>
      </c>
    </row>
    <row r="1109" spans="2:14" x14ac:dyDescent="0.3">
      <c r="B1109" s="11">
        <v>497</v>
      </c>
      <c r="C1109" s="11" t="str">
        <f ca="1">VLOOKUP(Tabela1[[#This Row],[MAT]],$B$5:$C$1679,2,0)</f>
        <v>02879742277</v>
      </c>
      <c r="D1109" s="35">
        <v>36</v>
      </c>
      <c r="E1109" s="16" t="s">
        <v>8</v>
      </c>
      <c r="F1109" s="11" t="s">
        <v>595</v>
      </c>
      <c r="G1109" s="17">
        <v>630.48</v>
      </c>
      <c r="H1109" s="17">
        <v>630.48</v>
      </c>
      <c r="I1109" s="17">
        <f>IFERROR(H1109/1.08,"")</f>
        <v>583.77777777777771</v>
      </c>
      <c r="J1109" s="17">
        <f>I1109*8%</f>
        <v>46.702222222222218</v>
      </c>
      <c r="K1109" s="17">
        <f>Tabela1[[#This Row],[VLR RECEBIDO]]-Tabela1[[#This Row],[DESPESA]]-Tabela1[[#This Row],[FGTS]]</f>
        <v>8.5265128291212022E-14</v>
      </c>
      <c r="L1109" s="12">
        <v>8.5265128291212022E-14</v>
      </c>
      <c r="M1109" s="12">
        <f>Tabela1[[#This Row],[A DEVOLVER]]-Tabela1[[#This Row],[DEVOLVIDO]]</f>
        <v>0</v>
      </c>
      <c r="N1109" s="18" t="str">
        <f ca="1">VLOOKUP(Tabela1[[#This Row],[MAT]],$B$5:$N$1679,13,0)</f>
        <v>ELISANDRA SOARES DA COSTA PINHEIRO</v>
      </c>
    </row>
    <row r="1110" spans="2:14" x14ac:dyDescent="0.3">
      <c r="B1110" s="11">
        <v>521</v>
      </c>
      <c r="C1110" s="11" t="str">
        <f ca="1">VLOOKUP(Tabela1[[#This Row],[MAT]],$B$5:$C$1679,2,0)</f>
        <v>01221844245</v>
      </c>
      <c r="D1110" s="35">
        <v>36</v>
      </c>
      <c r="E1110" s="16" t="s">
        <v>8</v>
      </c>
      <c r="F1110" s="11" t="s">
        <v>595</v>
      </c>
      <c r="G1110" s="17">
        <v>630.48</v>
      </c>
      <c r="H1110" s="17">
        <v>630.48</v>
      </c>
      <c r="I1110" s="17">
        <f>IFERROR(H1110/1.08,"")</f>
        <v>583.77777777777771</v>
      </c>
      <c r="J1110" s="17">
        <f>I1110*8%</f>
        <v>46.702222222222218</v>
      </c>
      <c r="K1110" s="17">
        <f>Tabela1[[#This Row],[VLR RECEBIDO]]-Tabela1[[#This Row],[DESPESA]]-Tabela1[[#This Row],[FGTS]]</f>
        <v>8.5265128291212022E-14</v>
      </c>
      <c r="L1110" s="12">
        <v>8.5265128291212022E-14</v>
      </c>
      <c r="M1110" s="12">
        <f>Tabela1[[#This Row],[A DEVOLVER]]-Tabela1[[#This Row],[DEVOLVIDO]]</f>
        <v>0</v>
      </c>
      <c r="N1110" s="18" t="str">
        <f ca="1">VLOOKUP(Tabela1[[#This Row],[MAT]],$B$5:$N$1679,13,0)</f>
        <v>ANA MARIA LIRA TEIXEIRA</v>
      </c>
    </row>
    <row r="1111" spans="2:14" x14ac:dyDescent="0.3">
      <c r="B1111" s="11">
        <v>525</v>
      </c>
      <c r="C1111" s="11" t="str">
        <f ca="1">VLOOKUP(Tabela1[[#This Row],[MAT]],$B$5:$C$1679,2,0)</f>
        <v>01724194259</v>
      </c>
      <c r="D1111" s="35">
        <v>36</v>
      </c>
      <c r="E1111" s="16" t="s">
        <v>8</v>
      </c>
      <c r="F1111" s="11" t="s">
        <v>595</v>
      </c>
      <c r="G1111" s="17">
        <v>630.48</v>
      </c>
      <c r="H1111" s="17">
        <v>630.48</v>
      </c>
      <c r="I1111" s="17">
        <f>IFERROR(H1111/1.08,"")</f>
        <v>583.77777777777771</v>
      </c>
      <c r="J1111" s="17">
        <f>I1111*8%</f>
        <v>46.702222222222218</v>
      </c>
      <c r="K1111" s="17">
        <f>Tabela1[[#This Row],[VLR RECEBIDO]]-Tabela1[[#This Row],[DESPESA]]-Tabela1[[#This Row],[FGTS]]</f>
        <v>8.5265128291212022E-14</v>
      </c>
      <c r="L1111" s="12">
        <v>8.5265128291212022E-14</v>
      </c>
      <c r="M1111" s="12">
        <f>Tabela1[[#This Row],[A DEVOLVER]]-Tabela1[[#This Row],[DEVOLVIDO]]</f>
        <v>0</v>
      </c>
      <c r="N1111" s="18" t="str">
        <f ca="1">VLOOKUP(Tabela1[[#This Row],[MAT]],$B$5:$N$1679,13,0)</f>
        <v>JHEMISON CARLOS VIEIRA FELIPE</v>
      </c>
    </row>
    <row r="1112" spans="2:14" x14ac:dyDescent="0.3">
      <c r="B1112" s="11">
        <v>527</v>
      </c>
      <c r="C1112" s="11" t="str">
        <f ca="1">VLOOKUP(Tabela1[[#This Row],[MAT]],$B$5:$C$1679,2,0)</f>
        <v>70143241281</v>
      </c>
      <c r="D1112" s="35">
        <v>36</v>
      </c>
      <c r="E1112" s="16" t="s">
        <v>8</v>
      </c>
      <c r="F1112" s="11" t="s">
        <v>595</v>
      </c>
      <c r="G1112" s="17">
        <v>630.48</v>
      </c>
      <c r="H1112" s="17">
        <v>630.48</v>
      </c>
      <c r="I1112" s="17">
        <f>IFERROR(H1112/1.08,"")</f>
        <v>583.77777777777771</v>
      </c>
      <c r="J1112" s="17">
        <f>I1112*8%</f>
        <v>46.702222222222218</v>
      </c>
      <c r="K1112" s="17">
        <f>Tabela1[[#This Row],[VLR RECEBIDO]]-Tabela1[[#This Row],[DESPESA]]-Tabela1[[#This Row],[FGTS]]</f>
        <v>8.5265128291212022E-14</v>
      </c>
      <c r="L1112" s="12">
        <v>8.5265128291212022E-14</v>
      </c>
      <c r="M1112" s="12">
        <f>Tabela1[[#This Row],[A DEVOLVER]]-Tabela1[[#This Row],[DEVOLVIDO]]</f>
        <v>0</v>
      </c>
      <c r="N1112" s="18" t="str">
        <f ca="1">VLOOKUP(Tabela1[[#This Row],[MAT]],$B$5:$N$1679,13,0)</f>
        <v>FABRICIO HUGO SOUSA FARIAS</v>
      </c>
    </row>
    <row r="1113" spans="2:14" x14ac:dyDescent="0.3">
      <c r="B1113" s="11">
        <v>541</v>
      </c>
      <c r="C1113" s="11" t="str">
        <f ca="1">VLOOKUP(Tabela1[[#This Row],[MAT]],$B$5:$C$1679,2,0)</f>
        <v>02563935245</v>
      </c>
      <c r="D1113" s="35">
        <v>36</v>
      </c>
      <c r="E1113" s="16" t="s">
        <v>8</v>
      </c>
      <c r="F1113" s="11" t="s">
        <v>595</v>
      </c>
      <c r="G1113" s="17">
        <v>630.48</v>
      </c>
      <c r="H1113" s="17">
        <v>630.48</v>
      </c>
      <c r="I1113" s="17">
        <f>IFERROR(H1113/1.08,"")</f>
        <v>583.77777777777771</v>
      </c>
      <c r="J1113" s="17">
        <f>I1113*8%</f>
        <v>46.702222222222218</v>
      </c>
      <c r="K1113" s="17">
        <f>Tabela1[[#This Row],[VLR RECEBIDO]]-Tabela1[[#This Row],[DESPESA]]-Tabela1[[#This Row],[FGTS]]</f>
        <v>8.5265128291212022E-14</v>
      </c>
      <c r="L1113" s="12">
        <v>8.5265128291212022E-14</v>
      </c>
      <c r="M1113" s="12">
        <f>Tabela1[[#This Row],[A DEVOLVER]]-Tabela1[[#This Row],[DEVOLVIDO]]</f>
        <v>0</v>
      </c>
      <c r="N1113" s="18" t="str">
        <f ca="1">VLOOKUP(Tabela1[[#This Row],[MAT]],$B$5:$N$1679,13,0)</f>
        <v>RAQUEL DOS SANTOS SOUZA</v>
      </c>
    </row>
    <row r="1114" spans="2:14" x14ac:dyDescent="0.3">
      <c r="B1114" s="11">
        <v>543</v>
      </c>
      <c r="C1114" s="11" t="str">
        <f ca="1">VLOOKUP(Tabela1[[#This Row],[MAT]],$B$5:$C$1679,2,0)</f>
        <v>01797916211</v>
      </c>
      <c r="D1114" s="35">
        <v>36</v>
      </c>
      <c r="E1114" s="16" t="s">
        <v>8</v>
      </c>
      <c r="F1114" s="11" t="s">
        <v>595</v>
      </c>
      <c r="G1114" s="17">
        <v>630.48</v>
      </c>
      <c r="H1114" s="17">
        <v>630.48</v>
      </c>
      <c r="I1114" s="17">
        <f>IFERROR(H1114/1.08,"")</f>
        <v>583.77777777777771</v>
      </c>
      <c r="J1114" s="17">
        <f>I1114*8%</f>
        <v>46.702222222222218</v>
      </c>
      <c r="K1114" s="17">
        <f>Tabela1[[#This Row],[VLR RECEBIDO]]-Tabela1[[#This Row],[DESPESA]]-Tabela1[[#This Row],[FGTS]]</f>
        <v>8.5265128291212022E-14</v>
      </c>
      <c r="L1114" s="12">
        <v>8.5265128291212022E-14</v>
      </c>
      <c r="M1114" s="12">
        <f>Tabela1[[#This Row],[A DEVOLVER]]-Tabela1[[#This Row],[DEVOLVIDO]]</f>
        <v>0</v>
      </c>
      <c r="N1114" s="18" t="str">
        <f ca="1">VLOOKUP(Tabela1[[#This Row],[MAT]],$B$5:$N$1679,13,0)</f>
        <v>BRUNA GRAZIELA NOGUEIRA DE LIMA</v>
      </c>
    </row>
    <row r="1115" spans="2:14" x14ac:dyDescent="0.3">
      <c r="B1115" s="11">
        <v>547</v>
      </c>
      <c r="C1115" s="11" t="str">
        <f ca="1">VLOOKUP(Tabela1[[#This Row],[MAT]],$B$5:$C$1679,2,0)</f>
        <v>85754110200</v>
      </c>
      <c r="D1115" s="35">
        <v>36</v>
      </c>
      <c r="E1115" s="16" t="s">
        <v>8</v>
      </c>
      <c r="F1115" s="11" t="s">
        <v>595</v>
      </c>
      <c r="G1115" s="17">
        <v>630.48</v>
      </c>
      <c r="H1115" s="17">
        <v>630.48</v>
      </c>
      <c r="I1115" s="17">
        <f>IFERROR(H1115/1.08,"")</f>
        <v>583.77777777777771</v>
      </c>
      <c r="J1115" s="17">
        <f>I1115*8%</f>
        <v>46.702222222222218</v>
      </c>
      <c r="K1115" s="17">
        <f>Tabela1[[#This Row],[VLR RECEBIDO]]-Tabela1[[#This Row],[DESPESA]]-Tabela1[[#This Row],[FGTS]]</f>
        <v>8.5265128291212022E-14</v>
      </c>
      <c r="L1115" s="12">
        <v>8.5265128291212022E-14</v>
      </c>
      <c r="M1115" s="12">
        <f>Tabela1[[#This Row],[A DEVOLVER]]-Tabela1[[#This Row],[DEVOLVIDO]]</f>
        <v>0</v>
      </c>
      <c r="N1115" s="18" t="str">
        <f ca="1">VLOOKUP(Tabela1[[#This Row],[MAT]],$B$5:$N$1679,13,0)</f>
        <v>FLAVIA CRISTINA AMORIM RAIOL</v>
      </c>
    </row>
    <row r="1116" spans="2:14" x14ac:dyDescent="0.3">
      <c r="B1116" s="11">
        <v>550</v>
      </c>
      <c r="C1116" s="11" t="str">
        <f ca="1">VLOOKUP(Tabela1[[#This Row],[MAT]],$B$5:$C$1679,2,0)</f>
        <v>94273626268</v>
      </c>
      <c r="D1116" s="35">
        <v>36</v>
      </c>
      <c r="E1116" s="16" t="s">
        <v>8</v>
      </c>
      <c r="F1116" s="11" t="s">
        <v>595</v>
      </c>
      <c r="G1116" s="17">
        <v>630.48</v>
      </c>
      <c r="H1116" s="17">
        <v>630.48</v>
      </c>
      <c r="I1116" s="17">
        <f>IFERROR(H1116/1.08,"")</f>
        <v>583.77777777777771</v>
      </c>
      <c r="J1116" s="17">
        <f>I1116*8%</f>
        <v>46.702222222222218</v>
      </c>
      <c r="K1116" s="17">
        <f>Tabela1[[#This Row],[VLR RECEBIDO]]-Tabela1[[#This Row],[DESPESA]]-Tabela1[[#This Row],[FGTS]]</f>
        <v>8.5265128291212022E-14</v>
      </c>
      <c r="L1116" s="12">
        <v>8.5265128291212022E-14</v>
      </c>
      <c r="M1116" s="12">
        <f>Tabela1[[#This Row],[A DEVOLVER]]-Tabela1[[#This Row],[DEVOLVIDO]]</f>
        <v>0</v>
      </c>
      <c r="N1116" s="18" t="str">
        <f ca="1">VLOOKUP(Tabela1[[#This Row],[MAT]],$B$5:$N$1679,13,0)</f>
        <v>ANGELA MARIA COSTA ROSARIO</v>
      </c>
    </row>
    <row r="1117" spans="2:14" x14ac:dyDescent="0.3">
      <c r="B1117" s="11">
        <v>552</v>
      </c>
      <c r="C1117" s="11" t="str">
        <f ca="1">VLOOKUP(Tabela1[[#This Row],[MAT]],$B$5:$C$1679,2,0)</f>
        <v>03351903243</v>
      </c>
      <c r="D1117" s="35">
        <v>36</v>
      </c>
      <c r="E1117" s="16" t="s">
        <v>8</v>
      </c>
      <c r="F1117" s="11" t="s">
        <v>595</v>
      </c>
      <c r="G1117" s="17">
        <v>630.48</v>
      </c>
      <c r="H1117" s="17">
        <v>630.48</v>
      </c>
      <c r="I1117" s="17">
        <f>IFERROR(H1117/1.08,"")</f>
        <v>583.77777777777771</v>
      </c>
      <c r="J1117" s="17">
        <f>I1117*8%</f>
        <v>46.702222222222218</v>
      </c>
      <c r="K1117" s="17">
        <f>Tabela1[[#This Row],[VLR RECEBIDO]]-Tabela1[[#This Row],[DESPESA]]-Tabela1[[#This Row],[FGTS]]</f>
        <v>8.5265128291212022E-14</v>
      </c>
      <c r="L1117" s="12">
        <v>8.5265128291212022E-14</v>
      </c>
      <c r="M1117" s="12">
        <f>Tabela1[[#This Row],[A DEVOLVER]]-Tabela1[[#This Row],[DEVOLVIDO]]</f>
        <v>0</v>
      </c>
      <c r="N1117" s="18" t="str">
        <f ca="1">VLOOKUP(Tabela1[[#This Row],[MAT]],$B$5:$N$1679,13,0)</f>
        <v>ANTONIA FRANCILEIA SANTOS FAUSTINO</v>
      </c>
    </row>
    <row r="1118" spans="2:14" x14ac:dyDescent="0.3">
      <c r="B1118" s="11">
        <v>586</v>
      </c>
      <c r="C1118" s="11" t="str">
        <f ca="1">VLOOKUP(Tabela1[[#This Row],[MAT]],$B$5:$C$1679,2,0)</f>
        <v>02025421222</v>
      </c>
      <c r="D1118" s="35">
        <v>36</v>
      </c>
      <c r="E1118" s="16" t="s">
        <v>8</v>
      </c>
      <c r="F1118" s="11" t="s">
        <v>595</v>
      </c>
      <c r="G1118" s="17">
        <v>630.48</v>
      </c>
      <c r="H1118" s="17">
        <v>630.48</v>
      </c>
      <c r="I1118" s="17">
        <f>IFERROR(H1118/1.08,"")</f>
        <v>583.77777777777771</v>
      </c>
      <c r="J1118" s="17">
        <f>I1118*8%</f>
        <v>46.702222222222218</v>
      </c>
      <c r="K1118" s="17">
        <f>Tabela1[[#This Row],[VLR RECEBIDO]]-Tabela1[[#This Row],[DESPESA]]-Tabela1[[#This Row],[FGTS]]</f>
        <v>8.5265128291212022E-14</v>
      </c>
      <c r="L1118" s="12">
        <v>8.5265128291212022E-14</v>
      </c>
      <c r="M1118" s="12">
        <f>Tabela1[[#This Row],[A DEVOLVER]]-Tabela1[[#This Row],[DEVOLVIDO]]</f>
        <v>0</v>
      </c>
      <c r="N1118" s="18" t="str">
        <f ca="1">VLOOKUP(Tabela1[[#This Row],[MAT]],$B$5:$N$1679,13,0)</f>
        <v>ADRIANA DA CONCEICAO VIANA</v>
      </c>
    </row>
    <row r="1119" spans="2:14" x14ac:dyDescent="0.3">
      <c r="B1119" s="11">
        <v>600</v>
      </c>
      <c r="C1119" s="11" t="str">
        <f ca="1">VLOOKUP(Tabela1[[#This Row],[MAT]],$B$5:$C$1679,2,0)</f>
        <v>01068691247</v>
      </c>
      <c r="D1119" s="35">
        <v>36</v>
      </c>
      <c r="E1119" s="16" t="s">
        <v>8</v>
      </c>
      <c r="F1119" s="11" t="s">
        <v>595</v>
      </c>
      <c r="G1119" s="17">
        <v>630.48</v>
      </c>
      <c r="H1119" s="17">
        <v>630.48</v>
      </c>
      <c r="I1119" s="17">
        <f>IFERROR(H1119/1.08,"")</f>
        <v>583.77777777777771</v>
      </c>
      <c r="J1119" s="17">
        <f>I1119*8%</f>
        <v>46.702222222222218</v>
      </c>
      <c r="K1119" s="17">
        <f>Tabela1[[#This Row],[VLR RECEBIDO]]-Tabela1[[#This Row],[DESPESA]]-Tabela1[[#This Row],[FGTS]]</f>
        <v>8.5265128291212022E-14</v>
      </c>
      <c r="L1119" s="12">
        <v>8.5265128291212022E-14</v>
      </c>
      <c r="M1119" s="12">
        <f>Tabela1[[#This Row],[A DEVOLVER]]-Tabela1[[#This Row],[DEVOLVIDO]]</f>
        <v>0</v>
      </c>
      <c r="N1119" s="18" t="str">
        <f ca="1">VLOOKUP(Tabela1[[#This Row],[MAT]],$B$5:$N$1679,13,0)</f>
        <v>ROSINETE SANTOS DA SILVA DE SOUZA</v>
      </c>
    </row>
    <row r="1120" spans="2:14" x14ac:dyDescent="0.3">
      <c r="B1120" s="11">
        <v>601</v>
      </c>
      <c r="C1120" s="11" t="str">
        <f ca="1">VLOOKUP(Tabela1[[#This Row],[MAT]],$B$5:$C$1679,2,0)</f>
        <v>03419017251</v>
      </c>
      <c r="D1120" s="35">
        <v>36</v>
      </c>
      <c r="E1120" s="16" t="s">
        <v>8</v>
      </c>
      <c r="F1120" s="11" t="s">
        <v>595</v>
      </c>
      <c r="G1120" s="17">
        <v>630.48</v>
      </c>
      <c r="H1120" s="17">
        <v>630.48</v>
      </c>
      <c r="I1120" s="17">
        <f>IFERROR(H1120/1.08,"")</f>
        <v>583.77777777777771</v>
      </c>
      <c r="J1120" s="17">
        <f>I1120*8%</f>
        <v>46.702222222222218</v>
      </c>
      <c r="K1120" s="17">
        <f>Tabela1[[#This Row],[VLR RECEBIDO]]-Tabela1[[#This Row],[DESPESA]]-Tabela1[[#This Row],[FGTS]]</f>
        <v>8.5265128291212022E-14</v>
      </c>
      <c r="L1120" s="12">
        <v>8.5265128291212022E-14</v>
      </c>
      <c r="M1120" s="12">
        <f>Tabela1[[#This Row],[A DEVOLVER]]-Tabela1[[#This Row],[DEVOLVIDO]]</f>
        <v>0</v>
      </c>
      <c r="N1120" s="18" t="str">
        <f ca="1">VLOOKUP(Tabela1[[#This Row],[MAT]],$B$5:$N$1679,13,0)</f>
        <v>MAYCON REIS DOS ANJOS</v>
      </c>
    </row>
    <row r="1121" spans="2:14" x14ac:dyDescent="0.3">
      <c r="B1121" s="11">
        <v>626</v>
      </c>
      <c r="C1121" s="11" t="str">
        <f ca="1">VLOOKUP(Tabela1[[#This Row],[MAT]],$B$5:$C$1679,2,0)</f>
        <v>30087767287</v>
      </c>
      <c r="D1121" s="35">
        <v>36</v>
      </c>
      <c r="E1121" s="16" t="s">
        <v>8</v>
      </c>
      <c r="F1121" s="11" t="s">
        <v>595</v>
      </c>
      <c r="G1121" s="17">
        <v>630.48</v>
      </c>
      <c r="H1121" s="17">
        <v>630.48</v>
      </c>
      <c r="I1121" s="17">
        <f>IFERROR(H1121/1.08,"")</f>
        <v>583.77777777777771</v>
      </c>
      <c r="J1121" s="17">
        <f>I1121*8%</f>
        <v>46.702222222222218</v>
      </c>
      <c r="K1121" s="17">
        <f>Tabela1[[#This Row],[VLR RECEBIDO]]-Tabela1[[#This Row],[DESPESA]]-Tabela1[[#This Row],[FGTS]]</f>
        <v>8.5265128291212022E-14</v>
      </c>
      <c r="L1121" s="12">
        <v>8.5265128291212022E-14</v>
      </c>
      <c r="M1121" s="12">
        <f>Tabela1[[#This Row],[A DEVOLVER]]-Tabela1[[#This Row],[DEVOLVIDO]]</f>
        <v>0</v>
      </c>
      <c r="N1121" s="18" t="str">
        <f ca="1">VLOOKUP(Tabela1[[#This Row],[MAT]],$B$5:$N$1679,13,0)</f>
        <v>OSMARINA LIMA MARQUES</v>
      </c>
    </row>
    <row r="1122" spans="2:14" x14ac:dyDescent="0.3">
      <c r="B1122" s="11">
        <v>633</v>
      </c>
      <c r="C1122" s="11" t="str">
        <f ca="1">VLOOKUP(Tabela1[[#This Row],[MAT]],$B$5:$C$1679,2,0)</f>
        <v>00954727207</v>
      </c>
      <c r="D1122" s="35">
        <v>36</v>
      </c>
      <c r="E1122" s="16" t="s">
        <v>8</v>
      </c>
      <c r="F1122" s="11" t="s">
        <v>595</v>
      </c>
      <c r="G1122" s="17">
        <v>630.48</v>
      </c>
      <c r="H1122" s="17">
        <v>630.48</v>
      </c>
      <c r="I1122" s="17">
        <f>IFERROR(H1122/1.08,"")</f>
        <v>583.77777777777771</v>
      </c>
      <c r="J1122" s="17">
        <f>I1122*8%</f>
        <v>46.702222222222218</v>
      </c>
      <c r="K1122" s="17">
        <f>Tabela1[[#This Row],[VLR RECEBIDO]]-Tabela1[[#This Row],[DESPESA]]-Tabela1[[#This Row],[FGTS]]</f>
        <v>8.5265128291212022E-14</v>
      </c>
      <c r="L1122" s="12">
        <v>8.5265128291212022E-14</v>
      </c>
      <c r="M1122" s="12">
        <f>Tabela1[[#This Row],[A DEVOLVER]]-Tabela1[[#This Row],[DEVOLVIDO]]</f>
        <v>0</v>
      </c>
      <c r="N1122" s="18" t="str">
        <f ca="1">VLOOKUP(Tabela1[[#This Row],[MAT]],$B$5:$N$1679,13,0)</f>
        <v>FABRICIA MARINHO MORAES</v>
      </c>
    </row>
    <row r="1123" spans="2:14" x14ac:dyDescent="0.3">
      <c r="B1123" s="11">
        <v>635</v>
      </c>
      <c r="C1123" s="11" t="str">
        <f ca="1">VLOOKUP(Tabela1[[#This Row],[MAT]],$B$5:$C$1679,2,0)</f>
        <v>02827501260</v>
      </c>
      <c r="D1123" s="35">
        <v>36</v>
      </c>
      <c r="E1123" s="16" t="s">
        <v>8</v>
      </c>
      <c r="F1123" s="11" t="s">
        <v>595</v>
      </c>
      <c r="G1123" s="17">
        <v>630.48</v>
      </c>
      <c r="H1123" s="17">
        <v>630.48</v>
      </c>
      <c r="I1123" s="17">
        <f>IFERROR(H1123/1.08,"")</f>
        <v>583.77777777777771</v>
      </c>
      <c r="J1123" s="17">
        <f>I1123*8%</f>
        <v>46.702222222222218</v>
      </c>
      <c r="K1123" s="17">
        <f>Tabela1[[#This Row],[VLR RECEBIDO]]-Tabela1[[#This Row],[DESPESA]]-Tabela1[[#This Row],[FGTS]]</f>
        <v>8.5265128291212022E-14</v>
      </c>
      <c r="L1123" s="12">
        <v>8.5265128291212022E-14</v>
      </c>
      <c r="M1123" s="12">
        <f>Tabela1[[#This Row],[A DEVOLVER]]-Tabela1[[#This Row],[DEVOLVIDO]]</f>
        <v>0</v>
      </c>
      <c r="N1123" s="18" t="str">
        <f ca="1">VLOOKUP(Tabela1[[#This Row],[MAT]],$B$5:$N$1679,13,0)</f>
        <v>REGINA CARLA CARNEIRO DA SILVA</v>
      </c>
    </row>
    <row r="1124" spans="2:14" x14ac:dyDescent="0.3">
      <c r="B1124" s="11">
        <v>644</v>
      </c>
      <c r="C1124" s="11" t="str">
        <f ca="1">VLOOKUP(Tabela1[[#This Row],[MAT]],$B$5:$C$1679,2,0)</f>
        <v>02760353214</v>
      </c>
      <c r="D1124" s="35">
        <v>36</v>
      </c>
      <c r="E1124" s="16" t="s">
        <v>8</v>
      </c>
      <c r="F1124" s="11" t="s">
        <v>595</v>
      </c>
      <c r="G1124" s="17">
        <v>630.48</v>
      </c>
      <c r="H1124" s="17">
        <v>630.48</v>
      </c>
      <c r="I1124" s="17">
        <f>IFERROR(H1124/1.08,"")</f>
        <v>583.77777777777771</v>
      </c>
      <c r="J1124" s="17">
        <f>I1124*8%</f>
        <v>46.702222222222218</v>
      </c>
      <c r="K1124" s="17">
        <f>Tabela1[[#This Row],[VLR RECEBIDO]]-Tabela1[[#This Row],[DESPESA]]-Tabela1[[#This Row],[FGTS]]</f>
        <v>8.5265128291212022E-14</v>
      </c>
      <c r="L1124" s="12">
        <v>8.5265128291212022E-14</v>
      </c>
      <c r="M1124" s="12">
        <f>Tabela1[[#This Row],[A DEVOLVER]]-Tabela1[[#This Row],[DEVOLVIDO]]</f>
        <v>0</v>
      </c>
      <c r="N1124" s="18" t="str">
        <f ca="1">VLOOKUP(Tabela1[[#This Row],[MAT]],$B$5:$N$1679,13,0)</f>
        <v>CARLA BATISTA DA COSTA</v>
      </c>
    </row>
    <row r="1125" spans="2:14" x14ac:dyDescent="0.3">
      <c r="B1125" s="11">
        <v>647</v>
      </c>
      <c r="C1125" s="11" t="str">
        <f ca="1">VLOOKUP(Tabela1[[#This Row],[MAT]],$B$5:$C$1679,2,0)</f>
        <v>04573489258</v>
      </c>
      <c r="D1125" s="35">
        <v>36</v>
      </c>
      <c r="E1125" s="16" t="s">
        <v>8</v>
      </c>
      <c r="F1125" s="11" t="s">
        <v>595</v>
      </c>
      <c r="G1125" s="17">
        <v>630.48</v>
      </c>
      <c r="H1125" s="17">
        <v>630.48</v>
      </c>
      <c r="I1125" s="17">
        <f>IFERROR(H1125/1.08,"")</f>
        <v>583.77777777777771</v>
      </c>
      <c r="J1125" s="17">
        <f>I1125*8%</f>
        <v>46.702222222222218</v>
      </c>
      <c r="K1125" s="17">
        <f>Tabela1[[#This Row],[VLR RECEBIDO]]-Tabela1[[#This Row],[DESPESA]]-Tabela1[[#This Row],[FGTS]]</f>
        <v>8.5265128291212022E-14</v>
      </c>
      <c r="L1125" s="12">
        <v>8.5265128291212022E-14</v>
      </c>
      <c r="M1125" s="12">
        <f>Tabela1[[#This Row],[A DEVOLVER]]-Tabela1[[#This Row],[DEVOLVIDO]]</f>
        <v>0</v>
      </c>
      <c r="N1125" s="18" t="str">
        <f ca="1">VLOOKUP(Tabela1[[#This Row],[MAT]],$B$5:$N$1679,13,0)</f>
        <v>FRANCISCO BRUNO OLIVEIRA CAVALCANTE</v>
      </c>
    </row>
    <row r="1126" spans="2:14" x14ac:dyDescent="0.3">
      <c r="B1126" s="11">
        <v>653</v>
      </c>
      <c r="C1126" s="11" t="str">
        <f ca="1">VLOOKUP(Tabela1[[#This Row],[MAT]],$B$5:$C$1679,2,0)</f>
        <v>04490243260</v>
      </c>
      <c r="D1126" s="35">
        <v>36</v>
      </c>
      <c r="E1126" s="16" t="s">
        <v>8</v>
      </c>
      <c r="F1126" s="11" t="s">
        <v>595</v>
      </c>
      <c r="G1126" s="17">
        <v>630.48</v>
      </c>
      <c r="H1126" s="17">
        <v>630.48</v>
      </c>
      <c r="I1126" s="17">
        <f>IFERROR(H1126/1.08,"")</f>
        <v>583.77777777777771</v>
      </c>
      <c r="J1126" s="17">
        <f>I1126*8%</f>
        <v>46.702222222222218</v>
      </c>
      <c r="K1126" s="17">
        <f>Tabela1[[#This Row],[VLR RECEBIDO]]-Tabela1[[#This Row],[DESPESA]]-Tabela1[[#This Row],[FGTS]]</f>
        <v>8.5265128291212022E-14</v>
      </c>
      <c r="L1126" s="12">
        <v>8.5265128291212022E-14</v>
      </c>
      <c r="M1126" s="12">
        <f>Tabela1[[#This Row],[A DEVOLVER]]-Tabela1[[#This Row],[DEVOLVIDO]]</f>
        <v>0</v>
      </c>
      <c r="N1126" s="18" t="str">
        <f ca="1">VLOOKUP(Tabela1[[#This Row],[MAT]],$B$5:$N$1679,13,0)</f>
        <v>RAIANE TENORIO DOS SANTOS</v>
      </c>
    </row>
    <row r="1127" spans="2:14" x14ac:dyDescent="0.3">
      <c r="B1127" s="11">
        <v>663</v>
      </c>
      <c r="C1127" s="11" t="str">
        <f ca="1">VLOOKUP(Tabela1[[#This Row],[MAT]],$B$5:$C$1679,2,0)</f>
        <v>03974195203</v>
      </c>
      <c r="D1127" s="35">
        <v>36</v>
      </c>
      <c r="E1127" s="16" t="s">
        <v>8</v>
      </c>
      <c r="F1127" s="11" t="s">
        <v>595</v>
      </c>
      <c r="G1127" s="17">
        <v>630.48</v>
      </c>
      <c r="H1127" s="17">
        <v>630.48</v>
      </c>
      <c r="I1127" s="17">
        <f>IFERROR(H1127/1.08,"")</f>
        <v>583.77777777777771</v>
      </c>
      <c r="J1127" s="17">
        <f>I1127*8%</f>
        <v>46.702222222222218</v>
      </c>
      <c r="K1127" s="17">
        <f>Tabela1[[#This Row],[VLR RECEBIDO]]-Tabela1[[#This Row],[DESPESA]]-Tabela1[[#This Row],[FGTS]]</f>
        <v>8.5265128291212022E-14</v>
      </c>
      <c r="L1127" s="12">
        <v>8.5265128291212022E-14</v>
      </c>
      <c r="M1127" s="12">
        <f>Tabela1[[#This Row],[A DEVOLVER]]-Tabela1[[#This Row],[DEVOLVIDO]]</f>
        <v>0</v>
      </c>
      <c r="N1127" s="18" t="str">
        <f ca="1">VLOOKUP(Tabela1[[#This Row],[MAT]],$B$5:$N$1679,13,0)</f>
        <v>KRISLANE NASCIMENTO DIAS</v>
      </c>
    </row>
    <row r="1128" spans="2:14" x14ac:dyDescent="0.3">
      <c r="B1128" s="11">
        <v>670</v>
      </c>
      <c r="C1128" s="11">
        <f ca="1">VLOOKUP(Tabela1[[#This Row],[MAT]],$B$5:$C$1679,2,0)</f>
        <v>84245603291</v>
      </c>
      <c r="D1128" s="35">
        <v>36</v>
      </c>
      <c r="E1128" s="16" t="s">
        <v>8</v>
      </c>
      <c r="F1128" s="11" t="s">
        <v>595</v>
      </c>
      <c r="G1128" s="17">
        <v>630.48</v>
      </c>
      <c r="H1128" s="17">
        <v>630.48</v>
      </c>
      <c r="I1128" s="17">
        <f>IFERROR(H1128/1.08,"")</f>
        <v>583.77777777777771</v>
      </c>
      <c r="J1128" s="17">
        <f>I1128*8%</f>
        <v>46.702222222222218</v>
      </c>
      <c r="K1128" s="17">
        <f>Tabela1[[#This Row],[VLR RECEBIDO]]-Tabela1[[#This Row],[DESPESA]]-Tabela1[[#This Row],[FGTS]]</f>
        <v>8.5265128291212022E-14</v>
      </c>
      <c r="L1128" s="12">
        <v>8.5265128291212022E-14</v>
      </c>
      <c r="M1128" s="12">
        <f>Tabela1[[#This Row],[A DEVOLVER]]-Tabela1[[#This Row],[DEVOLVIDO]]</f>
        <v>0</v>
      </c>
      <c r="N1128" s="18" t="str">
        <f ca="1">VLOOKUP(Tabela1[[#This Row],[MAT]],$B$5:$N$1679,13,0)</f>
        <v>LUCINEIA COSTA ALENCAR</v>
      </c>
    </row>
    <row r="1129" spans="2:14" x14ac:dyDescent="0.3">
      <c r="B1129" s="11">
        <v>675</v>
      </c>
      <c r="C1129" s="11" t="str">
        <f ca="1">VLOOKUP(Tabela1[[#This Row],[MAT]],$B$5:$C$1679,2,0)</f>
        <v>03439131270</v>
      </c>
      <c r="D1129" s="35">
        <v>36</v>
      </c>
      <c r="E1129" s="16" t="s">
        <v>8</v>
      </c>
      <c r="F1129" s="11" t="s">
        <v>595</v>
      </c>
      <c r="G1129" s="17">
        <v>630.48</v>
      </c>
      <c r="H1129" s="17">
        <v>630.48</v>
      </c>
      <c r="I1129" s="17">
        <f>IFERROR(H1129/1.08,"")</f>
        <v>583.77777777777771</v>
      </c>
      <c r="J1129" s="17">
        <f>I1129*8%</f>
        <v>46.702222222222218</v>
      </c>
      <c r="K1129" s="17">
        <f>Tabela1[[#This Row],[VLR RECEBIDO]]-Tabela1[[#This Row],[DESPESA]]-Tabela1[[#This Row],[FGTS]]</f>
        <v>8.5265128291212022E-14</v>
      </c>
      <c r="L1129" s="12">
        <v>8.5265128291212022E-14</v>
      </c>
      <c r="M1129" s="12">
        <f>Tabela1[[#This Row],[A DEVOLVER]]-Tabela1[[#This Row],[DEVOLVIDO]]</f>
        <v>0</v>
      </c>
      <c r="N1129" s="18" t="str">
        <f ca="1">VLOOKUP(Tabela1[[#This Row],[MAT]],$B$5:$N$1679,13,0)</f>
        <v>KELLEM MARIA SANTOS COSTA</v>
      </c>
    </row>
    <row r="1130" spans="2:14" x14ac:dyDescent="0.3">
      <c r="B1130" s="11">
        <v>676</v>
      </c>
      <c r="C1130" s="11" t="str">
        <f ca="1">VLOOKUP(Tabela1[[#This Row],[MAT]],$B$5:$C$1679,2,0)</f>
        <v>70143238221</v>
      </c>
      <c r="D1130" s="35">
        <v>36</v>
      </c>
      <c r="E1130" s="16" t="s">
        <v>8</v>
      </c>
      <c r="F1130" s="11" t="s">
        <v>595</v>
      </c>
      <c r="G1130" s="17">
        <v>630.48</v>
      </c>
      <c r="H1130" s="17">
        <v>630.48</v>
      </c>
      <c r="I1130" s="17">
        <f>IFERROR(H1130/1.08,"")</f>
        <v>583.77777777777771</v>
      </c>
      <c r="J1130" s="17">
        <f>I1130*8%</f>
        <v>46.702222222222218</v>
      </c>
      <c r="K1130" s="17">
        <f>Tabela1[[#This Row],[VLR RECEBIDO]]-Tabela1[[#This Row],[DESPESA]]-Tabela1[[#This Row],[FGTS]]</f>
        <v>8.5265128291212022E-14</v>
      </c>
      <c r="L1130" s="12">
        <v>8.5265128291212022E-14</v>
      </c>
      <c r="M1130" s="12">
        <f>Tabela1[[#This Row],[A DEVOLVER]]-Tabela1[[#This Row],[DEVOLVIDO]]</f>
        <v>0</v>
      </c>
      <c r="N1130" s="18" t="str">
        <f ca="1">VLOOKUP(Tabela1[[#This Row],[MAT]],$B$5:$N$1679,13,0)</f>
        <v>RAISSA SOUZA E SOUZA</v>
      </c>
    </row>
    <row r="1131" spans="2:14" x14ac:dyDescent="0.3">
      <c r="B1131" s="11">
        <v>677</v>
      </c>
      <c r="C1131" s="11" t="str">
        <f ca="1">VLOOKUP(Tabela1[[#This Row],[MAT]],$B$5:$C$1679,2,0)</f>
        <v>02029051284</v>
      </c>
      <c r="D1131" s="35">
        <v>36</v>
      </c>
      <c r="E1131" s="16" t="s">
        <v>8</v>
      </c>
      <c r="F1131" s="11" t="s">
        <v>595</v>
      </c>
      <c r="G1131" s="17">
        <v>630.48</v>
      </c>
      <c r="H1131" s="17">
        <v>630.48</v>
      </c>
      <c r="I1131" s="17">
        <f>IFERROR(H1131/1.08,"")</f>
        <v>583.77777777777771</v>
      </c>
      <c r="J1131" s="17">
        <f>I1131*8%</f>
        <v>46.702222222222218</v>
      </c>
      <c r="K1131" s="17">
        <f>Tabela1[[#This Row],[VLR RECEBIDO]]-Tabela1[[#This Row],[DESPESA]]-Tabela1[[#This Row],[FGTS]]</f>
        <v>8.5265128291212022E-14</v>
      </c>
      <c r="L1131" s="12">
        <v>8.5265128291212022E-14</v>
      </c>
      <c r="M1131" s="12">
        <f>Tabela1[[#This Row],[A DEVOLVER]]-Tabela1[[#This Row],[DEVOLVIDO]]</f>
        <v>0</v>
      </c>
      <c r="N1131" s="18" t="str">
        <f ca="1">VLOOKUP(Tabela1[[#This Row],[MAT]],$B$5:$N$1679,13,0)</f>
        <v>DANIELA MIRANDA REIS</v>
      </c>
    </row>
    <row r="1132" spans="2:14" x14ac:dyDescent="0.3">
      <c r="B1132" s="11">
        <v>682</v>
      </c>
      <c r="C1132" s="11" t="e">
        <f ca="1">VLOOKUP(Tabela1[[#This Row],[MAT]],$B$5:$C$1679,2,0)</f>
        <v>#N/A</v>
      </c>
      <c r="D1132" s="35">
        <v>36</v>
      </c>
      <c r="E1132" s="16" t="s">
        <v>8</v>
      </c>
      <c r="F1132" s="11" t="s">
        <v>595</v>
      </c>
      <c r="G1132" s="17">
        <v>630.48</v>
      </c>
      <c r="H1132" s="17">
        <v>630.48</v>
      </c>
      <c r="I1132" s="17">
        <f>IFERROR(H1132/1.08,"")</f>
        <v>583.77777777777771</v>
      </c>
      <c r="J1132" s="17">
        <f>I1132*8%</f>
        <v>46.702222222222218</v>
      </c>
      <c r="K1132" s="17">
        <f>Tabela1[[#This Row],[VLR RECEBIDO]]-Tabela1[[#This Row],[DESPESA]]-Tabela1[[#This Row],[FGTS]]</f>
        <v>8.5265128291212022E-14</v>
      </c>
      <c r="L1132" s="12">
        <v>8.5265128291212022E-14</v>
      </c>
      <c r="M1132" s="12">
        <f>Tabela1[[#This Row],[A DEVOLVER]]-Tabela1[[#This Row],[DEVOLVIDO]]</f>
        <v>0</v>
      </c>
      <c r="N1132" s="18" t="e">
        <f ca="1">VLOOKUP(Tabela1[[#This Row],[MAT]],$B$5:$N$1679,13,0)</f>
        <v>#N/A</v>
      </c>
    </row>
    <row r="1133" spans="2:14" x14ac:dyDescent="0.3">
      <c r="B1133" s="11">
        <v>714</v>
      </c>
      <c r="C1133" s="11" t="str">
        <f ca="1">VLOOKUP(Tabela1[[#This Row],[MAT]],$B$5:$C$1679,2,0)</f>
        <v>02884225200</v>
      </c>
      <c r="D1133" s="35">
        <v>36</v>
      </c>
      <c r="E1133" s="16" t="s">
        <v>8</v>
      </c>
      <c r="F1133" s="11" t="s">
        <v>595</v>
      </c>
      <c r="G1133" s="17">
        <v>630.48</v>
      </c>
      <c r="H1133" s="17">
        <v>630.48</v>
      </c>
      <c r="I1133" s="17">
        <f>IFERROR(H1133/1.08,"")</f>
        <v>583.77777777777771</v>
      </c>
      <c r="J1133" s="17">
        <f>I1133*8%</f>
        <v>46.702222222222218</v>
      </c>
      <c r="K1133" s="17">
        <f>Tabela1[[#This Row],[VLR RECEBIDO]]-Tabela1[[#This Row],[DESPESA]]-Tabela1[[#This Row],[FGTS]]</f>
        <v>8.5265128291212022E-14</v>
      </c>
      <c r="L1133" s="12">
        <v>8.5265128291212022E-14</v>
      </c>
      <c r="M1133" s="12">
        <f>Tabela1[[#This Row],[A DEVOLVER]]-Tabela1[[#This Row],[DEVOLVIDO]]</f>
        <v>0</v>
      </c>
      <c r="N1133" s="18" t="str">
        <f ca="1">VLOOKUP(Tabela1[[#This Row],[MAT]],$B$5:$N$1679,13,0)</f>
        <v>JOSUE OLIVEIRA MENESES</v>
      </c>
    </row>
    <row r="1134" spans="2:14" x14ac:dyDescent="0.3">
      <c r="B1134" s="11">
        <v>716</v>
      </c>
      <c r="C1134" s="11" t="str">
        <f ca="1">VLOOKUP(Tabela1[[#This Row],[MAT]],$B$5:$C$1679,2,0)</f>
        <v>11576141675</v>
      </c>
      <c r="D1134" s="35">
        <v>36</v>
      </c>
      <c r="E1134" s="16" t="s">
        <v>8</v>
      </c>
      <c r="F1134" s="11" t="s">
        <v>595</v>
      </c>
      <c r="G1134" s="17">
        <v>630.48</v>
      </c>
      <c r="H1134" s="17">
        <v>630.48</v>
      </c>
      <c r="I1134" s="17">
        <f>IFERROR(H1134/1.08,"")</f>
        <v>583.77777777777771</v>
      </c>
      <c r="J1134" s="17">
        <f>I1134*8%</f>
        <v>46.702222222222218</v>
      </c>
      <c r="K1134" s="17">
        <f>Tabela1[[#This Row],[VLR RECEBIDO]]-Tabela1[[#This Row],[DESPESA]]-Tabela1[[#This Row],[FGTS]]</f>
        <v>8.5265128291212022E-14</v>
      </c>
      <c r="L1134" s="12">
        <v>8.5265128291212022E-14</v>
      </c>
      <c r="M1134" s="12">
        <f>Tabela1[[#This Row],[A DEVOLVER]]-Tabela1[[#This Row],[DEVOLVIDO]]</f>
        <v>0</v>
      </c>
      <c r="N1134" s="18" t="str">
        <f ca="1">VLOOKUP(Tabela1[[#This Row],[MAT]],$B$5:$N$1679,13,0)</f>
        <v>IORRAN VAZ DE OLIVEIRA</v>
      </c>
    </row>
    <row r="1135" spans="2:14" x14ac:dyDescent="0.3">
      <c r="B1135" s="11">
        <v>717</v>
      </c>
      <c r="C1135" s="11" t="str">
        <f ca="1">VLOOKUP(Tabela1[[#This Row],[MAT]],$B$5:$C$1679,2,0)</f>
        <v>04625535239</v>
      </c>
      <c r="D1135" s="35">
        <v>36</v>
      </c>
      <c r="E1135" s="16" t="s">
        <v>8</v>
      </c>
      <c r="F1135" s="11" t="s">
        <v>595</v>
      </c>
      <c r="G1135" s="17">
        <v>630.48</v>
      </c>
      <c r="H1135" s="17">
        <v>630.48</v>
      </c>
      <c r="I1135" s="17">
        <f>IFERROR(H1135/1.08,"")</f>
        <v>583.77777777777771</v>
      </c>
      <c r="J1135" s="17">
        <f>I1135*8%</f>
        <v>46.702222222222218</v>
      </c>
      <c r="K1135" s="17">
        <f>Tabela1[[#This Row],[VLR RECEBIDO]]-Tabela1[[#This Row],[DESPESA]]-Tabela1[[#This Row],[FGTS]]</f>
        <v>8.5265128291212022E-14</v>
      </c>
      <c r="L1135" s="12">
        <v>8.5265128291212022E-14</v>
      </c>
      <c r="M1135" s="12">
        <f>Tabela1[[#This Row],[A DEVOLVER]]-Tabela1[[#This Row],[DEVOLVIDO]]</f>
        <v>0</v>
      </c>
      <c r="N1135" s="18" t="str">
        <f ca="1">VLOOKUP(Tabela1[[#This Row],[MAT]],$B$5:$N$1679,13,0)</f>
        <v>EDSON MOURA SILVA</v>
      </c>
    </row>
    <row r="1136" spans="2:14" x14ac:dyDescent="0.3">
      <c r="B1136" s="11">
        <v>719</v>
      </c>
      <c r="C1136" s="11" t="str">
        <f ca="1">VLOOKUP(Tabela1[[#This Row],[MAT]],$B$5:$C$1679,2,0)</f>
        <v>01834811279</v>
      </c>
      <c r="D1136" s="35">
        <v>36</v>
      </c>
      <c r="E1136" s="16" t="s">
        <v>8</v>
      </c>
      <c r="F1136" s="11" t="s">
        <v>595</v>
      </c>
      <c r="G1136" s="17">
        <v>630.48</v>
      </c>
      <c r="H1136" s="17">
        <v>630.48</v>
      </c>
      <c r="I1136" s="17">
        <f>IFERROR(H1136/1.08,"")</f>
        <v>583.77777777777771</v>
      </c>
      <c r="J1136" s="17">
        <f>I1136*8%</f>
        <v>46.702222222222218</v>
      </c>
      <c r="K1136" s="17">
        <f>Tabela1[[#This Row],[VLR RECEBIDO]]-Tabela1[[#This Row],[DESPESA]]-Tabela1[[#This Row],[FGTS]]</f>
        <v>8.5265128291212022E-14</v>
      </c>
      <c r="L1136" s="12">
        <v>8.5265128291212022E-14</v>
      </c>
      <c r="M1136" s="12">
        <f>Tabela1[[#This Row],[A DEVOLVER]]-Tabela1[[#This Row],[DEVOLVIDO]]</f>
        <v>0</v>
      </c>
      <c r="N1136" s="18" t="str">
        <f ca="1">VLOOKUP(Tabela1[[#This Row],[MAT]],$B$5:$N$1679,13,0)</f>
        <v>ROBSON ALMEIDA PONTES</v>
      </c>
    </row>
    <row r="1137" spans="2:14" x14ac:dyDescent="0.3">
      <c r="B1137" s="11">
        <v>726</v>
      </c>
      <c r="C1137" s="11" t="str">
        <f ca="1">VLOOKUP(Tabela1[[#This Row],[MAT]],$B$5:$C$1679,2,0)</f>
        <v>04716356264</v>
      </c>
      <c r="D1137" s="35">
        <v>36</v>
      </c>
      <c r="E1137" s="16" t="s">
        <v>8</v>
      </c>
      <c r="F1137" s="11" t="s">
        <v>595</v>
      </c>
      <c r="G1137" s="17">
        <v>630.48</v>
      </c>
      <c r="H1137" s="17">
        <v>630.48</v>
      </c>
      <c r="I1137" s="17">
        <f>IFERROR(H1137/1.08,"")</f>
        <v>583.77777777777771</v>
      </c>
      <c r="J1137" s="17">
        <f>I1137*8%</f>
        <v>46.702222222222218</v>
      </c>
      <c r="K1137" s="17">
        <f>Tabela1[[#This Row],[VLR RECEBIDO]]-Tabela1[[#This Row],[DESPESA]]-Tabela1[[#This Row],[FGTS]]</f>
        <v>8.5265128291212022E-14</v>
      </c>
      <c r="L1137" s="12">
        <v>8.5265128291212022E-14</v>
      </c>
      <c r="M1137" s="12">
        <f>Tabela1[[#This Row],[A DEVOLVER]]-Tabela1[[#This Row],[DEVOLVIDO]]</f>
        <v>0</v>
      </c>
      <c r="N1137" s="18" t="str">
        <f ca="1">VLOOKUP(Tabela1[[#This Row],[MAT]],$B$5:$N$1679,13,0)</f>
        <v>ESTHEFANI ARAUJO LOPES</v>
      </c>
    </row>
    <row r="1138" spans="2:14" x14ac:dyDescent="0.3">
      <c r="B1138" s="11">
        <v>740</v>
      </c>
      <c r="C1138" s="11" t="str">
        <f ca="1">VLOOKUP(Tabela1[[#This Row],[MAT]],$B$5:$C$1679,2,0)</f>
        <v>02821318251</v>
      </c>
      <c r="D1138" s="35">
        <v>36</v>
      </c>
      <c r="E1138" s="16" t="s">
        <v>8</v>
      </c>
      <c r="F1138" s="11" t="s">
        <v>595</v>
      </c>
      <c r="G1138" s="17">
        <v>630.48</v>
      </c>
      <c r="H1138" s="17">
        <v>630.48</v>
      </c>
      <c r="I1138" s="17">
        <f>IFERROR(H1138/1.08,"")</f>
        <v>583.77777777777771</v>
      </c>
      <c r="J1138" s="17">
        <f>I1138*8%</f>
        <v>46.702222222222218</v>
      </c>
      <c r="K1138" s="17">
        <f>Tabela1[[#This Row],[VLR RECEBIDO]]-Tabela1[[#This Row],[DESPESA]]-Tabela1[[#This Row],[FGTS]]</f>
        <v>8.5265128291212022E-14</v>
      </c>
      <c r="L1138" s="12">
        <v>8.5265128291212022E-14</v>
      </c>
      <c r="M1138" s="12">
        <f>Tabela1[[#This Row],[A DEVOLVER]]-Tabela1[[#This Row],[DEVOLVIDO]]</f>
        <v>0</v>
      </c>
      <c r="N1138" s="18" t="str">
        <f ca="1">VLOOKUP(Tabela1[[#This Row],[MAT]],$B$5:$N$1679,13,0)</f>
        <v>CAROLINA SILVA DA VEIGA</v>
      </c>
    </row>
    <row r="1139" spans="2:14" x14ac:dyDescent="0.3">
      <c r="B1139" s="11">
        <v>743</v>
      </c>
      <c r="C1139" s="11" t="str">
        <f ca="1">VLOOKUP(Tabela1[[#This Row],[MAT]],$B$5:$C$1679,2,0)</f>
        <v>05274326285</v>
      </c>
      <c r="D1139" s="35">
        <v>36</v>
      </c>
      <c r="E1139" s="16" t="s">
        <v>8</v>
      </c>
      <c r="F1139" s="11" t="s">
        <v>595</v>
      </c>
      <c r="G1139" s="17">
        <v>630.48</v>
      </c>
      <c r="H1139" s="17">
        <v>630.48</v>
      </c>
      <c r="I1139" s="17">
        <f>IFERROR(H1139/1.08,"")</f>
        <v>583.77777777777771</v>
      </c>
      <c r="J1139" s="17">
        <f>I1139*8%</f>
        <v>46.702222222222218</v>
      </c>
      <c r="K1139" s="17">
        <f>Tabela1[[#This Row],[VLR RECEBIDO]]-Tabela1[[#This Row],[DESPESA]]-Tabela1[[#This Row],[FGTS]]</f>
        <v>8.5265128291212022E-14</v>
      </c>
      <c r="L1139" s="12">
        <v>8.5265128291212022E-14</v>
      </c>
      <c r="M1139" s="12">
        <f>Tabela1[[#This Row],[A DEVOLVER]]-Tabela1[[#This Row],[DEVOLVIDO]]</f>
        <v>0</v>
      </c>
      <c r="N1139" s="18" t="str">
        <f ca="1">VLOOKUP(Tabela1[[#This Row],[MAT]],$B$5:$N$1679,13,0)</f>
        <v>JOAO VICTOR CARNEIRO DA SILVA</v>
      </c>
    </row>
    <row r="1140" spans="2:14" x14ac:dyDescent="0.3">
      <c r="B1140" s="11">
        <v>744</v>
      </c>
      <c r="C1140" s="11" t="str">
        <f ca="1">VLOOKUP(Tabela1[[#This Row],[MAT]],$B$5:$C$1679,2,0)</f>
        <v>05036435214</v>
      </c>
      <c r="D1140" s="35">
        <v>36</v>
      </c>
      <c r="E1140" s="16" t="s">
        <v>8</v>
      </c>
      <c r="F1140" s="11" t="s">
        <v>595</v>
      </c>
      <c r="G1140" s="17">
        <v>630.48</v>
      </c>
      <c r="H1140" s="17">
        <v>630.48</v>
      </c>
      <c r="I1140" s="17">
        <f>IFERROR(H1140/1.08,"")</f>
        <v>583.77777777777771</v>
      </c>
      <c r="J1140" s="17">
        <f>I1140*8%</f>
        <v>46.702222222222218</v>
      </c>
      <c r="K1140" s="17">
        <f>Tabela1[[#This Row],[VLR RECEBIDO]]-Tabela1[[#This Row],[DESPESA]]-Tabela1[[#This Row],[FGTS]]</f>
        <v>8.5265128291212022E-14</v>
      </c>
      <c r="L1140" s="12">
        <v>8.5265128291212022E-14</v>
      </c>
      <c r="M1140" s="12">
        <f>Tabela1[[#This Row],[A DEVOLVER]]-Tabela1[[#This Row],[DEVOLVIDO]]</f>
        <v>0</v>
      </c>
      <c r="N1140" s="18" t="str">
        <f ca="1">VLOOKUP(Tabela1[[#This Row],[MAT]],$B$5:$N$1679,13,0)</f>
        <v>THIAGO DO NASCIMENTO MESQUITA</v>
      </c>
    </row>
    <row r="1141" spans="2:14" x14ac:dyDescent="0.3">
      <c r="B1141" s="11">
        <v>756</v>
      </c>
      <c r="C1141" s="11" t="str">
        <f ca="1">VLOOKUP(Tabela1[[#This Row],[MAT]],$B$5:$C$1679,2,0)</f>
        <v>02771484218</v>
      </c>
      <c r="D1141" s="35">
        <v>36</v>
      </c>
      <c r="E1141" s="16" t="s">
        <v>8</v>
      </c>
      <c r="F1141" s="11" t="s">
        <v>595</v>
      </c>
      <c r="G1141" s="17">
        <v>630.48</v>
      </c>
      <c r="H1141" s="17">
        <v>630.48</v>
      </c>
      <c r="I1141" s="17">
        <f>IFERROR(H1141/1.08,"")</f>
        <v>583.77777777777771</v>
      </c>
      <c r="J1141" s="17">
        <f>I1141*8%</f>
        <v>46.702222222222218</v>
      </c>
      <c r="K1141" s="17">
        <f>Tabela1[[#This Row],[VLR RECEBIDO]]-Tabela1[[#This Row],[DESPESA]]-Tabela1[[#This Row],[FGTS]]</f>
        <v>8.5265128291212022E-14</v>
      </c>
      <c r="L1141" s="12">
        <v>8.5265128291212022E-14</v>
      </c>
      <c r="M1141" s="12">
        <f>Tabela1[[#This Row],[A DEVOLVER]]-Tabela1[[#This Row],[DEVOLVIDO]]</f>
        <v>0</v>
      </c>
      <c r="N1141" s="18" t="str">
        <f ca="1">VLOOKUP(Tabela1[[#This Row],[MAT]],$B$5:$N$1679,13,0)</f>
        <v>WATILA ALMEIDA DA COSTA</v>
      </c>
    </row>
    <row r="1142" spans="2:14" x14ac:dyDescent="0.3">
      <c r="B1142" s="11">
        <v>761</v>
      </c>
      <c r="C1142" s="11" t="str">
        <f ca="1">VLOOKUP(Tabela1[[#This Row],[MAT]],$B$5:$C$1679,2,0)</f>
        <v>88808882268</v>
      </c>
      <c r="D1142" s="35">
        <v>36</v>
      </c>
      <c r="E1142" s="16" t="s">
        <v>8</v>
      </c>
      <c r="F1142" s="11" t="s">
        <v>595</v>
      </c>
      <c r="G1142" s="17">
        <v>630.48</v>
      </c>
      <c r="H1142" s="17">
        <v>630.48</v>
      </c>
      <c r="I1142" s="17">
        <f>IFERROR(H1142/1.08,"")</f>
        <v>583.77777777777771</v>
      </c>
      <c r="J1142" s="17">
        <f>I1142*8%</f>
        <v>46.702222222222218</v>
      </c>
      <c r="K1142" s="17">
        <f>Tabela1[[#This Row],[VLR RECEBIDO]]-Tabela1[[#This Row],[DESPESA]]-Tabela1[[#This Row],[FGTS]]</f>
        <v>8.5265128291212022E-14</v>
      </c>
      <c r="L1142" s="12">
        <v>8.5265128291212022E-14</v>
      </c>
      <c r="M1142" s="12">
        <f>Tabela1[[#This Row],[A DEVOLVER]]-Tabela1[[#This Row],[DEVOLVIDO]]</f>
        <v>0</v>
      </c>
      <c r="N1142" s="18" t="str">
        <f ca="1">VLOOKUP(Tabela1[[#This Row],[MAT]],$B$5:$N$1679,13,0)</f>
        <v>GEOVANIA DE ARAUJO NASCIMENTO</v>
      </c>
    </row>
    <row r="1143" spans="2:14" x14ac:dyDescent="0.3">
      <c r="B1143" s="11">
        <v>783</v>
      </c>
      <c r="C1143" s="11" t="str">
        <f ca="1">VLOOKUP(Tabela1[[#This Row],[MAT]],$B$5:$C$1679,2,0)</f>
        <v>02598633270</v>
      </c>
      <c r="D1143" s="35">
        <v>36</v>
      </c>
      <c r="E1143" s="16" t="s">
        <v>8</v>
      </c>
      <c r="F1143" s="11" t="s">
        <v>595</v>
      </c>
      <c r="G1143" s="17">
        <v>630.48</v>
      </c>
      <c r="H1143" s="17">
        <v>630.48</v>
      </c>
      <c r="I1143" s="17">
        <f>IFERROR(H1143/1.08,"")</f>
        <v>583.77777777777771</v>
      </c>
      <c r="J1143" s="17">
        <f>I1143*8%</f>
        <v>46.702222222222218</v>
      </c>
      <c r="K1143" s="17">
        <f>Tabela1[[#This Row],[VLR RECEBIDO]]-Tabela1[[#This Row],[DESPESA]]-Tabela1[[#This Row],[FGTS]]</f>
        <v>8.5265128291212022E-14</v>
      </c>
      <c r="L1143" s="12">
        <v>8.5265128291212022E-14</v>
      </c>
      <c r="M1143" s="12">
        <f>Tabela1[[#This Row],[A DEVOLVER]]-Tabela1[[#This Row],[DEVOLVIDO]]</f>
        <v>0</v>
      </c>
      <c r="N1143" s="18" t="str">
        <f ca="1">VLOOKUP(Tabela1[[#This Row],[MAT]],$B$5:$N$1679,13,0)</f>
        <v>MATHEUS CAMPOS ALVES</v>
      </c>
    </row>
    <row r="1144" spans="2:14" x14ac:dyDescent="0.3">
      <c r="B1144" s="11">
        <v>801</v>
      </c>
      <c r="C1144" s="11" t="str">
        <f ca="1">VLOOKUP(Tabela1[[#This Row],[MAT]],$B$5:$C$1679,2,0)</f>
        <v>03468651236</v>
      </c>
      <c r="D1144" s="35">
        <v>36</v>
      </c>
      <c r="E1144" s="16" t="s">
        <v>8</v>
      </c>
      <c r="F1144" s="11" t="s">
        <v>595</v>
      </c>
      <c r="G1144" s="17">
        <v>630.48</v>
      </c>
      <c r="H1144" s="17">
        <v>630.48</v>
      </c>
      <c r="I1144" s="17">
        <f>IFERROR(H1144/1.08,"")</f>
        <v>583.77777777777771</v>
      </c>
      <c r="J1144" s="17">
        <f>I1144*8%</f>
        <v>46.702222222222218</v>
      </c>
      <c r="K1144" s="17">
        <f>Tabela1[[#This Row],[VLR RECEBIDO]]-Tabela1[[#This Row],[DESPESA]]-Tabela1[[#This Row],[FGTS]]</f>
        <v>8.5265128291212022E-14</v>
      </c>
      <c r="L1144" s="12">
        <v>8.5265128291212022E-14</v>
      </c>
      <c r="M1144" s="12">
        <f>Tabela1[[#This Row],[A DEVOLVER]]-Tabela1[[#This Row],[DEVOLVIDO]]</f>
        <v>0</v>
      </c>
      <c r="N1144" s="18" t="str">
        <f ca="1">VLOOKUP(Tabela1[[#This Row],[MAT]],$B$5:$N$1679,13,0)</f>
        <v>WANDERSON ANDRE ALVES DA COSTA</v>
      </c>
    </row>
    <row r="1145" spans="2:14" x14ac:dyDescent="0.3">
      <c r="B1145" s="11">
        <v>802</v>
      </c>
      <c r="C1145" s="11" t="str">
        <f ca="1">VLOOKUP(Tabela1[[#This Row],[MAT]],$B$5:$C$1679,2,0)</f>
        <v>01497762251</v>
      </c>
      <c r="D1145" s="35">
        <v>36</v>
      </c>
      <c r="E1145" s="16" t="s">
        <v>8</v>
      </c>
      <c r="F1145" s="11" t="s">
        <v>595</v>
      </c>
      <c r="G1145" s="17">
        <v>630.48</v>
      </c>
      <c r="H1145" s="17">
        <v>630.48</v>
      </c>
      <c r="I1145" s="17">
        <f>IFERROR(H1145/1.08,"")</f>
        <v>583.77777777777771</v>
      </c>
      <c r="J1145" s="17">
        <f>I1145*8%</f>
        <v>46.702222222222218</v>
      </c>
      <c r="K1145" s="17">
        <f>Tabela1[[#This Row],[VLR RECEBIDO]]-Tabela1[[#This Row],[DESPESA]]-Tabela1[[#This Row],[FGTS]]</f>
        <v>8.5265128291212022E-14</v>
      </c>
      <c r="L1145" s="12">
        <v>8.5265128291212022E-14</v>
      </c>
      <c r="M1145" s="12">
        <f>Tabela1[[#This Row],[A DEVOLVER]]-Tabela1[[#This Row],[DEVOLVIDO]]</f>
        <v>0</v>
      </c>
      <c r="N1145" s="18" t="str">
        <f ca="1">VLOOKUP(Tabela1[[#This Row],[MAT]],$B$5:$N$1679,13,0)</f>
        <v>MARIA LUIZA OLIVEIRA DE ALMEIDA</v>
      </c>
    </row>
    <row r="1146" spans="2:14" x14ac:dyDescent="0.3">
      <c r="B1146" s="11">
        <v>811</v>
      </c>
      <c r="C1146" s="11" t="e">
        <f ca="1">VLOOKUP(Tabela1[[#This Row],[MAT]],$B$5:$C$1679,2,0)</f>
        <v>#N/A</v>
      </c>
      <c r="D1146" s="35">
        <v>36</v>
      </c>
      <c r="E1146" s="16" t="s">
        <v>8</v>
      </c>
      <c r="F1146" s="11" t="s">
        <v>595</v>
      </c>
      <c r="G1146" s="17">
        <v>630.48</v>
      </c>
      <c r="H1146" s="17">
        <v>0</v>
      </c>
      <c r="I1146" s="17">
        <f>IFERROR(H1146/1.08,"")</f>
        <v>0</v>
      </c>
      <c r="J1146" s="17">
        <f>I1146*8%</f>
        <v>0</v>
      </c>
      <c r="K1146" s="17">
        <f>Tabela1[[#This Row],[VLR RECEBIDO]]-Tabela1[[#This Row],[DESPESA]]-Tabela1[[#This Row],[FGTS]]</f>
        <v>630.48</v>
      </c>
      <c r="L1146" s="12">
        <v>630.48</v>
      </c>
      <c r="M1146" s="12">
        <f>Tabela1[[#This Row],[A DEVOLVER]]-Tabela1[[#This Row],[DEVOLVIDO]]</f>
        <v>0</v>
      </c>
      <c r="N1146" s="18" t="e">
        <f ca="1">VLOOKUP(Tabela1[[#This Row],[MAT]],$B$5:$N$1679,13,0)</f>
        <v>#N/A</v>
      </c>
    </row>
    <row r="1147" spans="2:14" x14ac:dyDescent="0.3">
      <c r="B1147" s="11">
        <v>817</v>
      </c>
      <c r="C1147" s="11" t="str">
        <f ca="1">VLOOKUP(Tabela1[[#This Row],[MAT]],$B$5:$C$1679,2,0)</f>
        <v>00564772283</v>
      </c>
      <c r="D1147" s="35">
        <v>36</v>
      </c>
      <c r="E1147" s="16" t="s">
        <v>8</v>
      </c>
      <c r="F1147" s="11" t="s">
        <v>595</v>
      </c>
      <c r="G1147" s="17">
        <v>630.48</v>
      </c>
      <c r="H1147" s="17">
        <v>630.48</v>
      </c>
      <c r="I1147" s="17">
        <f>IFERROR(H1147/1.08,"")</f>
        <v>583.77777777777771</v>
      </c>
      <c r="J1147" s="17">
        <f>I1147*8%</f>
        <v>46.702222222222218</v>
      </c>
      <c r="K1147" s="17">
        <f>Tabela1[[#This Row],[VLR RECEBIDO]]-Tabela1[[#This Row],[DESPESA]]-Tabela1[[#This Row],[FGTS]]</f>
        <v>8.5265128291212022E-14</v>
      </c>
      <c r="L1147" s="12">
        <v>8.5265128291212022E-14</v>
      </c>
      <c r="M1147" s="12">
        <f>Tabela1[[#This Row],[A DEVOLVER]]-Tabela1[[#This Row],[DEVOLVIDO]]</f>
        <v>0</v>
      </c>
      <c r="N1147" s="18" t="str">
        <f ca="1">VLOOKUP(Tabela1[[#This Row],[MAT]],$B$5:$N$1679,13,0)</f>
        <v>CRISTIANE MARIA CARDOSO LOBATO</v>
      </c>
    </row>
    <row r="1148" spans="2:14" x14ac:dyDescent="0.3">
      <c r="B1148" s="11">
        <v>819</v>
      </c>
      <c r="C1148" s="11" t="str">
        <f ca="1">VLOOKUP(Tabela1[[#This Row],[MAT]],$B$5:$C$1679,2,0)</f>
        <v>04263734211</v>
      </c>
      <c r="D1148" s="35">
        <v>36</v>
      </c>
      <c r="E1148" s="16" t="s">
        <v>8</v>
      </c>
      <c r="F1148" s="11" t="s">
        <v>595</v>
      </c>
      <c r="G1148" s="17">
        <v>630.48</v>
      </c>
      <c r="H1148" s="17">
        <v>630.48</v>
      </c>
      <c r="I1148" s="17">
        <f>IFERROR(H1148/1.08,"")</f>
        <v>583.77777777777771</v>
      </c>
      <c r="J1148" s="17">
        <f>I1148*8%</f>
        <v>46.702222222222218</v>
      </c>
      <c r="K1148" s="17">
        <f>Tabela1[[#This Row],[VLR RECEBIDO]]-Tabela1[[#This Row],[DESPESA]]-Tabela1[[#This Row],[FGTS]]</f>
        <v>8.5265128291212022E-14</v>
      </c>
      <c r="L1148" s="12">
        <v>8.5265128291212022E-14</v>
      </c>
      <c r="M1148" s="12">
        <f>Tabela1[[#This Row],[A DEVOLVER]]-Tabela1[[#This Row],[DEVOLVIDO]]</f>
        <v>0</v>
      </c>
      <c r="N1148" s="18" t="str">
        <f ca="1">VLOOKUP(Tabela1[[#This Row],[MAT]],$B$5:$N$1679,13,0)</f>
        <v>NAYARA FORO FRANCO</v>
      </c>
    </row>
    <row r="1149" spans="2:14" x14ac:dyDescent="0.3">
      <c r="B1149" s="11">
        <v>822</v>
      </c>
      <c r="C1149" s="11" t="e">
        <f ca="1">VLOOKUP(Tabela1[[#This Row],[MAT]],$B$5:$C$1679,2,0)</f>
        <v>#N/A</v>
      </c>
      <c r="D1149" s="35">
        <v>36</v>
      </c>
      <c r="E1149" s="16" t="s">
        <v>8</v>
      </c>
      <c r="F1149" s="11" t="s">
        <v>595</v>
      </c>
      <c r="G1149" s="17">
        <v>630.48</v>
      </c>
      <c r="H1149" s="17">
        <v>0</v>
      </c>
      <c r="I1149" s="17">
        <f>IFERROR(H1149/1.08,"")</f>
        <v>0</v>
      </c>
      <c r="J1149" s="17">
        <f>I1149*8%</f>
        <v>0</v>
      </c>
      <c r="K1149" s="17">
        <f>Tabela1[[#This Row],[VLR RECEBIDO]]-Tabela1[[#This Row],[DESPESA]]-Tabela1[[#This Row],[FGTS]]</f>
        <v>630.48</v>
      </c>
      <c r="L1149" s="12">
        <v>630.48</v>
      </c>
      <c r="M1149" s="12">
        <f>Tabela1[[#This Row],[A DEVOLVER]]-Tabela1[[#This Row],[DEVOLVIDO]]</f>
        <v>0</v>
      </c>
      <c r="N1149" s="18" t="e">
        <f ca="1">VLOOKUP(Tabela1[[#This Row],[MAT]],$B$5:$N$1679,13,0)</f>
        <v>#N/A</v>
      </c>
    </row>
    <row r="1150" spans="2:14" x14ac:dyDescent="0.3">
      <c r="B1150" s="11">
        <v>823</v>
      </c>
      <c r="C1150" s="11">
        <f ca="1">VLOOKUP(Tabela1[[#This Row],[MAT]],$B$5:$C$1679,2,0)</f>
        <v>98517040244</v>
      </c>
      <c r="D1150" s="35">
        <v>36</v>
      </c>
      <c r="E1150" s="16" t="s">
        <v>8</v>
      </c>
      <c r="F1150" s="11" t="s">
        <v>595</v>
      </c>
      <c r="G1150" s="17">
        <v>630.48</v>
      </c>
      <c r="H1150" s="17">
        <v>630.48</v>
      </c>
      <c r="I1150" s="17">
        <f>IFERROR(H1150/1.08,"")</f>
        <v>583.77777777777771</v>
      </c>
      <c r="J1150" s="17">
        <f>I1150*8%</f>
        <v>46.702222222222218</v>
      </c>
      <c r="K1150" s="17">
        <f>Tabela1[[#This Row],[VLR RECEBIDO]]-Tabela1[[#This Row],[DESPESA]]-Tabela1[[#This Row],[FGTS]]</f>
        <v>8.5265128291212022E-14</v>
      </c>
      <c r="L1150" s="12">
        <v>8.5265128291212022E-14</v>
      </c>
      <c r="M1150" s="12">
        <f>Tabela1[[#This Row],[A DEVOLVER]]-Tabela1[[#This Row],[DEVOLVIDO]]</f>
        <v>0</v>
      </c>
      <c r="N1150" s="18" t="str">
        <f ca="1">VLOOKUP(Tabela1[[#This Row],[MAT]],$B$5:$N$1679,13,0)</f>
        <v>IVONE DO SOCORRO DA CUNHA SOUZA</v>
      </c>
    </row>
    <row r="1151" spans="2:14" x14ac:dyDescent="0.3">
      <c r="B1151" s="11">
        <v>827</v>
      </c>
      <c r="C1151" s="11" t="e">
        <f ca="1">VLOOKUP(Tabela1[[#This Row],[MAT]],$B$5:$C$1679,2,0)</f>
        <v>#N/A</v>
      </c>
      <c r="D1151" s="35">
        <v>36</v>
      </c>
      <c r="E1151" s="16" t="s">
        <v>8</v>
      </c>
      <c r="F1151" s="11" t="s">
        <v>595</v>
      </c>
      <c r="G1151" s="17">
        <v>630.48</v>
      </c>
      <c r="H1151" s="17">
        <v>630.48</v>
      </c>
      <c r="I1151" s="17">
        <f>IFERROR(H1151/1.08,"")</f>
        <v>583.77777777777771</v>
      </c>
      <c r="J1151" s="17">
        <f>I1151*8%</f>
        <v>46.702222222222218</v>
      </c>
      <c r="K1151" s="17">
        <f>Tabela1[[#This Row],[VLR RECEBIDO]]-Tabela1[[#This Row],[DESPESA]]-Tabela1[[#This Row],[FGTS]]</f>
        <v>8.5265128291212022E-14</v>
      </c>
      <c r="L1151" s="12">
        <v>8.5265128291212022E-14</v>
      </c>
      <c r="M1151" s="12">
        <f>Tabela1[[#This Row],[A DEVOLVER]]-Tabela1[[#This Row],[DEVOLVIDO]]</f>
        <v>0</v>
      </c>
      <c r="N1151" s="18" t="e">
        <f ca="1">VLOOKUP(Tabela1[[#This Row],[MAT]],$B$5:$N$1679,13,0)</f>
        <v>#N/A</v>
      </c>
    </row>
    <row r="1152" spans="2:14" x14ac:dyDescent="0.3">
      <c r="B1152" s="11">
        <v>834</v>
      </c>
      <c r="C1152" s="11" t="str">
        <f ca="1">VLOOKUP(Tabela1[[#This Row],[MAT]],$B$5:$C$1679,2,0)</f>
        <v>03659449202</v>
      </c>
      <c r="D1152" s="35">
        <v>36</v>
      </c>
      <c r="E1152" s="16" t="s">
        <v>8</v>
      </c>
      <c r="F1152" s="11" t="s">
        <v>595</v>
      </c>
      <c r="G1152" s="17">
        <v>630.48</v>
      </c>
      <c r="H1152" s="17">
        <v>630.48</v>
      </c>
      <c r="I1152" s="17">
        <f>IFERROR(H1152/1.08,"")</f>
        <v>583.77777777777771</v>
      </c>
      <c r="J1152" s="17">
        <f>I1152*8%</f>
        <v>46.702222222222218</v>
      </c>
      <c r="K1152" s="17">
        <f>Tabela1[[#This Row],[VLR RECEBIDO]]-Tabela1[[#This Row],[DESPESA]]-Tabela1[[#This Row],[FGTS]]</f>
        <v>8.5265128291212022E-14</v>
      </c>
      <c r="L1152" s="12">
        <v>8.5265128291212022E-14</v>
      </c>
      <c r="M1152" s="12">
        <f>Tabela1[[#This Row],[A DEVOLVER]]-Tabela1[[#This Row],[DEVOLVIDO]]</f>
        <v>0</v>
      </c>
      <c r="N1152" s="18" t="str">
        <f ca="1">VLOOKUP(Tabela1[[#This Row],[MAT]],$B$5:$N$1679,13,0)</f>
        <v>LUIS CRUZ AZEVEDO</v>
      </c>
    </row>
    <row r="1153" spans="2:14" x14ac:dyDescent="0.3">
      <c r="B1153" s="11">
        <v>841</v>
      </c>
      <c r="C1153" s="11" t="str">
        <f ca="1">VLOOKUP(Tabela1[[#This Row],[MAT]],$B$5:$C$1679,2,0)</f>
        <v>49072145291</v>
      </c>
      <c r="D1153" s="35">
        <v>36</v>
      </c>
      <c r="E1153" s="16" t="s">
        <v>8</v>
      </c>
      <c r="F1153" s="11" t="s">
        <v>595</v>
      </c>
      <c r="G1153" s="17">
        <v>630.48</v>
      </c>
      <c r="H1153" s="17">
        <v>630.48</v>
      </c>
      <c r="I1153" s="17">
        <f>IFERROR(H1153/1.08,"")</f>
        <v>583.77777777777771</v>
      </c>
      <c r="J1153" s="17">
        <f>I1153*8%</f>
        <v>46.702222222222218</v>
      </c>
      <c r="K1153" s="17">
        <f>Tabela1[[#This Row],[VLR RECEBIDO]]-Tabela1[[#This Row],[DESPESA]]-Tabela1[[#This Row],[FGTS]]</f>
        <v>8.5265128291212022E-14</v>
      </c>
      <c r="L1153" s="12">
        <v>8.5265128291212022E-14</v>
      </c>
      <c r="M1153" s="12">
        <f>Tabela1[[#This Row],[A DEVOLVER]]-Tabela1[[#This Row],[DEVOLVIDO]]</f>
        <v>0</v>
      </c>
      <c r="N1153" s="18" t="str">
        <f ca="1">VLOOKUP(Tabela1[[#This Row],[MAT]],$B$5:$N$1679,13,0)</f>
        <v>THIZ HER FILOMENA DIAS DA SILVA</v>
      </c>
    </row>
    <row r="1154" spans="2:14" x14ac:dyDescent="0.3">
      <c r="B1154" s="11">
        <v>843</v>
      </c>
      <c r="C1154" s="11" t="e">
        <f ca="1">VLOOKUP(Tabela1[[#This Row],[MAT]],$B$5:$C$1679,2,0)</f>
        <v>#N/A</v>
      </c>
      <c r="D1154" s="35">
        <v>36</v>
      </c>
      <c r="E1154" s="16" t="s">
        <v>8</v>
      </c>
      <c r="F1154" s="11" t="s">
        <v>595</v>
      </c>
      <c r="G1154" s="17">
        <v>630.48</v>
      </c>
      <c r="H1154" s="17">
        <v>0</v>
      </c>
      <c r="I1154" s="17">
        <f>IFERROR(H1154/1.08,"")</f>
        <v>0</v>
      </c>
      <c r="J1154" s="17">
        <f>I1154*8%</f>
        <v>0</v>
      </c>
      <c r="K1154" s="17">
        <f>Tabela1[[#This Row],[VLR RECEBIDO]]-Tabela1[[#This Row],[DESPESA]]-Tabela1[[#This Row],[FGTS]]</f>
        <v>630.48</v>
      </c>
      <c r="L1154" s="12">
        <v>630.48</v>
      </c>
      <c r="M1154" s="12">
        <f>Tabela1[[#This Row],[A DEVOLVER]]-Tabela1[[#This Row],[DEVOLVIDO]]</f>
        <v>0</v>
      </c>
      <c r="N1154" s="18" t="e">
        <f ca="1">VLOOKUP(Tabela1[[#This Row],[MAT]],$B$5:$N$1679,13,0)</f>
        <v>#N/A</v>
      </c>
    </row>
    <row r="1155" spans="2:14" x14ac:dyDescent="0.3">
      <c r="B1155" s="11">
        <v>856</v>
      </c>
      <c r="C1155" s="11" t="str">
        <f ca="1">VLOOKUP(Tabela1[[#This Row],[MAT]],$B$5:$C$1679,2,0)</f>
        <v>03284143289</v>
      </c>
      <c r="D1155" s="35">
        <v>36</v>
      </c>
      <c r="E1155" s="16" t="s">
        <v>8</v>
      </c>
      <c r="F1155" s="11" t="s">
        <v>595</v>
      </c>
      <c r="G1155" s="17">
        <v>630.48</v>
      </c>
      <c r="H1155" s="17">
        <v>630.48</v>
      </c>
      <c r="I1155" s="17">
        <f>IFERROR(H1155/1.08,"")</f>
        <v>583.77777777777771</v>
      </c>
      <c r="J1155" s="17">
        <f>I1155*8%</f>
        <v>46.702222222222218</v>
      </c>
      <c r="K1155" s="17">
        <f>Tabela1[[#This Row],[VLR RECEBIDO]]-Tabela1[[#This Row],[DESPESA]]-Tabela1[[#This Row],[FGTS]]</f>
        <v>8.5265128291212022E-14</v>
      </c>
      <c r="L1155" s="12">
        <v>8.5265128291212022E-14</v>
      </c>
      <c r="M1155" s="12">
        <f>Tabela1[[#This Row],[A DEVOLVER]]-Tabela1[[#This Row],[DEVOLVIDO]]</f>
        <v>0</v>
      </c>
      <c r="N1155" s="18" t="str">
        <f ca="1">VLOOKUP(Tabela1[[#This Row],[MAT]],$B$5:$N$1679,13,0)</f>
        <v>EUNICE GAMA DE SOUZA</v>
      </c>
    </row>
    <row r="1156" spans="2:14" x14ac:dyDescent="0.3">
      <c r="B1156" s="11">
        <v>858</v>
      </c>
      <c r="C1156" s="11" t="str">
        <f ca="1">VLOOKUP(Tabela1[[#This Row],[MAT]],$B$5:$C$1679,2,0)</f>
        <v>01531119255</v>
      </c>
      <c r="D1156" s="35">
        <v>36</v>
      </c>
      <c r="E1156" s="16" t="s">
        <v>8</v>
      </c>
      <c r="F1156" s="11" t="s">
        <v>595</v>
      </c>
      <c r="G1156" s="17">
        <v>630.48</v>
      </c>
      <c r="H1156" s="17">
        <v>630.48</v>
      </c>
      <c r="I1156" s="17">
        <f>IFERROR(H1156/1.08,"")</f>
        <v>583.77777777777771</v>
      </c>
      <c r="J1156" s="17">
        <f>I1156*8%</f>
        <v>46.702222222222218</v>
      </c>
      <c r="K1156" s="17">
        <f>Tabela1[[#This Row],[VLR RECEBIDO]]-Tabela1[[#This Row],[DESPESA]]-Tabela1[[#This Row],[FGTS]]</f>
        <v>8.5265128291212022E-14</v>
      </c>
      <c r="L1156" s="12">
        <v>8.5265128291212022E-14</v>
      </c>
      <c r="M1156" s="12">
        <f>Tabela1[[#This Row],[A DEVOLVER]]-Tabela1[[#This Row],[DEVOLVIDO]]</f>
        <v>0</v>
      </c>
      <c r="N1156" s="18" t="str">
        <f ca="1">VLOOKUP(Tabela1[[#This Row],[MAT]],$B$5:$N$1679,13,0)</f>
        <v>KATIA REGINA SANTOS DA SILVA</v>
      </c>
    </row>
    <row r="1157" spans="2:14" x14ac:dyDescent="0.3">
      <c r="B1157" s="11">
        <v>869</v>
      </c>
      <c r="C1157" s="11" t="e">
        <f ca="1">VLOOKUP(Tabela1[[#This Row],[MAT]],$B$5:$C$1679,2,0)</f>
        <v>#N/A</v>
      </c>
      <c r="D1157" s="35">
        <v>36</v>
      </c>
      <c r="E1157" s="16" t="s">
        <v>8</v>
      </c>
      <c r="F1157" s="11" t="s">
        <v>595</v>
      </c>
      <c r="G1157" s="17">
        <v>630.48</v>
      </c>
      <c r="H1157" s="17">
        <v>630.48</v>
      </c>
      <c r="I1157" s="17">
        <f>IFERROR(H1157/1.08,"")</f>
        <v>583.77777777777771</v>
      </c>
      <c r="J1157" s="17">
        <f>I1157*8%</f>
        <v>46.702222222222218</v>
      </c>
      <c r="K1157" s="17">
        <f>Tabela1[[#This Row],[VLR RECEBIDO]]-Tabela1[[#This Row],[DESPESA]]-Tabela1[[#This Row],[FGTS]]</f>
        <v>8.5265128291212022E-14</v>
      </c>
      <c r="L1157" s="12">
        <v>8.5265128291212022E-14</v>
      </c>
      <c r="M1157" s="12">
        <f>Tabela1[[#This Row],[A DEVOLVER]]-Tabela1[[#This Row],[DEVOLVIDO]]</f>
        <v>0</v>
      </c>
      <c r="N1157" s="18" t="e">
        <f ca="1">VLOOKUP(Tabela1[[#This Row],[MAT]],$B$5:$N$1679,13,0)</f>
        <v>#N/A</v>
      </c>
    </row>
    <row r="1158" spans="2:14" x14ac:dyDescent="0.3">
      <c r="B1158" s="11">
        <v>870</v>
      </c>
      <c r="C1158" s="11" t="str">
        <f ca="1">VLOOKUP(Tabela1[[#This Row],[MAT]],$B$5:$C$1679,2,0)</f>
        <v>02726631231</v>
      </c>
      <c r="D1158" s="35">
        <v>36</v>
      </c>
      <c r="E1158" s="16" t="s">
        <v>8</v>
      </c>
      <c r="F1158" s="11" t="s">
        <v>595</v>
      </c>
      <c r="G1158" s="17">
        <v>630.48</v>
      </c>
      <c r="H1158" s="17">
        <v>630.48</v>
      </c>
      <c r="I1158" s="17">
        <f>IFERROR(H1158/1.08,"")</f>
        <v>583.77777777777771</v>
      </c>
      <c r="J1158" s="17">
        <f>I1158*8%</f>
        <v>46.702222222222218</v>
      </c>
      <c r="K1158" s="17">
        <f>Tabela1[[#This Row],[VLR RECEBIDO]]-Tabela1[[#This Row],[DESPESA]]-Tabela1[[#This Row],[FGTS]]</f>
        <v>8.5265128291212022E-14</v>
      </c>
      <c r="L1158" s="12">
        <v>8.5265128291212022E-14</v>
      </c>
      <c r="M1158" s="12">
        <f>Tabela1[[#This Row],[A DEVOLVER]]-Tabela1[[#This Row],[DEVOLVIDO]]</f>
        <v>0</v>
      </c>
      <c r="N1158" s="18" t="str">
        <f ca="1">VLOOKUP(Tabela1[[#This Row],[MAT]],$B$5:$N$1679,13,0)</f>
        <v>EDILZA SOUZA DE AVIZ</v>
      </c>
    </row>
    <row r="1159" spans="2:14" x14ac:dyDescent="0.3">
      <c r="B1159" s="11">
        <v>875</v>
      </c>
      <c r="C1159" s="11" t="str">
        <f ca="1">VLOOKUP(Tabela1[[#This Row],[MAT]],$B$5:$C$1679,2,0)</f>
        <v>02957511347</v>
      </c>
      <c r="D1159" s="35">
        <v>36</v>
      </c>
      <c r="E1159" s="16" t="s">
        <v>8</v>
      </c>
      <c r="F1159" s="11" t="s">
        <v>595</v>
      </c>
      <c r="G1159" s="17">
        <v>630.48</v>
      </c>
      <c r="H1159" s="17">
        <v>630.48</v>
      </c>
      <c r="I1159" s="17">
        <f>IFERROR(H1159/1.08,"")</f>
        <v>583.77777777777771</v>
      </c>
      <c r="J1159" s="17">
        <f>I1159*8%</f>
        <v>46.702222222222218</v>
      </c>
      <c r="K1159" s="17">
        <f>Tabela1[[#This Row],[VLR RECEBIDO]]-Tabela1[[#This Row],[DESPESA]]-Tabela1[[#This Row],[FGTS]]</f>
        <v>8.5265128291212022E-14</v>
      </c>
      <c r="L1159" s="12">
        <v>8.5265128291212022E-14</v>
      </c>
      <c r="M1159" s="12">
        <f>Tabela1[[#This Row],[A DEVOLVER]]-Tabela1[[#This Row],[DEVOLVIDO]]</f>
        <v>0</v>
      </c>
      <c r="N1159" s="18" t="str">
        <f ca="1">VLOOKUP(Tabela1[[#This Row],[MAT]],$B$5:$N$1679,13,0)</f>
        <v>IRACEMA SOARES LIMA</v>
      </c>
    </row>
    <row r="1160" spans="2:14" x14ac:dyDescent="0.3">
      <c r="B1160" s="11">
        <v>889</v>
      </c>
      <c r="C1160" s="11" t="str">
        <f ca="1">VLOOKUP(Tabela1[[#This Row],[MAT]],$B$5:$C$1679,2,0)</f>
        <v>96949139268</v>
      </c>
      <c r="D1160" s="35">
        <v>36</v>
      </c>
      <c r="E1160" s="16" t="s">
        <v>8</v>
      </c>
      <c r="F1160" s="11" t="s">
        <v>595</v>
      </c>
      <c r="G1160" s="17">
        <v>630.48</v>
      </c>
      <c r="H1160" s="17">
        <v>630.48</v>
      </c>
      <c r="I1160" s="17">
        <f>IFERROR(H1160/1.08,"")</f>
        <v>583.77777777777771</v>
      </c>
      <c r="J1160" s="17">
        <f>I1160*8%</f>
        <v>46.702222222222218</v>
      </c>
      <c r="K1160" s="17">
        <f>Tabela1[[#This Row],[VLR RECEBIDO]]-Tabela1[[#This Row],[DESPESA]]-Tabela1[[#This Row],[FGTS]]</f>
        <v>8.5265128291212022E-14</v>
      </c>
      <c r="L1160" s="12">
        <v>8.5265128291212022E-14</v>
      </c>
      <c r="M1160" s="12">
        <f>Tabela1[[#This Row],[A DEVOLVER]]-Tabela1[[#This Row],[DEVOLVIDO]]</f>
        <v>0</v>
      </c>
      <c r="N1160" s="18" t="str">
        <f ca="1">VLOOKUP(Tabela1[[#This Row],[MAT]],$B$5:$N$1679,13,0)</f>
        <v>FERNANDO RODRIGUES DA SILVA</v>
      </c>
    </row>
    <row r="1161" spans="2:14" x14ac:dyDescent="0.3">
      <c r="B1161" s="11">
        <v>890</v>
      </c>
      <c r="C1161" s="11" t="str">
        <f ca="1">VLOOKUP(Tabela1[[#This Row],[MAT]],$B$5:$C$1679,2,0)</f>
        <v>01522818278</v>
      </c>
      <c r="D1161" s="35">
        <v>36</v>
      </c>
      <c r="E1161" s="16" t="s">
        <v>8</v>
      </c>
      <c r="F1161" s="11" t="s">
        <v>595</v>
      </c>
      <c r="G1161" s="17">
        <v>630.48</v>
      </c>
      <c r="H1161" s="17">
        <v>630.48</v>
      </c>
      <c r="I1161" s="17">
        <f>IFERROR(H1161/1.08,"")</f>
        <v>583.77777777777771</v>
      </c>
      <c r="J1161" s="17">
        <f>I1161*8%</f>
        <v>46.702222222222218</v>
      </c>
      <c r="K1161" s="17">
        <f>Tabela1[[#This Row],[VLR RECEBIDO]]-Tabela1[[#This Row],[DESPESA]]-Tabela1[[#This Row],[FGTS]]</f>
        <v>8.5265128291212022E-14</v>
      </c>
      <c r="L1161" s="12">
        <v>8.5265128291212022E-14</v>
      </c>
      <c r="M1161" s="12">
        <f>Tabela1[[#This Row],[A DEVOLVER]]-Tabela1[[#This Row],[DEVOLVIDO]]</f>
        <v>0</v>
      </c>
      <c r="N1161" s="18" t="str">
        <f ca="1">VLOOKUP(Tabela1[[#This Row],[MAT]],$B$5:$N$1679,13,0)</f>
        <v>FATIMA PEREIRA DE ALENCAR ALVES</v>
      </c>
    </row>
    <row r="1162" spans="2:14" x14ac:dyDescent="0.3">
      <c r="B1162" s="11">
        <v>894</v>
      </c>
      <c r="C1162" s="11" t="str">
        <f ca="1">VLOOKUP(Tabela1[[#This Row],[MAT]],$B$5:$C$1679,2,0)</f>
        <v>70143079247</v>
      </c>
      <c r="D1162" s="35">
        <v>36</v>
      </c>
      <c r="E1162" s="16" t="s">
        <v>8</v>
      </c>
      <c r="F1162" s="11" t="s">
        <v>595</v>
      </c>
      <c r="G1162" s="17">
        <v>630.48</v>
      </c>
      <c r="H1162" s="17">
        <v>630.48</v>
      </c>
      <c r="I1162" s="17">
        <f>IFERROR(H1162/1.08,"")</f>
        <v>583.77777777777771</v>
      </c>
      <c r="J1162" s="17">
        <f>I1162*8%</f>
        <v>46.702222222222218</v>
      </c>
      <c r="K1162" s="17">
        <f>Tabela1[[#This Row],[VLR RECEBIDO]]-Tabela1[[#This Row],[DESPESA]]-Tabela1[[#This Row],[FGTS]]</f>
        <v>8.5265128291212022E-14</v>
      </c>
      <c r="L1162" s="12">
        <v>8.5265128291212022E-14</v>
      </c>
      <c r="M1162" s="12">
        <f>Tabela1[[#This Row],[A DEVOLVER]]-Tabela1[[#This Row],[DEVOLVIDO]]</f>
        <v>0</v>
      </c>
      <c r="N1162" s="18" t="str">
        <f ca="1">VLOOKUP(Tabela1[[#This Row],[MAT]],$B$5:$N$1679,13,0)</f>
        <v>ROMERSON BARROS DUTRA</v>
      </c>
    </row>
    <row r="1163" spans="2:14" x14ac:dyDescent="0.3">
      <c r="B1163" s="11">
        <v>895</v>
      </c>
      <c r="C1163" s="11" t="str">
        <f ca="1">VLOOKUP(Tabela1[[#This Row],[MAT]],$B$5:$C$1679,2,0)</f>
        <v>54911672234</v>
      </c>
      <c r="D1163" s="35">
        <v>36</v>
      </c>
      <c r="E1163" s="16" t="s">
        <v>8</v>
      </c>
      <c r="F1163" s="11" t="s">
        <v>595</v>
      </c>
      <c r="G1163" s="17">
        <v>630.48</v>
      </c>
      <c r="H1163" s="17">
        <v>630.48</v>
      </c>
      <c r="I1163" s="17">
        <f>IFERROR(H1163/1.08,"")</f>
        <v>583.77777777777771</v>
      </c>
      <c r="J1163" s="17">
        <f>I1163*8%</f>
        <v>46.702222222222218</v>
      </c>
      <c r="K1163" s="17">
        <f>Tabela1[[#This Row],[VLR RECEBIDO]]-Tabela1[[#This Row],[DESPESA]]-Tabela1[[#This Row],[FGTS]]</f>
        <v>8.5265128291212022E-14</v>
      </c>
      <c r="L1163" s="12">
        <v>8.5265128291212022E-14</v>
      </c>
      <c r="M1163" s="12">
        <f>Tabela1[[#This Row],[A DEVOLVER]]-Tabela1[[#This Row],[DEVOLVIDO]]</f>
        <v>0</v>
      </c>
      <c r="N1163" s="18" t="str">
        <f ca="1">VLOOKUP(Tabela1[[#This Row],[MAT]],$B$5:$N$1679,13,0)</f>
        <v>DARIO CARDOSO CASTRO</v>
      </c>
    </row>
    <row r="1164" spans="2:14" x14ac:dyDescent="0.3">
      <c r="B1164" s="11">
        <v>898</v>
      </c>
      <c r="C1164" s="11" t="str">
        <f ca="1">VLOOKUP(Tabela1[[#This Row],[MAT]],$B$5:$C$1679,2,0)</f>
        <v>85834335268</v>
      </c>
      <c r="D1164" s="35">
        <v>36</v>
      </c>
      <c r="E1164" s="16" t="s">
        <v>8</v>
      </c>
      <c r="F1164" s="11" t="s">
        <v>595</v>
      </c>
      <c r="G1164" s="17">
        <v>630.48</v>
      </c>
      <c r="H1164" s="17">
        <v>630.48</v>
      </c>
      <c r="I1164" s="17">
        <f>IFERROR(H1164/1.08,"")</f>
        <v>583.77777777777771</v>
      </c>
      <c r="J1164" s="17">
        <f>I1164*8%</f>
        <v>46.702222222222218</v>
      </c>
      <c r="K1164" s="17">
        <f>Tabela1[[#This Row],[VLR RECEBIDO]]-Tabela1[[#This Row],[DESPESA]]-Tabela1[[#This Row],[FGTS]]</f>
        <v>8.5265128291212022E-14</v>
      </c>
      <c r="L1164" s="12">
        <v>8.5265128291212022E-14</v>
      </c>
      <c r="M1164" s="12">
        <f>Tabela1[[#This Row],[A DEVOLVER]]-Tabela1[[#This Row],[DEVOLVIDO]]</f>
        <v>0</v>
      </c>
      <c r="N1164" s="18" t="str">
        <f ca="1">VLOOKUP(Tabela1[[#This Row],[MAT]],$B$5:$N$1679,13,0)</f>
        <v>GEOVAR BATISTA DOS SANTOS</v>
      </c>
    </row>
    <row r="1165" spans="2:14" x14ac:dyDescent="0.3">
      <c r="B1165" s="11">
        <v>902</v>
      </c>
      <c r="C1165" s="11">
        <f ca="1">VLOOKUP(Tabela1[[#This Row],[MAT]],$B$5:$C$1679,2,0)</f>
        <v>44679882204</v>
      </c>
      <c r="D1165" s="35">
        <v>36</v>
      </c>
      <c r="E1165" s="16" t="s">
        <v>8</v>
      </c>
      <c r="F1165" s="11" t="s">
        <v>595</v>
      </c>
      <c r="G1165" s="17">
        <v>630.48</v>
      </c>
      <c r="H1165" s="17">
        <v>630.48</v>
      </c>
      <c r="I1165" s="17">
        <f>IFERROR(H1165/1.08,"")</f>
        <v>583.77777777777771</v>
      </c>
      <c r="J1165" s="17">
        <f>I1165*8%</f>
        <v>46.702222222222218</v>
      </c>
      <c r="K1165" s="17">
        <f>Tabela1[[#This Row],[VLR RECEBIDO]]-Tabela1[[#This Row],[DESPESA]]-Tabela1[[#This Row],[FGTS]]</f>
        <v>8.5265128291212022E-14</v>
      </c>
      <c r="L1165" s="12">
        <v>8.5265128291212022E-14</v>
      </c>
      <c r="M1165" s="12">
        <f>Tabela1[[#This Row],[A DEVOLVER]]-Tabela1[[#This Row],[DEVOLVIDO]]</f>
        <v>0</v>
      </c>
      <c r="N1165" s="18" t="str">
        <f ca="1">VLOOKUP(Tabela1[[#This Row],[MAT]],$B$5:$N$1679,13,0)</f>
        <v>JONAS VIRGULINO DA CONCEICAO</v>
      </c>
    </row>
    <row r="1166" spans="2:14" x14ac:dyDescent="0.3">
      <c r="B1166" s="11">
        <v>8</v>
      </c>
      <c r="C1166" s="11" t="e">
        <f ca="1">VLOOKUP(Tabela1[[#This Row],[MAT]],$B$5:$C$1679,2,0)</f>
        <v>#N/A</v>
      </c>
      <c r="D1166" s="35">
        <v>36</v>
      </c>
      <c r="E1166" s="16" t="s">
        <v>8</v>
      </c>
      <c r="F1166" s="11" t="s">
        <v>596</v>
      </c>
      <c r="G1166" s="17">
        <v>630.48</v>
      </c>
      <c r="H1166" s="17">
        <v>346.99</v>
      </c>
      <c r="I1166" s="17">
        <f>IFERROR(H1166/1.08,"")</f>
        <v>321.28703703703701</v>
      </c>
      <c r="J1166" s="17">
        <f>I1166*8%</f>
        <v>25.70296296296296</v>
      </c>
      <c r="K1166" s="17">
        <f>Tabela1[[#This Row],[VLR RECEBIDO]]-Tabela1[[#This Row],[DESPESA]]-Tabela1[[#This Row],[FGTS]]</f>
        <v>283.49000000000007</v>
      </c>
      <c r="L1166" s="12">
        <v>283.49000000000007</v>
      </c>
      <c r="M1166" s="12">
        <f>Tabela1[[#This Row],[A DEVOLVER]]-Tabela1[[#This Row],[DEVOLVIDO]]</f>
        <v>0</v>
      </c>
      <c r="N1166" s="18" t="e">
        <f ca="1">VLOOKUP(Tabela1[[#This Row],[MAT]],$B$5:$N$1679,13,0)</f>
        <v>#N/A</v>
      </c>
    </row>
    <row r="1167" spans="2:14" x14ac:dyDescent="0.3">
      <c r="B1167" s="11">
        <v>9</v>
      </c>
      <c r="C1167" s="11" t="str">
        <f ca="1">VLOOKUP(Tabela1[[#This Row],[MAT]],$B$5:$C$1679,2,0)</f>
        <v>95885773572</v>
      </c>
      <c r="D1167" s="35">
        <v>36</v>
      </c>
      <c r="E1167" s="16" t="s">
        <v>8</v>
      </c>
      <c r="F1167" s="11" t="s">
        <v>596</v>
      </c>
      <c r="G1167" s="17">
        <v>630.48</v>
      </c>
      <c r="H1167" s="17">
        <v>630.48</v>
      </c>
      <c r="I1167" s="17">
        <f>IFERROR(H1167/1.08,"")</f>
        <v>583.77777777777771</v>
      </c>
      <c r="J1167" s="17">
        <f>I1167*8%</f>
        <v>46.702222222222218</v>
      </c>
      <c r="K1167" s="17">
        <f>Tabela1[[#This Row],[VLR RECEBIDO]]-Tabela1[[#This Row],[DESPESA]]-Tabela1[[#This Row],[FGTS]]</f>
        <v>8.5265128291212022E-14</v>
      </c>
      <c r="L1167" s="12">
        <v>8.5265128291212022E-14</v>
      </c>
      <c r="M1167" s="12">
        <f>Tabela1[[#This Row],[A DEVOLVER]]-Tabela1[[#This Row],[DEVOLVIDO]]</f>
        <v>0</v>
      </c>
      <c r="N1167" s="18" t="str">
        <f ca="1">VLOOKUP(Tabela1[[#This Row],[MAT]],$B$5:$N$1679,13,0)</f>
        <v>ANA MIRELLA FERREIRA BARBOSA OLIVEIRA</v>
      </c>
    </row>
    <row r="1168" spans="2:14" x14ac:dyDescent="0.3">
      <c r="B1168" s="11">
        <v>23</v>
      </c>
      <c r="C1168" s="11" t="str">
        <f ca="1">VLOOKUP(Tabela1[[#This Row],[MAT]],$B$5:$C$1679,2,0)</f>
        <v>26008939204</v>
      </c>
      <c r="D1168" s="35">
        <v>36</v>
      </c>
      <c r="E1168" s="16" t="s">
        <v>8</v>
      </c>
      <c r="F1168" s="11" t="s">
        <v>596</v>
      </c>
      <c r="G1168" s="17">
        <v>630.48</v>
      </c>
      <c r="H1168" s="17">
        <v>630.48</v>
      </c>
      <c r="I1168" s="17">
        <f>IFERROR(H1168/1.08,"")</f>
        <v>583.77777777777771</v>
      </c>
      <c r="J1168" s="17">
        <f>I1168*8%</f>
        <v>46.702222222222218</v>
      </c>
      <c r="K1168" s="17">
        <f>Tabela1[[#This Row],[VLR RECEBIDO]]-Tabela1[[#This Row],[DESPESA]]-Tabela1[[#This Row],[FGTS]]</f>
        <v>8.5265128291212022E-14</v>
      </c>
      <c r="L1168" s="12">
        <v>8.5265128291212022E-14</v>
      </c>
      <c r="M1168" s="12">
        <f>Tabela1[[#This Row],[A DEVOLVER]]-Tabela1[[#This Row],[DEVOLVIDO]]</f>
        <v>0</v>
      </c>
      <c r="N1168" s="18" t="str">
        <f ca="1">VLOOKUP(Tabela1[[#This Row],[MAT]],$B$5:$N$1679,13,0)</f>
        <v>ANA DE SOUZA VIANA</v>
      </c>
    </row>
    <row r="1169" spans="2:14" x14ac:dyDescent="0.3">
      <c r="B1169" s="11">
        <v>26</v>
      </c>
      <c r="C1169" s="11" t="str">
        <f ca="1">VLOOKUP(Tabela1[[#This Row],[MAT]],$B$5:$C$1679,2,0)</f>
        <v>01087094267</v>
      </c>
      <c r="D1169" s="35">
        <v>36</v>
      </c>
      <c r="E1169" s="16" t="s">
        <v>8</v>
      </c>
      <c r="F1169" s="11" t="s">
        <v>596</v>
      </c>
      <c r="G1169" s="17">
        <v>630.48</v>
      </c>
      <c r="H1169" s="17">
        <v>630.48</v>
      </c>
      <c r="I1169" s="17">
        <f>IFERROR(H1169/1.08,"")</f>
        <v>583.77777777777771</v>
      </c>
      <c r="J1169" s="17">
        <f>I1169*8%</f>
        <v>46.702222222222218</v>
      </c>
      <c r="K1169" s="17">
        <f>Tabela1[[#This Row],[VLR RECEBIDO]]-Tabela1[[#This Row],[DESPESA]]-Tabela1[[#This Row],[FGTS]]</f>
        <v>8.5265128291212022E-14</v>
      </c>
      <c r="L1169" s="12">
        <v>8.5265128291212022E-14</v>
      </c>
      <c r="M1169" s="12">
        <f>Tabela1[[#This Row],[A DEVOLVER]]-Tabela1[[#This Row],[DEVOLVIDO]]</f>
        <v>0</v>
      </c>
      <c r="N1169" s="18" t="str">
        <f ca="1">VLOOKUP(Tabela1[[#This Row],[MAT]],$B$5:$N$1679,13,0)</f>
        <v>DANIELE DA SILVA E SILVA</v>
      </c>
    </row>
    <row r="1170" spans="2:14" x14ac:dyDescent="0.3">
      <c r="B1170" s="11">
        <v>30</v>
      </c>
      <c r="C1170" s="11" t="str">
        <f ca="1">VLOOKUP(Tabela1[[#This Row],[MAT]],$B$5:$C$1679,2,0)</f>
        <v>63727129204</v>
      </c>
      <c r="D1170" s="35">
        <v>36</v>
      </c>
      <c r="E1170" s="16" t="s">
        <v>8</v>
      </c>
      <c r="F1170" s="11" t="s">
        <v>596</v>
      </c>
      <c r="G1170" s="17">
        <v>310.77999999999997</v>
      </c>
      <c r="H1170" s="17">
        <v>310.77999999999997</v>
      </c>
      <c r="I1170" s="17">
        <f>IFERROR(H1170/1.08,"")</f>
        <v>287.75925925925924</v>
      </c>
      <c r="J1170" s="17">
        <f>I1170*8%</f>
        <v>23.020740740740738</v>
      </c>
      <c r="K1170" s="17">
        <f>Tabela1[[#This Row],[VLR RECEBIDO]]-Tabela1[[#This Row],[DESPESA]]-Tabela1[[#This Row],[FGTS]]</f>
        <v>0</v>
      </c>
      <c r="L1170" s="12">
        <v>0</v>
      </c>
      <c r="M1170" s="12">
        <f>Tabela1[[#This Row],[A DEVOLVER]]-Tabela1[[#This Row],[DEVOLVIDO]]</f>
        <v>0</v>
      </c>
      <c r="N1170" s="18" t="str">
        <f ca="1">VLOOKUP(Tabela1[[#This Row],[MAT]],$B$5:$N$1679,13,0)</f>
        <v>ELCIONE DE OLIVEIRA SILVA</v>
      </c>
    </row>
    <row r="1171" spans="2:14" x14ac:dyDescent="0.3">
      <c r="B1171" s="11">
        <v>32</v>
      </c>
      <c r="C1171" s="11" t="str">
        <f ca="1">VLOOKUP(Tabela1[[#This Row],[MAT]],$B$5:$C$1679,2,0)</f>
        <v>86045636287</v>
      </c>
      <c r="D1171" s="35">
        <v>36</v>
      </c>
      <c r="E1171" s="16" t="s">
        <v>8</v>
      </c>
      <c r="F1171" s="11" t="s">
        <v>596</v>
      </c>
      <c r="G1171" s="17">
        <v>630.48</v>
      </c>
      <c r="H1171" s="17">
        <v>630.48</v>
      </c>
      <c r="I1171" s="17">
        <f>IFERROR(H1171/1.08,"")</f>
        <v>583.77777777777771</v>
      </c>
      <c r="J1171" s="17">
        <f>I1171*8%</f>
        <v>46.702222222222218</v>
      </c>
      <c r="K1171" s="17">
        <f>Tabela1[[#This Row],[VLR RECEBIDO]]-Tabela1[[#This Row],[DESPESA]]-Tabela1[[#This Row],[FGTS]]</f>
        <v>8.5265128291212022E-14</v>
      </c>
      <c r="L1171" s="12">
        <v>8.5265128291212022E-14</v>
      </c>
      <c r="M1171" s="12">
        <f>Tabela1[[#This Row],[A DEVOLVER]]-Tabela1[[#This Row],[DEVOLVIDO]]</f>
        <v>0</v>
      </c>
      <c r="N1171" s="18" t="str">
        <f ca="1">VLOOKUP(Tabela1[[#This Row],[MAT]],$B$5:$N$1679,13,0)</f>
        <v>ELINOAN DA LUZ DE JESUS</v>
      </c>
    </row>
    <row r="1172" spans="2:14" x14ac:dyDescent="0.3">
      <c r="B1172" s="11">
        <v>60</v>
      </c>
      <c r="C1172" s="11" t="str">
        <f ca="1">VLOOKUP(Tabela1[[#This Row],[MAT]],$B$5:$C$1679,2,0)</f>
        <v>73779768291</v>
      </c>
      <c r="D1172" s="35">
        <v>36</v>
      </c>
      <c r="E1172" s="16" t="s">
        <v>8</v>
      </c>
      <c r="F1172" s="11" t="s">
        <v>596</v>
      </c>
      <c r="G1172" s="17">
        <v>630.48</v>
      </c>
      <c r="H1172" s="17">
        <v>630.48</v>
      </c>
      <c r="I1172" s="17">
        <f>IFERROR(H1172/1.08,"")</f>
        <v>583.77777777777771</v>
      </c>
      <c r="J1172" s="17">
        <f>I1172*8%</f>
        <v>46.702222222222218</v>
      </c>
      <c r="K1172" s="17">
        <f>Tabela1[[#This Row],[VLR RECEBIDO]]-Tabela1[[#This Row],[DESPESA]]-Tabela1[[#This Row],[FGTS]]</f>
        <v>8.5265128291212022E-14</v>
      </c>
      <c r="L1172" s="12">
        <v>8.5265128291212022E-14</v>
      </c>
      <c r="M1172" s="12">
        <f>Tabela1[[#This Row],[A DEVOLVER]]-Tabela1[[#This Row],[DEVOLVIDO]]</f>
        <v>0</v>
      </c>
      <c r="N1172" s="18" t="str">
        <f ca="1">VLOOKUP(Tabela1[[#This Row],[MAT]],$B$5:$N$1679,13,0)</f>
        <v>GEANE DOS SANTOS RODRIGUES</v>
      </c>
    </row>
    <row r="1173" spans="2:14" x14ac:dyDescent="0.3">
      <c r="B1173" s="11">
        <v>67</v>
      </c>
      <c r="C1173" s="11" t="str">
        <f ca="1">VLOOKUP(Tabela1[[#This Row],[MAT]],$B$5:$C$1679,2,0)</f>
        <v>63594404234</v>
      </c>
      <c r="D1173" s="35">
        <v>36</v>
      </c>
      <c r="E1173" s="16" t="s">
        <v>8</v>
      </c>
      <c r="F1173" s="11" t="s">
        <v>596</v>
      </c>
      <c r="G1173" s="17">
        <v>630.48</v>
      </c>
      <c r="H1173" s="17">
        <v>630.48</v>
      </c>
      <c r="I1173" s="17">
        <f>IFERROR(H1173/1.08,"")</f>
        <v>583.77777777777771</v>
      </c>
      <c r="J1173" s="17">
        <f>I1173*8%</f>
        <v>46.702222222222218</v>
      </c>
      <c r="K1173" s="17">
        <f>Tabela1[[#This Row],[VLR RECEBIDO]]-Tabela1[[#This Row],[DESPESA]]-Tabela1[[#This Row],[FGTS]]</f>
        <v>8.5265128291212022E-14</v>
      </c>
      <c r="L1173" s="12">
        <v>8.5265128291212022E-14</v>
      </c>
      <c r="M1173" s="12">
        <f>Tabela1[[#This Row],[A DEVOLVER]]-Tabela1[[#This Row],[DEVOLVIDO]]</f>
        <v>0</v>
      </c>
      <c r="N1173" s="18" t="str">
        <f ca="1">VLOOKUP(Tabela1[[#This Row],[MAT]],$B$5:$N$1679,13,0)</f>
        <v>JOELMA GONCALVES ALVES</v>
      </c>
    </row>
    <row r="1174" spans="2:14" x14ac:dyDescent="0.3">
      <c r="B1174" s="11">
        <v>74</v>
      </c>
      <c r="C1174" s="11" t="str">
        <f ca="1">VLOOKUP(Tabela1[[#This Row],[MAT]],$B$5:$C$1679,2,0)</f>
        <v>85748960206</v>
      </c>
      <c r="D1174" s="35">
        <v>36</v>
      </c>
      <c r="E1174" s="16" t="s">
        <v>8</v>
      </c>
      <c r="F1174" s="11" t="s">
        <v>596</v>
      </c>
      <c r="G1174" s="17">
        <v>630.48</v>
      </c>
      <c r="H1174" s="17">
        <v>630.48</v>
      </c>
      <c r="I1174" s="17">
        <f>IFERROR(H1174/1.08,"")</f>
        <v>583.77777777777771</v>
      </c>
      <c r="J1174" s="17">
        <f>I1174*8%</f>
        <v>46.702222222222218</v>
      </c>
      <c r="K1174" s="17">
        <f>Tabela1[[#This Row],[VLR RECEBIDO]]-Tabela1[[#This Row],[DESPESA]]-Tabela1[[#This Row],[FGTS]]</f>
        <v>8.5265128291212022E-14</v>
      </c>
      <c r="L1174" s="12">
        <v>8.5265128291212022E-14</v>
      </c>
      <c r="M1174" s="12">
        <f>Tabela1[[#This Row],[A DEVOLVER]]-Tabela1[[#This Row],[DEVOLVIDO]]</f>
        <v>0</v>
      </c>
      <c r="N1174" s="18" t="str">
        <f ca="1">VLOOKUP(Tabela1[[#This Row],[MAT]],$B$5:$N$1679,13,0)</f>
        <v>LAIZA SOUSA SANTOS</v>
      </c>
    </row>
    <row r="1175" spans="2:14" x14ac:dyDescent="0.3">
      <c r="B1175" s="11">
        <v>76</v>
      </c>
      <c r="C1175" s="11" t="str">
        <f ca="1">VLOOKUP(Tabela1[[#This Row],[MAT]],$B$5:$C$1679,2,0)</f>
        <v>00607059222</v>
      </c>
      <c r="D1175" s="35">
        <v>36</v>
      </c>
      <c r="E1175" s="16" t="s">
        <v>8</v>
      </c>
      <c r="F1175" s="11" t="s">
        <v>596</v>
      </c>
      <c r="G1175" s="17">
        <v>630.48</v>
      </c>
      <c r="H1175" s="17">
        <v>630.48</v>
      </c>
      <c r="I1175" s="17">
        <f>IFERROR(H1175/1.08,"")</f>
        <v>583.77777777777771</v>
      </c>
      <c r="J1175" s="17">
        <f>I1175*8%</f>
        <v>46.702222222222218</v>
      </c>
      <c r="K1175" s="17">
        <f>Tabela1[[#This Row],[VLR RECEBIDO]]-Tabela1[[#This Row],[DESPESA]]-Tabela1[[#This Row],[FGTS]]</f>
        <v>8.5265128291212022E-14</v>
      </c>
      <c r="L1175" s="12">
        <v>8.5265128291212022E-14</v>
      </c>
      <c r="M1175" s="12">
        <f>Tabela1[[#This Row],[A DEVOLVER]]-Tabela1[[#This Row],[DEVOLVIDO]]</f>
        <v>0</v>
      </c>
      <c r="N1175" s="18" t="str">
        <f ca="1">VLOOKUP(Tabela1[[#This Row],[MAT]],$B$5:$N$1679,13,0)</f>
        <v>LUANA LEANDRO SARMENTO</v>
      </c>
    </row>
    <row r="1176" spans="2:14" x14ac:dyDescent="0.3">
      <c r="B1176" s="11">
        <v>81</v>
      </c>
      <c r="C1176" s="11" t="str">
        <f ca="1">VLOOKUP(Tabela1[[#This Row],[MAT]],$B$5:$C$1679,2,0)</f>
        <v>74370936268</v>
      </c>
      <c r="D1176" s="35">
        <v>36</v>
      </c>
      <c r="E1176" s="16" t="s">
        <v>8</v>
      </c>
      <c r="F1176" s="11" t="s">
        <v>596</v>
      </c>
      <c r="G1176" s="17">
        <v>630.48</v>
      </c>
      <c r="H1176" s="17">
        <v>630.48</v>
      </c>
      <c r="I1176" s="17">
        <f>IFERROR(H1176/1.08,"")</f>
        <v>583.77777777777771</v>
      </c>
      <c r="J1176" s="17">
        <f>I1176*8%</f>
        <v>46.702222222222218</v>
      </c>
      <c r="K1176" s="17">
        <f>Tabela1[[#This Row],[VLR RECEBIDO]]-Tabela1[[#This Row],[DESPESA]]-Tabela1[[#This Row],[FGTS]]</f>
        <v>8.5265128291212022E-14</v>
      </c>
      <c r="L1176" s="12">
        <v>8.5265128291212022E-14</v>
      </c>
      <c r="M1176" s="12">
        <f>Tabela1[[#This Row],[A DEVOLVER]]-Tabela1[[#This Row],[DEVOLVIDO]]</f>
        <v>0</v>
      </c>
      <c r="N1176" s="18" t="str">
        <f ca="1">VLOOKUP(Tabela1[[#This Row],[MAT]],$B$5:$N$1679,13,0)</f>
        <v>MARIA APARECIDA DO VALE SILVA</v>
      </c>
    </row>
    <row r="1177" spans="2:14" x14ac:dyDescent="0.3">
      <c r="B1177" s="11">
        <v>92</v>
      </c>
      <c r="C1177" s="11" t="str">
        <f ca="1">VLOOKUP(Tabela1[[#This Row],[MAT]],$B$5:$C$1679,2,0)</f>
        <v>88716961234</v>
      </c>
      <c r="D1177" s="35">
        <v>36</v>
      </c>
      <c r="E1177" s="16" t="s">
        <v>8</v>
      </c>
      <c r="F1177" s="11" t="s">
        <v>596</v>
      </c>
      <c r="G1177" s="17">
        <v>630.48</v>
      </c>
      <c r="H1177" s="17">
        <v>630.48</v>
      </c>
      <c r="I1177" s="17">
        <f>IFERROR(H1177/1.08,"")</f>
        <v>583.77777777777771</v>
      </c>
      <c r="J1177" s="17">
        <f>I1177*8%</f>
        <v>46.702222222222218</v>
      </c>
      <c r="K1177" s="17">
        <f>Tabela1[[#This Row],[VLR RECEBIDO]]-Tabela1[[#This Row],[DESPESA]]-Tabela1[[#This Row],[FGTS]]</f>
        <v>8.5265128291212022E-14</v>
      </c>
      <c r="L1177" s="12">
        <v>8.5265128291212022E-14</v>
      </c>
      <c r="M1177" s="12">
        <f>Tabela1[[#This Row],[A DEVOLVER]]-Tabela1[[#This Row],[DEVOLVIDO]]</f>
        <v>0</v>
      </c>
      <c r="N1177" s="18" t="str">
        <f ca="1">VLOOKUP(Tabela1[[#This Row],[MAT]],$B$5:$N$1679,13,0)</f>
        <v>ROSELI DE ARAUJO SANTOS</v>
      </c>
    </row>
    <row r="1178" spans="2:14" x14ac:dyDescent="0.3">
      <c r="B1178" s="11">
        <v>126</v>
      </c>
      <c r="C1178" s="11" t="str">
        <f ca="1">VLOOKUP(Tabela1[[#This Row],[MAT]],$B$5:$C$1679,2,0)</f>
        <v>83721541200</v>
      </c>
      <c r="D1178" s="35">
        <v>36</v>
      </c>
      <c r="E1178" s="16" t="s">
        <v>8</v>
      </c>
      <c r="F1178" s="11" t="s">
        <v>596</v>
      </c>
      <c r="G1178" s="17">
        <v>630.48</v>
      </c>
      <c r="H1178" s="17">
        <v>630.48</v>
      </c>
      <c r="I1178" s="17">
        <f>IFERROR(H1178/1.08,"")</f>
        <v>583.77777777777771</v>
      </c>
      <c r="J1178" s="17">
        <f>I1178*8%</f>
        <v>46.702222222222218</v>
      </c>
      <c r="K1178" s="17">
        <f>Tabela1[[#This Row],[VLR RECEBIDO]]-Tabela1[[#This Row],[DESPESA]]-Tabela1[[#This Row],[FGTS]]</f>
        <v>8.5265128291212022E-14</v>
      </c>
      <c r="L1178" s="12">
        <v>8.5265128291212022E-14</v>
      </c>
      <c r="M1178" s="12">
        <f>Tabela1[[#This Row],[A DEVOLVER]]-Tabela1[[#This Row],[DEVOLVIDO]]</f>
        <v>0</v>
      </c>
      <c r="N1178" s="18" t="str">
        <f ca="1">VLOOKUP(Tabela1[[#This Row],[MAT]],$B$5:$N$1679,13,0)</f>
        <v>SANDRA NERY DA ROCHA</v>
      </c>
    </row>
    <row r="1179" spans="2:14" x14ac:dyDescent="0.3">
      <c r="B1179" s="11">
        <v>149</v>
      </c>
      <c r="C1179" s="11" t="str">
        <f ca="1">VLOOKUP(Tabela1[[#This Row],[MAT]],$B$5:$C$1679,2,0)</f>
        <v>01332625371</v>
      </c>
      <c r="D1179" s="35">
        <v>36</v>
      </c>
      <c r="E1179" s="16" t="s">
        <v>8</v>
      </c>
      <c r="F1179" s="11" t="s">
        <v>596</v>
      </c>
      <c r="G1179" s="17">
        <v>630.48</v>
      </c>
      <c r="H1179" s="17">
        <v>630.48</v>
      </c>
      <c r="I1179" s="17">
        <f>IFERROR(H1179/1.08,"")</f>
        <v>583.77777777777771</v>
      </c>
      <c r="J1179" s="17">
        <f>I1179*8%</f>
        <v>46.702222222222218</v>
      </c>
      <c r="K1179" s="17">
        <f>Tabela1[[#This Row],[VLR RECEBIDO]]-Tabela1[[#This Row],[DESPESA]]-Tabela1[[#This Row],[FGTS]]</f>
        <v>8.5265128291212022E-14</v>
      </c>
      <c r="L1179" s="12">
        <v>8.5265128291212022E-14</v>
      </c>
      <c r="M1179" s="12">
        <f>Tabela1[[#This Row],[A DEVOLVER]]-Tabela1[[#This Row],[DEVOLVIDO]]</f>
        <v>0</v>
      </c>
      <c r="N1179" s="18" t="str">
        <f ca="1">VLOOKUP(Tabela1[[#This Row],[MAT]],$B$5:$N$1679,13,0)</f>
        <v>MARIA TERESA VIEIRA DA HORA</v>
      </c>
    </row>
    <row r="1180" spans="2:14" x14ac:dyDescent="0.3">
      <c r="B1180" s="11">
        <v>152</v>
      </c>
      <c r="C1180" s="11" t="str">
        <f ca="1">VLOOKUP(Tabela1[[#This Row],[MAT]],$B$5:$C$1679,2,0)</f>
        <v>76034925215</v>
      </c>
      <c r="D1180" s="35">
        <v>36</v>
      </c>
      <c r="E1180" s="16" t="s">
        <v>8</v>
      </c>
      <c r="F1180" s="11" t="s">
        <v>596</v>
      </c>
      <c r="G1180" s="17">
        <v>630.48</v>
      </c>
      <c r="H1180" s="17">
        <v>630.48</v>
      </c>
      <c r="I1180" s="17">
        <f>IFERROR(H1180/1.08,"")</f>
        <v>583.77777777777771</v>
      </c>
      <c r="J1180" s="17">
        <f>I1180*8%</f>
        <v>46.702222222222218</v>
      </c>
      <c r="K1180" s="17">
        <f>Tabela1[[#This Row],[VLR RECEBIDO]]-Tabela1[[#This Row],[DESPESA]]-Tabela1[[#This Row],[FGTS]]</f>
        <v>8.5265128291212022E-14</v>
      </c>
      <c r="L1180" s="12">
        <v>8.5265128291212022E-14</v>
      </c>
      <c r="M1180" s="12">
        <f>Tabela1[[#This Row],[A DEVOLVER]]-Tabela1[[#This Row],[DEVOLVIDO]]</f>
        <v>0</v>
      </c>
      <c r="N1180" s="18" t="str">
        <f ca="1">VLOOKUP(Tabela1[[#This Row],[MAT]],$B$5:$N$1679,13,0)</f>
        <v>EDILENE BRAGA SOUZA</v>
      </c>
    </row>
    <row r="1181" spans="2:14" x14ac:dyDescent="0.3">
      <c r="B1181" s="11">
        <v>156</v>
      </c>
      <c r="C1181" s="11" t="str">
        <f ca="1">VLOOKUP(Tabela1[[#This Row],[MAT]],$B$5:$C$1679,2,0)</f>
        <v>26632187234</v>
      </c>
      <c r="D1181" s="35">
        <v>36</v>
      </c>
      <c r="E1181" s="16" t="s">
        <v>8</v>
      </c>
      <c r="F1181" s="11" t="s">
        <v>596</v>
      </c>
      <c r="G1181" s="17">
        <v>630.48</v>
      </c>
      <c r="H1181" s="17">
        <v>0</v>
      </c>
      <c r="I1181" s="17">
        <f>IFERROR(H1181/1.08,"")</f>
        <v>0</v>
      </c>
      <c r="J1181" s="17">
        <f>I1181*8%</f>
        <v>0</v>
      </c>
      <c r="K1181" s="17">
        <f>Tabela1[[#This Row],[VLR RECEBIDO]]-Tabela1[[#This Row],[DESPESA]]-Tabela1[[#This Row],[FGTS]]</f>
        <v>630.48</v>
      </c>
      <c r="L1181" s="12">
        <v>630.48</v>
      </c>
      <c r="M1181" s="12">
        <f>Tabela1[[#This Row],[A DEVOLVER]]-Tabela1[[#This Row],[DEVOLVIDO]]</f>
        <v>0</v>
      </c>
      <c r="N1181" s="18" t="str">
        <f ca="1">VLOOKUP(Tabela1[[#This Row],[MAT]],$B$5:$N$1679,13,0)</f>
        <v>EULINA SOUSA LEITE</v>
      </c>
    </row>
    <row r="1182" spans="2:14" x14ac:dyDescent="0.3">
      <c r="B1182" s="11">
        <v>184</v>
      </c>
      <c r="C1182" s="11" t="str">
        <f ca="1">VLOOKUP(Tabela1[[#This Row],[MAT]],$B$5:$C$1679,2,0)</f>
        <v>82834334234</v>
      </c>
      <c r="D1182" s="35">
        <v>36</v>
      </c>
      <c r="E1182" s="16" t="s">
        <v>8</v>
      </c>
      <c r="F1182" s="11" t="s">
        <v>596</v>
      </c>
      <c r="G1182" s="17">
        <v>630.48</v>
      </c>
      <c r="H1182" s="17">
        <v>630.48</v>
      </c>
      <c r="I1182" s="17">
        <f>IFERROR(H1182/1.08,"")</f>
        <v>583.77777777777771</v>
      </c>
      <c r="J1182" s="17">
        <f>I1182*8%</f>
        <v>46.702222222222218</v>
      </c>
      <c r="K1182" s="17">
        <f>Tabela1[[#This Row],[VLR RECEBIDO]]-Tabela1[[#This Row],[DESPESA]]-Tabela1[[#This Row],[FGTS]]</f>
        <v>8.5265128291212022E-14</v>
      </c>
      <c r="L1182" s="12">
        <v>8.5265128291212022E-14</v>
      </c>
      <c r="M1182" s="12">
        <f>Tabela1[[#This Row],[A DEVOLVER]]-Tabela1[[#This Row],[DEVOLVIDO]]</f>
        <v>0</v>
      </c>
      <c r="N1182" s="18" t="str">
        <f ca="1">VLOOKUP(Tabela1[[#This Row],[MAT]],$B$5:$N$1679,13,0)</f>
        <v>ROSIANE DOS SANTOS LIMA</v>
      </c>
    </row>
    <row r="1183" spans="2:14" x14ac:dyDescent="0.3">
      <c r="B1183" s="11">
        <v>231</v>
      </c>
      <c r="C1183" s="11" t="str">
        <f ca="1">VLOOKUP(Tabela1[[#This Row],[MAT]],$B$5:$C$1679,2,0)</f>
        <v>95570810234</v>
      </c>
      <c r="D1183" s="35">
        <v>36</v>
      </c>
      <c r="E1183" s="16" t="s">
        <v>8</v>
      </c>
      <c r="F1183" s="11" t="s">
        <v>596</v>
      </c>
      <c r="G1183" s="17">
        <v>630.48</v>
      </c>
      <c r="H1183" s="17">
        <v>630.48</v>
      </c>
      <c r="I1183" s="17">
        <f>IFERROR(H1183/1.08,"")</f>
        <v>583.77777777777771</v>
      </c>
      <c r="J1183" s="17">
        <f>I1183*8%</f>
        <v>46.702222222222218</v>
      </c>
      <c r="K1183" s="17">
        <f>Tabela1[[#This Row],[VLR RECEBIDO]]-Tabela1[[#This Row],[DESPESA]]-Tabela1[[#This Row],[FGTS]]</f>
        <v>8.5265128291212022E-14</v>
      </c>
      <c r="L1183" s="12">
        <v>8.5265128291212022E-14</v>
      </c>
      <c r="M1183" s="12">
        <f>Tabela1[[#This Row],[A DEVOLVER]]-Tabela1[[#This Row],[DEVOLVIDO]]</f>
        <v>0</v>
      </c>
      <c r="N1183" s="18" t="str">
        <f ca="1">VLOOKUP(Tabela1[[#This Row],[MAT]],$B$5:$N$1679,13,0)</f>
        <v>GESIEL SILVA DA SILVA</v>
      </c>
    </row>
    <row r="1184" spans="2:14" x14ac:dyDescent="0.3">
      <c r="B1184" s="11">
        <v>235</v>
      </c>
      <c r="C1184" s="11" t="str">
        <f ca="1">VLOOKUP(Tabela1[[#This Row],[MAT]],$B$5:$C$1679,2,0)</f>
        <v>74239082234</v>
      </c>
      <c r="D1184" s="35">
        <v>36</v>
      </c>
      <c r="E1184" s="16" t="s">
        <v>8</v>
      </c>
      <c r="F1184" s="11" t="s">
        <v>596</v>
      </c>
      <c r="G1184" s="17">
        <v>630.48</v>
      </c>
      <c r="H1184" s="17">
        <v>630.48</v>
      </c>
      <c r="I1184" s="17">
        <f>IFERROR(H1184/1.08,"")</f>
        <v>583.77777777777771</v>
      </c>
      <c r="J1184" s="17">
        <f>I1184*8%</f>
        <v>46.702222222222218</v>
      </c>
      <c r="K1184" s="17">
        <f>Tabela1[[#This Row],[VLR RECEBIDO]]-Tabela1[[#This Row],[DESPESA]]-Tabela1[[#This Row],[FGTS]]</f>
        <v>8.5265128291212022E-14</v>
      </c>
      <c r="L1184" s="12">
        <v>8.5265128291212022E-14</v>
      </c>
      <c r="M1184" s="12">
        <f>Tabela1[[#This Row],[A DEVOLVER]]-Tabela1[[#This Row],[DEVOLVIDO]]</f>
        <v>0</v>
      </c>
      <c r="N1184" s="18" t="str">
        <f ca="1">VLOOKUP(Tabela1[[#This Row],[MAT]],$B$5:$N$1679,13,0)</f>
        <v>DARLENE DAS NEVES SANTOS</v>
      </c>
    </row>
    <row r="1185" spans="2:14" x14ac:dyDescent="0.3">
      <c r="B1185" s="11">
        <v>239</v>
      </c>
      <c r="C1185" s="11" t="str">
        <f ca="1">VLOOKUP(Tabela1[[#This Row],[MAT]],$B$5:$C$1679,2,0)</f>
        <v>85752649234</v>
      </c>
      <c r="D1185" s="35">
        <v>36</v>
      </c>
      <c r="E1185" s="16" t="s">
        <v>8</v>
      </c>
      <c r="F1185" s="11" t="s">
        <v>596</v>
      </c>
      <c r="G1185" s="17">
        <v>630.48</v>
      </c>
      <c r="H1185" s="17">
        <v>630.48</v>
      </c>
      <c r="I1185" s="17">
        <f>IFERROR(H1185/1.08,"")</f>
        <v>583.77777777777771</v>
      </c>
      <c r="J1185" s="17">
        <f>I1185*8%</f>
        <v>46.702222222222218</v>
      </c>
      <c r="K1185" s="17">
        <f>Tabela1[[#This Row],[VLR RECEBIDO]]-Tabela1[[#This Row],[DESPESA]]-Tabela1[[#This Row],[FGTS]]</f>
        <v>8.5265128291212022E-14</v>
      </c>
      <c r="L1185" s="12">
        <v>8.5265128291212022E-14</v>
      </c>
      <c r="M1185" s="12">
        <f>Tabela1[[#This Row],[A DEVOLVER]]-Tabela1[[#This Row],[DEVOLVIDO]]</f>
        <v>0</v>
      </c>
      <c r="N1185" s="18" t="str">
        <f ca="1">VLOOKUP(Tabela1[[#This Row],[MAT]],$B$5:$N$1679,13,0)</f>
        <v>SANDRA ALMEIDA COUTINHO</v>
      </c>
    </row>
    <row r="1186" spans="2:14" x14ac:dyDescent="0.3">
      <c r="B1186" s="11">
        <v>245</v>
      </c>
      <c r="C1186" s="11" t="str">
        <f ca="1">VLOOKUP(Tabela1[[#This Row],[MAT]],$B$5:$C$1679,2,0)</f>
        <v>87004712249</v>
      </c>
      <c r="D1186" s="35">
        <v>36</v>
      </c>
      <c r="E1186" s="16" t="s">
        <v>8</v>
      </c>
      <c r="F1186" s="11" t="s">
        <v>596</v>
      </c>
      <c r="G1186" s="17">
        <v>630.48</v>
      </c>
      <c r="H1186" s="17">
        <v>630.48</v>
      </c>
      <c r="I1186" s="17">
        <f>IFERROR(H1186/1.08,"")</f>
        <v>583.77777777777771</v>
      </c>
      <c r="J1186" s="17">
        <f>I1186*8%</f>
        <v>46.702222222222218</v>
      </c>
      <c r="K1186" s="17">
        <f>Tabela1[[#This Row],[VLR RECEBIDO]]-Tabela1[[#This Row],[DESPESA]]-Tabela1[[#This Row],[FGTS]]</f>
        <v>8.5265128291212022E-14</v>
      </c>
      <c r="L1186" s="12">
        <v>8.5265128291212022E-14</v>
      </c>
      <c r="M1186" s="12">
        <f>Tabela1[[#This Row],[A DEVOLVER]]-Tabela1[[#This Row],[DEVOLVIDO]]</f>
        <v>0</v>
      </c>
      <c r="N1186" s="18" t="str">
        <f ca="1">VLOOKUP(Tabela1[[#This Row],[MAT]],$B$5:$N$1679,13,0)</f>
        <v>SIMONE ARAUJO DE PAIVA AGOSTINHO</v>
      </c>
    </row>
    <row r="1187" spans="2:14" x14ac:dyDescent="0.3">
      <c r="B1187" s="11">
        <v>268</v>
      </c>
      <c r="C1187" s="11" t="str">
        <f ca="1">VLOOKUP(Tabela1[[#This Row],[MAT]],$B$5:$C$1679,2,0)</f>
        <v>70520623304</v>
      </c>
      <c r="D1187" s="35">
        <v>36</v>
      </c>
      <c r="E1187" s="16" t="s">
        <v>8</v>
      </c>
      <c r="F1187" s="11" t="s">
        <v>596</v>
      </c>
      <c r="G1187" s="17">
        <v>630.48</v>
      </c>
      <c r="H1187" s="17">
        <v>630.48</v>
      </c>
      <c r="I1187" s="17">
        <f>IFERROR(H1187/1.08,"")</f>
        <v>583.77777777777771</v>
      </c>
      <c r="J1187" s="17">
        <f>I1187*8%</f>
        <v>46.702222222222218</v>
      </c>
      <c r="K1187" s="17">
        <f>Tabela1[[#This Row],[VLR RECEBIDO]]-Tabela1[[#This Row],[DESPESA]]-Tabela1[[#This Row],[FGTS]]</f>
        <v>8.5265128291212022E-14</v>
      </c>
      <c r="L1187" s="12">
        <v>8.5265128291212022E-14</v>
      </c>
      <c r="M1187" s="12">
        <f>Tabela1[[#This Row],[A DEVOLVER]]-Tabela1[[#This Row],[DEVOLVIDO]]</f>
        <v>0</v>
      </c>
      <c r="N1187" s="18" t="str">
        <f ca="1">VLOOKUP(Tabela1[[#This Row],[MAT]],$B$5:$N$1679,13,0)</f>
        <v>JOSE DA CONCEICAO PEREIRA DE SOUSA</v>
      </c>
    </row>
    <row r="1188" spans="2:14" x14ac:dyDescent="0.3">
      <c r="B1188" s="11">
        <v>282</v>
      </c>
      <c r="C1188" s="11" t="str">
        <f ca="1">VLOOKUP(Tabela1[[#This Row],[MAT]],$B$5:$C$1679,2,0)</f>
        <v>80823173291</v>
      </c>
      <c r="D1188" s="35">
        <v>36</v>
      </c>
      <c r="E1188" s="16" t="s">
        <v>8</v>
      </c>
      <c r="F1188" s="11" t="s">
        <v>596</v>
      </c>
      <c r="G1188" s="17">
        <v>630.48</v>
      </c>
      <c r="H1188" s="17">
        <v>630.48</v>
      </c>
      <c r="I1188" s="17">
        <f>IFERROR(H1188/1.08,"")</f>
        <v>583.77777777777771</v>
      </c>
      <c r="J1188" s="17">
        <f>I1188*8%</f>
        <v>46.702222222222218</v>
      </c>
      <c r="K1188" s="17">
        <f>Tabela1[[#This Row],[VLR RECEBIDO]]-Tabela1[[#This Row],[DESPESA]]-Tabela1[[#This Row],[FGTS]]</f>
        <v>8.5265128291212022E-14</v>
      </c>
      <c r="L1188" s="12">
        <v>8.5265128291212022E-14</v>
      </c>
      <c r="M1188" s="12">
        <f>Tabela1[[#This Row],[A DEVOLVER]]-Tabela1[[#This Row],[DEVOLVIDO]]</f>
        <v>0</v>
      </c>
      <c r="N1188" s="18" t="str">
        <f ca="1">VLOOKUP(Tabela1[[#This Row],[MAT]],$B$5:$N$1679,13,0)</f>
        <v>MARIA DE LOURDES HEIENEN</v>
      </c>
    </row>
    <row r="1189" spans="2:14" x14ac:dyDescent="0.3">
      <c r="B1189" s="11">
        <v>289</v>
      </c>
      <c r="C1189" s="11" t="str">
        <f ca="1">VLOOKUP(Tabela1[[#This Row],[MAT]],$B$5:$C$1679,2,0)</f>
        <v>88069672234</v>
      </c>
      <c r="D1189" s="35">
        <v>36</v>
      </c>
      <c r="E1189" s="16" t="s">
        <v>8</v>
      </c>
      <c r="F1189" s="11" t="s">
        <v>596</v>
      </c>
      <c r="G1189" s="17">
        <v>630.48</v>
      </c>
      <c r="H1189" s="17">
        <v>630.48</v>
      </c>
      <c r="I1189" s="17">
        <f>IFERROR(H1189/1.08,"")</f>
        <v>583.77777777777771</v>
      </c>
      <c r="J1189" s="17">
        <f>I1189*8%</f>
        <v>46.702222222222218</v>
      </c>
      <c r="K1189" s="17">
        <f>Tabela1[[#This Row],[VLR RECEBIDO]]-Tabela1[[#This Row],[DESPESA]]-Tabela1[[#This Row],[FGTS]]</f>
        <v>8.5265128291212022E-14</v>
      </c>
      <c r="L1189" s="12">
        <v>8.5265128291212022E-14</v>
      </c>
      <c r="M1189" s="12">
        <f>Tabela1[[#This Row],[A DEVOLVER]]-Tabela1[[#This Row],[DEVOLVIDO]]</f>
        <v>0</v>
      </c>
      <c r="N1189" s="18" t="str">
        <f ca="1">VLOOKUP(Tabela1[[#This Row],[MAT]],$B$5:$N$1679,13,0)</f>
        <v>ROMULO ALVES MATOS</v>
      </c>
    </row>
    <row r="1190" spans="2:14" x14ac:dyDescent="0.3">
      <c r="B1190" s="11">
        <v>296</v>
      </c>
      <c r="C1190" s="11" t="str">
        <f ca="1">VLOOKUP(Tabela1[[#This Row],[MAT]],$B$5:$C$1679,2,0)</f>
        <v>01715937236</v>
      </c>
      <c r="D1190" s="35">
        <v>36</v>
      </c>
      <c r="E1190" s="16" t="s">
        <v>8</v>
      </c>
      <c r="F1190" s="11" t="s">
        <v>596</v>
      </c>
      <c r="G1190" s="17">
        <v>630.48</v>
      </c>
      <c r="H1190" s="17">
        <v>630.48</v>
      </c>
      <c r="I1190" s="17">
        <f>IFERROR(H1190/1.08,"")</f>
        <v>583.77777777777771</v>
      </c>
      <c r="J1190" s="17">
        <f>I1190*8%</f>
        <v>46.702222222222218</v>
      </c>
      <c r="K1190" s="17">
        <f>Tabela1[[#This Row],[VLR RECEBIDO]]-Tabela1[[#This Row],[DESPESA]]-Tabela1[[#This Row],[FGTS]]</f>
        <v>8.5265128291212022E-14</v>
      </c>
      <c r="L1190" s="12">
        <v>8.5265128291212022E-14</v>
      </c>
      <c r="M1190" s="12">
        <f>Tabela1[[#This Row],[A DEVOLVER]]-Tabela1[[#This Row],[DEVOLVIDO]]</f>
        <v>0</v>
      </c>
      <c r="N1190" s="18" t="str">
        <f ca="1">VLOOKUP(Tabela1[[#This Row],[MAT]],$B$5:$N$1679,13,0)</f>
        <v>LUANNY KETREN SARAIVA RODRIGUES</v>
      </c>
    </row>
    <row r="1191" spans="2:14" x14ac:dyDescent="0.3">
      <c r="B1191" s="11">
        <v>297</v>
      </c>
      <c r="C1191" s="11" t="str">
        <f ca="1">VLOOKUP(Tabela1[[#This Row],[MAT]],$B$5:$C$1679,2,0)</f>
        <v>72282835204</v>
      </c>
      <c r="D1191" s="35">
        <v>36</v>
      </c>
      <c r="E1191" s="16" t="s">
        <v>8</v>
      </c>
      <c r="F1191" s="11" t="s">
        <v>596</v>
      </c>
      <c r="G1191" s="17">
        <v>630.48</v>
      </c>
      <c r="H1191" s="17">
        <v>630.48</v>
      </c>
      <c r="I1191" s="17">
        <f>IFERROR(H1191/1.08,"")</f>
        <v>583.77777777777771</v>
      </c>
      <c r="J1191" s="17">
        <f>I1191*8%</f>
        <v>46.702222222222218</v>
      </c>
      <c r="K1191" s="17">
        <f>Tabela1[[#This Row],[VLR RECEBIDO]]-Tabela1[[#This Row],[DESPESA]]-Tabela1[[#This Row],[FGTS]]</f>
        <v>8.5265128291212022E-14</v>
      </c>
      <c r="L1191" s="12">
        <v>8.5265128291212022E-14</v>
      </c>
      <c r="M1191" s="12">
        <f>Tabela1[[#This Row],[A DEVOLVER]]-Tabela1[[#This Row],[DEVOLVIDO]]</f>
        <v>0</v>
      </c>
      <c r="N1191" s="18" t="str">
        <f ca="1">VLOOKUP(Tabela1[[#This Row],[MAT]],$B$5:$N$1679,13,0)</f>
        <v>MARIA DO ROSARIO PEREIRA DE SOUSA</v>
      </c>
    </row>
    <row r="1192" spans="2:14" x14ac:dyDescent="0.3">
      <c r="B1192" s="11">
        <v>313</v>
      </c>
      <c r="C1192" s="11" t="str">
        <f ca="1">VLOOKUP(Tabela1[[#This Row],[MAT]],$B$5:$C$1679,2,0)</f>
        <v>01197420207</v>
      </c>
      <c r="D1192" s="35">
        <v>36</v>
      </c>
      <c r="E1192" s="16" t="s">
        <v>8</v>
      </c>
      <c r="F1192" s="11" t="s">
        <v>596</v>
      </c>
      <c r="G1192" s="17">
        <v>630.48</v>
      </c>
      <c r="H1192" s="17">
        <v>630.48</v>
      </c>
      <c r="I1192" s="17">
        <f>IFERROR(H1192/1.08,"")</f>
        <v>583.77777777777771</v>
      </c>
      <c r="J1192" s="17">
        <f>I1192*8%</f>
        <v>46.702222222222218</v>
      </c>
      <c r="K1192" s="17">
        <f>Tabela1[[#This Row],[VLR RECEBIDO]]-Tabela1[[#This Row],[DESPESA]]-Tabela1[[#This Row],[FGTS]]</f>
        <v>8.5265128291212022E-14</v>
      </c>
      <c r="L1192" s="12">
        <v>8.5265128291212022E-14</v>
      </c>
      <c r="M1192" s="12">
        <f>Tabela1[[#This Row],[A DEVOLVER]]-Tabela1[[#This Row],[DEVOLVIDO]]</f>
        <v>0</v>
      </c>
      <c r="N1192" s="18" t="str">
        <f ca="1">VLOOKUP(Tabela1[[#This Row],[MAT]],$B$5:$N$1679,13,0)</f>
        <v>ROSEANE POLVI DE MATOS</v>
      </c>
    </row>
    <row r="1193" spans="2:14" x14ac:dyDescent="0.3">
      <c r="B1193" s="11">
        <v>315</v>
      </c>
      <c r="C1193" s="11" t="str">
        <f ca="1">VLOOKUP(Tabela1[[#This Row],[MAT]],$B$5:$C$1679,2,0)</f>
        <v>03097941452</v>
      </c>
      <c r="D1193" s="35">
        <v>36</v>
      </c>
      <c r="E1193" s="16" t="s">
        <v>8</v>
      </c>
      <c r="F1193" s="11" t="s">
        <v>596</v>
      </c>
      <c r="G1193" s="17">
        <v>630.48</v>
      </c>
      <c r="H1193" s="17">
        <v>630.48</v>
      </c>
      <c r="I1193" s="17">
        <f>IFERROR(H1193/1.08,"")</f>
        <v>583.77777777777771</v>
      </c>
      <c r="J1193" s="17">
        <f>I1193*8%</f>
        <v>46.702222222222218</v>
      </c>
      <c r="K1193" s="17">
        <f>Tabela1[[#This Row],[VLR RECEBIDO]]-Tabela1[[#This Row],[DESPESA]]-Tabela1[[#This Row],[FGTS]]</f>
        <v>8.5265128291212022E-14</v>
      </c>
      <c r="L1193" s="12">
        <v>8.5265128291212022E-14</v>
      </c>
      <c r="M1193" s="12">
        <f>Tabela1[[#This Row],[A DEVOLVER]]-Tabela1[[#This Row],[DEVOLVIDO]]</f>
        <v>0</v>
      </c>
      <c r="N1193" s="18" t="str">
        <f ca="1">VLOOKUP(Tabela1[[#This Row],[MAT]],$B$5:$N$1679,13,0)</f>
        <v>NIVEATAM DE SOUSA ALVES</v>
      </c>
    </row>
    <row r="1194" spans="2:14" x14ac:dyDescent="0.3">
      <c r="B1194" s="11">
        <v>337</v>
      </c>
      <c r="C1194" s="11" t="str">
        <f ca="1">VLOOKUP(Tabela1[[#This Row],[MAT]],$B$5:$C$1679,2,0)</f>
        <v>01074481224</v>
      </c>
      <c r="D1194" s="35">
        <v>36</v>
      </c>
      <c r="E1194" s="16" t="s">
        <v>8</v>
      </c>
      <c r="F1194" s="11" t="s">
        <v>596</v>
      </c>
      <c r="G1194" s="17">
        <v>630.48</v>
      </c>
      <c r="H1194" s="17">
        <v>630.48</v>
      </c>
      <c r="I1194" s="17">
        <f>IFERROR(H1194/1.08,"")</f>
        <v>583.77777777777771</v>
      </c>
      <c r="J1194" s="17">
        <f>I1194*8%</f>
        <v>46.702222222222218</v>
      </c>
      <c r="K1194" s="17">
        <f>Tabela1[[#This Row],[VLR RECEBIDO]]-Tabela1[[#This Row],[DESPESA]]-Tabela1[[#This Row],[FGTS]]</f>
        <v>8.5265128291212022E-14</v>
      </c>
      <c r="L1194" s="12">
        <v>8.5265128291212022E-14</v>
      </c>
      <c r="M1194" s="12">
        <f>Tabela1[[#This Row],[A DEVOLVER]]-Tabela1[[#This Row],[DEVOLVIDO]]</f>
        <v>0</v>
      </c>
      <c r="N1194" s="18" t="str">
        <f ca="1">VLOOKUP(Tabela1[[#This Row],[MAT]],$B$5:$N$1679,13,0)</f>
        <v>SERGIO COSTA NEVES</v>
      </c>
    </row>
    <row r="1195" spans="2:14" x14ac:dyDescent="0.3">
      <c r="B1195" s="11">
        <v>344</v>
      </c>
      <c r="C1195" s="11" t="str">
        <f ca="1">VLOOKUP(Tabela1[[#This Row],[MAT]],$B$5:$C$1679,2,0)</f>
        <v>85022381249</v>
      </c>
      <c r="D1195" s="35">
        <v>36</v>
      </c>
      <c r="E1195" s="16" t="s">
        <v>8</v>
      </c>
      <c r="F1195" s="11" t="s">
        <v>596</v>
      </c>
      <c r="G1195" s="17">
        <v>630.48</v>
      </c>
      <c r="H1195" s="17">
        <v>630.48</v>
      </c>
      <c r="I1195" s="17">
        <f>IFERROR(H1195/1.08,"")</f>
        <v>583.77777777777771</v>
      </c>
      <c r="J1195" s="17">
        <f>I1195*8%</f>
        <v>46.702222222222218</v>
      </c>
      <c r="K1195" s="17">
        <f>Tabela1[[#This Row],[VLR RECEBIDO]]-Tabela1[[#This Row],[DESPESA]]-Tabela1[[#This Row],[FGTS]]</f>
        <v>8.5265128291212022E-14</v>
      </c>
      <c r="L1195" s="12">
        <v>8.5265128291212022E-14</v>
      </c>
      <c r="M1195" s="12">
        <f>Tabela1[[#This Row],[A DEVOLVER]]-Tabela1[[#This Row],[DEVOLVIDO]]</f>
        <v>0</v>
      </c>
      <c r="N1195" s="18" t="str">
        <f ca="1">VLOOKUP(Tabela1[[#This Row],[MAT]],$B$5:$N$1679,13,0)</f>
        <v>HELIANA LIMA DE OLIVEIRA</v>
      </c>
    </row>
    <row r="1196" spans="2:14" x14ac:dyDescent="0.3">
      <c r="B1196" s="11">
        <v>354</v>
      </c>
      <c r="C1196" s="11" t="str">
        <f ca="1">VLOOKUP(Tabela1[[#This Row],[MAT]],$B$5:$C$1679,2,0)</f>
        <v>00975131214</v>
      </c>
      <c r="D1196" s="35">
        <v>36</v>
      </c>
      <c r="E1196" s="16" t="s">
        <v>8</v>
      </c>
      <c r="F1196" s="11" t="s">
        <v>596</v>
      </c>
      <c r="G1196" s="17">
        <v>630.48</v>
      </c>
      <c r="H1196" s="17">
        <v>630.48</v>
      </c>
      <c r="I1196" s="17">
        <f>IFERROR(H1196/1.08,"")</f>
        <v>583.77777777777771</v>
      </c>
      <c r="J1196" s="17">
        <f>I1196*8%</f>
        <v>46.702222222222218</v>
      </c>
      <c r="K1196" s="17">
        <f>Tabela1[[#This Row],[VLR RECEBIDO]]-Tabela1[[#This Row],[DESPESA]]-Tabela1[[#This Row],[FGTS]]</f>
        <v>8.5265128291212022E-14</v>
      </c>
      <c r="L1196" s="12">
        <v>8.5265128291212022E-14</v>
      </c>
      <c r="M1196" s="12">
        <f>Tabela1[[#This Row],[A DEVOLVER]]-Tabela1[[#This Row],[DEVOLVIDO]]</f>
        <v>0</v>
      </c>
      <c r="N1196" s="18" t="str">
        <f ca="1">VLOOKUP(Tabela1[[#This Row],[MAT]],$B$5:$N$1679,13,0)</f>
        <v>DEYWID CHAVES FERREIRA</v>
      </c>
    </row>
    <row r="1197" spans="2:14" x14ac:dyDescent="0.3">
      <c r="B1197" s="11">
        <v>355</v>
      </c>
      <c r="C1197" s="11" t="str">
        <f ca="1">VLOOKUP(Tabela1[[#This Row],[MAT]],$B$5:$C$1679,2,0)</f>
        <v>69478260200</v>
      </c>
      <c r="D1197" s="35">
        <v>36</v>
      </c>
      <c r="E1197" s="16" t="s">
        <v>8</v>
      </c>
      <c r="F1197" s="11" t="s">
        <v>596</v>
      </c>
      <c r="G1197" s="17">
        <v>630.48</v>
      </c>
      <c r="H1197" s="17">
        <v>630.48</v>
      </c>
      <c r="I1197" s="17">
        <f>IFERROR(H1197/1.08,"")</f>
        <v>583.77777777777771</v>
      </c>
      <c r="J1197" s="17">
        <f>I1197*8%</f>
        <v>46.702222222222218</v>
      </c>
      <c r="K1197" s="17">
        <f>Tabela1[[#This Row],[VLR RECEBIDO]]-Tabela1[[#This Row],[DESPESA]]-Tabela1[[#This Row],[FGTS]]</f>
        <v>8.5265128291212022E-14</v>
      </c>
      <c r="L1197" s="12">
        <v>8.5265128291212022E-14</v>
      </c>
      <c r="M1197" s="12">
        <f>Tabela1[[#This Row],[A DEVOLVER]]-Tabela1[[#This Row],[DEVOLVIDO]]</f>
        <v>0</v>
      </c>
      <c r="N1197" s="18" t="str">
        <f ca="1">VLOOKUP(Tabela1[[#This Row],[MAT]],$B$5:$N$1679,13,0)</f>
        <v>DILMA MARIA DE SOUSA MOURA</v>
      </c>
    </row>
    <row r="1198" spans="2:14" x14ac:dyDescent="0.3">
      <c r="B1198" s="11">
        <v>369</v>
      </c>
      <c r="C1198" s="11" t="str">
        <f ca="1">VLOOKUP(Tabela1[[#This Row],[MAT]],$B$5:$C$1679,2,0)</f>
        <v>00586033289</v>
      </c>
      <c r="D1198" s="35">
        <v>36</v>
      </c>
      <c r="E1198" s="16" t="s">
        <v>8</v>
      </c>
      <c r="F1198" s="11" t="s">
        <v>596</v>
      </c>
      <c r="G1198" s="17">
        <v>630.48</v>
      </c>
      <c r="H1198" s="17">
        <v>630.48</v>
      </c>
      <c r="I1198" s="17">
        <f>IFERROR(H1198/1.08,"")</f>
        <v>583.77777777777771</v>
      </c>
      <c r="J1198" s="17">
        <f>I1198*8%</f>
        <v>46.702222222222218</v>
      </c>
      <c r="K1198" s="17">
        <f>Tabela1[[#This Row],[VLR RECEBIDO]]-Tabela1[[#This Row],[DESPESA]]-Tabela1[[#This Row],[FGTS]]</f>
        <v>8.5265128291212022E-14</v>
      </c>
      <c r="L1198" s="12">
        <v>8.5265128291212022E-14</v>
      </c>
      <c r="M1198" s="12">
        <f>Tabela1[[#This Row],[A DEVOLVER]]-Tabela1[[#This Row],[DEVOLVIDO]]</f>
        <v>0</v>
      </c>
      <c r="N1198" s="18" t="str">
        <f ca="1">VLOOKUP(Tabela1[[#This Row],[MAT]],$B$5:$N$1679,13,0)</f>
        <v>LUCIENE DIAS DOS SANTOS</v>
      </c>
    </row>
    <row r="1199" spans="2:14" x14ac:dyDescent="0.3">
      <c r="B1199" s="11">
        <v>380</v>
      </c>
      <c r="C1199" s="11" t="str">
        <f ca="1">VLOOKUP(Tabela1[[#This Row],[MAT]],$B$5:$C$1679,2,0)</f>
        <v>68990405220</v>
      </c>
      <c r="D1199" s="35">
        <v>36</v>
      </c>
      <c r="E1199" s="16" t="s">
        <v>8</v>
      </c>
      <c r="F1199" s="11" t="s">
        <v>596</v>
      </c>
      <c r="G1199" s="17">
        <v>630.48</v>
      </c>
      <c r="H1199" s="17">
        <v>630.48</v>
      </c>
      <c r="I1199" s="17">
        <f>IFERROR(H1199/1.08,"")</f>
        <v>583.77777777777771</v>
      </c>
      <c r="J1199" s="17">
        <f>I1199*8%</f>
        <v>46.702222222222218</v>
      </c>
      <c r="K1199" s="17">
        <f>Tabela1[[#This Row],[VLR RECEBIDO]]-Tabela1[[#This Row],[DESPESA]]-Tabela1[[#This Row],[FGTS]]</f>
        <v>8.5265128291212022E-14</v>
      </c>
      <c r="L1199" s="12">
        <v>8.5265128291212022E-14</v>
      </c>
      <c r="M1199" s="12">
        <f>Tabela1[[#This Row],[A DEVOLVER]]-Tabela1[[#This Row],[DEVOLVIDO]]</f>
        <v>0</v>
      </c>
      <c r="N1199" s="18" t="str">
        <f ca="1">VLOOKUP(Tabela1[[#This Row],[MAT]],$B$5:$N$1679,13,0)</f>
        <v>ROGERIO REIS DE MOURA</v>
      </c>
    </row>
    <row r="1200" spans="2:14" x14ac:dyDescent="0.3">
      <c r="B1200" s="11">
        <v>381</v>
      </c>
      <c r="C1200" s="11" t="str">
        <f ca="1">VLOOKUP(Tabela1[[#This Row],[MAT]],$B$5:$C$1679,2,0)</f>
        <v>90114035253</v>
      </c>
      <c r="D1200" s="35">
        <v>36</v>
      </c>
      <c r="E1200" s="16" t="s">
        <v>8</v>
      </c>
      <c r="F1200" s="11" t="s">
        <v>596</v>
      </c>
      <c r="G1200" s="17">
        <v>630.48</v>
      </c>
      <c r="H1200" s="17">
        <v>630.48</v>
      </c>
      <c r="I1200" s="17">
        <f>IFERROR(H1200/1.08,"")</f>
        <v>583.77777777777771</v>
      </c>
      <c r="J1200" s="17">
        <f>I1200*8%</f>
        <v>46.702222222222218</v>
      </c>
      <c r="K1200" s="17">
        <f>Tabela1[[#This Row],[VLR RECEBIDO]]-Tabela1[[#This Row],[DESPESA]]-Tabela1[[#This Row],[FGTS]]</f>
        <v>8.5265128291212022E-14</v>
      </c>
      <c r="L1200" s="12">
        <v>8.5265128291212022E-14</v>
      </c>
      <c r="M1200" s="12">
        <f>Tabela1[[#This Row],[A DEVOLVER]]-Tabela1[[#This Row],[DEVOLVIDO]]</f>
        <v>0</v>
      </c>
      <c r="N1200" s="18" t="str">
        <f ca="1">VLOOKUP(Tabela1[[#This Row],[MAT]],$B$5:$N$1679,13,0)</f>
        <v>LEONILDO ALVES LIMA</v>
      </c>
    </row>
    <row r="1201" spans="2:14" x14ac:dyDescent="0.3">
      <c r="B1201" s="11">
        <v>391</v>
      </c>
      <c r="C1201" s="11" t="e">
        <f ca="1">VLOOKUP(Tabela1[[#This Row],[MAT]],$B$5:$C$1679,2,0)</f>
        <v>#N/A</v>
      </c>
      <c r="D1201" s="35">
        <v>36</v>
      </c>
      <c r="E1201" s="16" t="s">
        <v>8</v>
      </c>
      <c r="F1201" s="11" t="s">
        <v>596</v>
      </c>
      <c r="G1201" s="17">
        <v>630.48</v>
      </c>
      <c r="H1201" s="17">
        <v>0</v>
      </c>
      <c r="I1201" s="17">
        <f>IFERROR(H1201/1.08,"")</f>
        <v>0</v>
      </c>
      <c r="J1201" s="17">
        <f>I1201*8%</f>
        <v>0</v>
      </c>
      <c r="K1201" s="17">
        <f>Tabela1[[#This Row],[VLR RECEBIDO]]-Tabela1[[#This Row],[DESPESA]]-Tabela1[[#This Row],[FGTS]]</f>
        <v>630.48</v>
      </c>
      <c r="L1201" s="12">
        <v>630.48</v>
      </c>
      <c r="M1201" s="12">
        <f>Tabela1[[#This Row],[A DEVOLVER]]-Tabela1[[#This Row],[DEVOLVIDO]]</f>
        <v>0</v>
      </c>
      <c r="N1201" s="18" t="e">
        <f ca="1">VLOOKUP(Tabela1[[#This Row],[MAT]],$B$5:$N$1679,13,0)</f>
        <v>#N/A</v>
      </c>
    </row>
    <row r="1202" spans="2:14" x14ac:dyDescent="0.3">
      <c r="B1202" s="11">
        <v>393</v>
      </c>
      <c r="C1202" s="11" t="str">
        <f ca="1">VLOOKUP(Tabela1[[#This Row],[MAT]],$B$5:$C$1679,2,0)</f>
        <v>78679362204</v>
      </c>
      <c r="D1202" s="35">
        <v>36</v>
      </c>
      <c r="E1202" s="16" t="s">
        <v>8</v>
      </c>
      <c r="F1202" s="11" t="s">
        <v>596</v>
      </c>
      <c r="G1202" s="17">
        <v>630.48</v>
      </c>
      <c r="H1202" s="17">
        <v>0</v>
      </c>
      <c r="I1202" s="17">
        <f>IFERROR(H1202/1.08,"")</f>
        <v>0</v>
      </c>
      <c r="J1202" s="17">
        <f>I1202*8%</f>
        <v>0</v>
      </c>
      <c r="K1202" s="17">
        <f>Tabela1[[#This Row],[VLR RECEBIDO]]-Tabela1[[#This Row],[DESPESA]]-Tabela1[[#This Row],[FGTS]]</f>
        <v>630.48</v>
      </c>
      <c r="L1202" s="12">
        <v>630.48</v>
      </c>
      <c r="M1202" s="12">
        <f>Tabela1[[#This Row],[A DEVOLVER]]-Tabela1[[#This Row],[DEVOLVIDO]]</f>
        <v>0</v>
      </c>
      <c r="N1202" s="18" t="str">
        <f ca="1">VLOOKUP(Tabela1[[#This Row],[MAT]],$B$5:$N$1679,13,0)</f>
        <v>IRANETE LIMA BARBOSA NASCIMENTO</v>
      </c>
    </row>
    <row r="1203" spans="2:14" x14ac:dyDescent="0.3">
      <c r="B1203" s="11">
        <v>395</v>
      </c>
      <c r="C1203" s="11">
        <f ca="1">VLOOKUP(Tabela1[[#This Row],[MAT]],$B$5:$C$1679,2,0)</f>
        <v>82492182215</v>
      </c>
      <c r="D1203" s="35">
        <v>36</v>
      </c>
      <c r="E1203" s="16" t="s">
        <v>8</v>
      </c>
      <c r="F1203" s="11" t="s">
        <v>596</v>
      </c>
      <c r="G1203" s="17">
        <v>630.48</v>
      </c>
      <c r="H1203" s="17">
        <v>630.48</v>
      </c>
      <c r="I1203" s="17">
        <f>IFERROR(H1203/1.08,"")</f>
        <v>583.77777777777771</v>
      </c>
      <c r="J1203" s="17">
        <f>I1203*8%</f>
        <v>46.702222222222218</v>
      </c>
      <c r="K1203" s="17">
        <f>Tabela1[[#This Row],[VLR RECEBIDO]]-Tabela1[[#This Row],[DESPESA]]-Tabela1[[#This Row],[FGTS]]</f>
        <v>8.5265128291212022E-14</v>
      </c>
      <c r="L1203" s="12">
        <v>8.5265128291212022E-14</v>
      </c>
      <c r="M1203" s="12">
        <f>Tabela1[[#This Row],[A DEVOLVER]]-Tabela1[[#This Row],[DEVOLVIDO]]</f>
        <v>0</v>
      </c>
      <c r="N1203" s="18" t="str">
        <f ca="1">VLOOKUP(Tabela1[[#This Row],[MAT]],$B$5:$N$1679,13,0)</f>
        <v>JEANI SILVA PEREIRA</v>
      </c>
    </row>
    <row r="1204" spans="2:14" x14ac:dyDescent="0.3">
      <c r="B1204" s="11">
        <v>403</v>
      </c>
      <c r="C1204" s="11" t="str">
        <f ca="1">VLOOKUP(Tabela1[[#This Row],[MAT]],$B$5:$C$1679,2,0)</f>
        <v>85744824200</v>
      </c>
      <c r="D1204" s="35">
        <v>36</v>
      </c>
      <c r="E1204" s="16" t="s">
        <v>8</v>
      </c>
      <c r="F1204" s="11" t="s">
        <v>596</v>
      </c>
      <c r="G1204" s="17">
        <v>630.48</v>
      </c>
      <c r="H1204" s="17">
        <v>630.48</v>
      </c>
      <c r="I1204" s="17">
        <f>IFERROR(H1204/1.08,"")</f>
        <v>583.77777777777771</v>
      </c>
      <c r="J1204" s="17">
        <f>I1204*8%</f>
        <v>46.702222222222218</v>
      </c>
      <c r="K1204" s="17">
        <f>Tabela1[[#This Row],[VLR RECEBIDO]]-Tabela1[[#This Row],[DESPESA]]-Tabela1[[#This Row],[FGTS]]</f>
        <v>8.5265128291212022E-14</v>
      </c>
      <c r="L1204" s="12">
        <v>8.5265128291212022E-14</v>
      </c>
      <c r="M1204" s="12">
        <f>Tabela1[[#This Row],[A DEVOLVER]]-Tabela1[[#This Row],[DEVOLVIDO]]</f>
        <v>0</v>
      </c>
      <c r="N1204" s="18" t="str">
        <f ca="1">VLOOKUP(Tabela1[[#This Row],[MAT]],$B$5:$N$1679,13,0)</f>
        <v>ROSILENE SOUSA SILVA</v>
      </c>
    </row>
    <row r="1205" spans="2:14" x14ac:dyDescent="0.3">
      <c r="B1205" s="11">
        <v>421</v>
      </c>
      <c r="C1205" s="11" t="str">
        <f ca="1">VLOOKUP(Tabela1[[#This Row],[MAT]],$B$5:$C$1679,2,0)</f>
        <v>01064235255</v>
      </c>
      <c r="D1205" s="35">
        <v>36</v>
      </c>
      <c r="E1205" s="16" t="s">
        <v>8</v>
      </c>
      <c r="F1205" s="11" t="s">
        <v>596</v>
      </c>
      <c r="G1205" s="17">
        <v>630.48</v>
      </c>
      <c r="H1205" s="17">
        <v>630.48</v>
      </c>
      <c r="I1205" s="17">
        <f>IFERROR(H1205/1.08,"")</f>
        <v>583.77777777777771</v>
      </c>
      <c r="J1205" s="17">
        <f>I1205*8%</f>
        <v>46.702222222222218</v>
      </c>
      <c r="K1205" s="17">
        <f>Tabela1[[#This Row],[VLR RECEBIDO]]-Tabela1[[#This Row],[DESPESA]]-Tabela1[[#This Row],[FGTS]]</f>
        <v>8.5265128291212022E-14</v>
      </c>
      <c r="L1205" s="12">
        <v>8.5265128291212022E-14</v>
      </c>
      <c r="M1205" s="12">
        <f>Tabela1[[#This Row],[A DEVOLVER]]-Tabela1[[#This Row],[DEVOLVIDO]]</f>
        <v>0</v>
      </c>
      <c r="N1205" s="18" t="str">
        <f ca="1">VLOOKUP(Tabela1[[#This Row],[MAT]],$B$5:$N$1679,13,0)</f>
        <v>ROSIVAN DA SILVA PINTO</v>
      </c>
    </row>
    <row r="1206" spans="2:14" x14ac:dyDescent="0.3">
      <c r="B1206" s="11">
        <v>424</v>
      </c>
      <c r="C1206" s="11" t="str">
        <f ca="1">VLOOKUP(Tabela1[[#This Row],[MAT]],$B$5:$C$1679,2,0)</f>
        <v>64688771215</v>
      </c>
      <c r="D1206" s="35">
        <v>36</v>
      </c>
      <c r="E1206" s="16" t="s">
        <v>8</v>
      </c>
      <c r="F1206" s="11" t="s">
        <v>596</v>
      </c>
      <c r="G1206" s="17">
        <v>630.48</v>
      </c>
      <c r="H1206" s="17">
        <v>0</v>
      </c>
      <c r="I1206" s="17">
        <f>IFERROR(H1206/1.08,"")</f>
        <v>0</v>
      </c>
      <c r="J1206" s="17">
        <f>I1206*8%</f>
        <v>0</v>
      </c>
      <c r="K1206" s="17">
        <f>Tabela1[[#This Row],[VLR RECEBIDO]]-Tabela1[[#This Row],[DESPESA]]-Tabela1[[#This Row],[FGTS]]</f>
        <v>630.48</v>
      </c>
      <c r="L1206" s="12">
        <v>630.48</v>
      </c>
      <c r="M1206" s="12">
        <f>Tabela1[[#This Row],[A DEVOLVER]]-Tabela1[[#This Row],[DEVOLVIDO]]</f>
        <v>0</v>
      </c>
      <c r="N1206" s="18" t="str">
        <f ca="1">VLOOKUP(Tabela1[[#This Row],[MAT]],$B$5:$N$1679,13,0)</f>
        <v>WILDA QUARESMA DOS SANTOS</v>
      </c>
    </row>
    <row r="1207" spans="2:14" x14ac:dyDescent="0.3">
      <c r="B1207" s="11">
        <v>425</v>
      </c>
      <c r="C1207" s="11" t="str">
        <f ca="1">VLOOKUP(Tabela1[[#This Row],[MAT]],$B$5:$C$1679,2,0)</f>
        <v>01715936264</v>
      </c>
      <c r="D1207" s="35">
        <v>36</v>
      </c>
      <c r="E1207" s="16" t="s">
        <v>8</v>
      </c>
      <c r="F1207" s="11" t="s">
        <v>596</v>
      </c>
      <c r="G1207" s="17">
        <v>630.48</v>
      </c>
      <c r="H1207" s="17">
        <v>630.48</v>
      </c>
      <c r="I1207" s="17">
        <f>IFERROR(H1207/1.08,"")</f>
        <v>583.77777777777771</v>
      </c>
      <c r="J1207" s="17">
        <f>I1207*8%</f>
        <v>46.702222222222218</v>
      </c>
      <c r="K1207" s="17">
        <f>Tabela1[[#This Row],[VLR RECEBIDO]]-Tabela1[[#This Row],[DESPESA]]-Tabela1[[#This Row],[FGTS]]</f>
        <v>8.5265128291212022E-14</v>
      </c>
      <c r="L1207" s="12">
        <v>8.5265128291212022E-14</v>
      </c>
      <c r="M1207" s="12">
        <f>Tabela1[[#This Row],[A DEVOLVER]]-Tabela1[[#This Row],[DEVOLVIDO]]</f>
        <v>0</v>
      </c>
      <c r="N1207" s="18" t="str">
        <f ca="1">VLOOKUP(Tabela1[[#This Row],[MAT]],$B$5:$N$1679,13,0)</f>
        <v>VANESSA RODRIGUES RABELO</v>
      </c>
    </row>
    <row r="1208" spans="2:14" x14ac:dyDescent="0.3">
      <c r="B1208" s="11">
        <v>444</v>
      </c>
      <c r="C1208" s="11" t="str">
        <f ca="1">VLOOKUP(Tabela1[[#This Row],[MAT]],$B$5:$C$1679,2,0)</f>
        <v>70134089219</v>
      </c>
      <c r="D1208" s="35">
        <v>36</v>
      </c>
      <c r="E1208" s="16" t="s">
        <v>8</v>
      </c>
      <c r="F1208" s="11" t="s">
        <v>596</v>
      </c>
      <c r="G1208" s="17">
        <v>630.48</v>
      </c>
      <c r="H1208" s="17">
        <v>630.48</v>
      </c>
      <c r="I1208" s="17">
        <f>IFERROR(H1208/1.08,"")</f>
        <v>583.77777777777771</v>
      </c>
      <c r="J1208" s="17">
        <f>I1208*8%</f>
        <v>46.702222222222218</v>
      </c>
      <c r="K1208" s="17">
        <f>Tabela1[[#This Row],[VLR RECEBIDO]]-Tabela1[[#This Row],[DESPESA]]-Tabela1[[#This Row],[FGTS]]</f>
        <v>8.5265128291212022E-14</v>
      </c>
      <c r="L1208" s="12">
        <v>8.5265128291212022E-14</v>
      </c>
      <c r="M1208" s="12">
        <f>Tabela1[[#This Row],[A DEVOLVER]]-Tabela1[[#This Row],[DEVOLVIDO]]</f>
        <v>0</v>
      </c>
      <c r="N1208" s="18" t="str">
        <f ca="1">VLOOKUP(Tabela1[[#This Row],[MAT]],$B$5:$N$1679,13,0)</f>
        <v>JONISMA ARAUJO RODRIGUES</v>
      </c>
    </row>
    <row r="1209" spans="2:14" x14ac:dyDescent="0.3">
      <c r="B1209" s="11">
        <v>445</v>
      </c>
      <c r="C1209" s="11" t="str">
        <f ca="1">VLOOKUP(Tabela1[[#This Row],[MAT]],$B$5:$C$1679,2,0)</f>
        <v>82941238204</v>
      </c>
      <c r="D1209" s="35">
        <v>36</v>
      </c>
      <c r="E1209" s="16" t="s">
        <v>8</v>
      </c>
      <c r="F1209" s="11" t="s">
        <v>596</v>
      </c>
      <c r="G1209" s="17">
        <v>630.48</v>
      </c>
      <c r="H1209" s="17">
        <v>630.48</v>
      </c>
      <c r="I1209" s="17">
        <f>IFERROR(H1209/1.08,"")</f>
        <v>583.77777777777771</v>
      </c>
      <c r="J1209" s="17">
        <f>I1209*8%</f>
        <v>46.702222222222218</v>
      </c>
      <c r="K1209" s="17">
        <f>Tabela1[[#This Row],[VLR RECEBIDO]]-Tabela1[[#This Row],[DESPESA]]-Tabela1[[#This Row],[FGTS]]</f>
        <v>8.5265128291212022E-14</v>
      </c>
      <c r="L1209" s="12">
        <v>8.5265128291212022E-14</v>
      </c>
      <c r="M1209" s="12">
        <f>Tabela1[[#This Row],[A DEVOLVER]]-Tabela1[[#This Row],[DEVOLVIDO]]</f>
        <v>0</v>
      </c>
      <c r="N1209" s="18" t="str">
        <f ca="1">VLOOKUP(Tabela1[[#This Row],[MAT]],$B$5:$N$1679,13,0)</f>
        <v>MARIA ELIZABETH DA SILVA</v>
      </c>
    </row>
    <row r="1210" spans="2:14" x14ac:dyDescent="0.3">
      <c r="B1210" s="11">
        <v>449</v>
      </c>
      <c r="C1210" s="11" t="str">
        <f ca="1">VLOOKUP(Tabela1[[#This Row],[MAT]],$B$5:$C$1679,2,0)</f>
        <v>02278662236</v>
      </c>
      <c r="D1210" s="35">
        <v>36</v>
      </c>
      <c r="E1210" s="16" t="s">
        <v>8</v>
      </c>
      <c r="F1210" s="11" t="s">
        <v>596</v>
      </c>
      <c r="G1210" s="17">
        <v>630.48</v>
      </c>
      <c r="H1210" s="17">
        <v>630.48</v>
      </c>
      <c r="I1210" s="17">
        <f>IFERROR(H1210/1.08,"")</f>
        <v>583.77777777777771</v>
      </c>
      <c r="J1210" s="17">
        <f>I1210*8%</f>
        <v>46.702222222222218</v>
      </c>
      <c r="K1210" s="17">
        <f>Tabela1[[#This Row],[VLR RECEBIDO]]-Tabela1[[#This Row],[DESPESA]]-Tabela1[[#This Row],[FGTS]]</f>
        <v>8.5265128291212022E-14</v>
      </c>
      <c r="L1210" s="12">
        <v>8.5265128291212022E-14</v>
      </c>
      <c r="M1210" s="12">
        <f>Tabela1[[#This Row],[A DEVOLVER]]-Tabela1[[#This Row],[DEVOLVIDO]]</f>
        <v>0</v>
      </c>
      <c r="N1210" s="18" t="str">
        <f ca="1">VLOOKUP(Tabela1[[#This Row],[MAT]],$B$5:$N$1679,13,0)</f>
        <v>RAYANE BARRETO LIMA</v>
      </c>
    </row>
    <row r="1211" spans="2:14" x14ac:dyDescent="0.3">
      <c r="B1211" s="11">
        <v>450</v>
      </c>
      <c r="C1211" s="11" t="str">
        <f ca="1">VLOOKUP(Tabela1[[#This Row],[MAT]],$B$5:$C$1679,2,0)</f>
        <v>73733148215</v>
      </c>
      <c r="D1211" s="35">
        <v>36</v>
      </c>
      <c r="E1211" s="16" t="s">
        <v>8</v>
      </c>
      <c r="F1211" s="11" t="s">
        <v>596</v>
      </c>
      <c r="G1211" s="17">
        <v>630.48</v>
      </c>
      <c r="H1211" s="17">
        <v>630.48</v>
      </c>
      <c r="I1211" s="17">
        <f>IFERROR(H1211/1.08,"")</f>
        <v>583.77777777777771</v>
      </c>
      <c r="J1211" s="17">
        <f>I1211*8%</f>
        <v>46.702222222222218</v>
      </c>
      <c r="K1211" s="17">
        <f>Tabela1[[#This Row],[VLR RECEBIDO]]-Tabela1[[#This Row],[DESPESA]]-Tabela1[[#This Row],[FGTS]]</f>
        <v>8.5265128291212022E-14</v>
      </c>
      <c r="L1211" s="12">
        <v>8.5265128291212022E-14</v>
      </c>
      <c r="M1211" s="12">
        <f>Tabela1[[#This Row],[A DEVOLVER]]-Tabela1[[#This Row],[DEVOLVIDO]]</f>
        <v>0</v>
      </c>
      <c r="N1211" s="18" t="str">
        <f ca="1">VLOOKUP(Tabela1[[#This Row],[MAT]],$B$5:$N$1679,13,0)</f>
        <v>ANDREZA ALVES FERREIRA</v>
      </c>
    </row>
    <row r="1212" spans="2:14" x14ac:dyDescent="0.3">
      <c r="B1212" s="11">
        <v>465</v>
      </c>
      <c r="C1212" s="11" t="str">
        <f ca="1">VLOOKUP(Tabela1[[#This Row],[MAT]],$B$5:$C$1679,2,0)</f>
        <v>01616891246</v>
      </c>
      <c r="D1212" s="35">
        <v>36</v>
      </c>
      <c r="E1212" s="16" t="s">
        <v>8</v>
      </c>
      <c r="F1212" s="11" t="s">
        <v>596</v>
      </c>
      <c r="G1212" s="17">
        <v>630.48</v>
      </c>
      <c r="H1212" s="17">
        <v>630.48</v>
      </c>
      <c r="I1212" s="17">
        <f>IFERROR(H1212/1.08,"")</f>
        <v>583.77777777777771</v>
      </c>
      <c r="J1212" s="17">
        <f>I1212*8%</f>
        <v>46.702222222222218</v>
      </c>
      <c r="K1212" s="17">
        <f>Tabela1[[#This Row],[VLR RECEBIDO]]-Tabela1[[#This Row],[DESPESA]]-Tabela1[[#This Row],[FGTS]]</f>
        <v>8.5265128291212022E-14</v>
      </c>
      <c r="L1212" s="12">
        <v>8.5265128291212022E-14</v>
      </c>
      <c r="M1212" s="12">
        <f>Tabela1[[#This Row],[A DEVOLVER]]-Tabela1[[#This Row],[DEVOLVIDO]]</f>
        <v>0</v>
      </c>
      <c r="N1212" s="18" t="str">
        <f ca="1">VLOOKUP(Tabela1[[#This Row],[MAT]],$B$5:$N$1679,13,0)</f>
        <v>KEILA SANTOS BRITO</v>
      </c>
    </row>
    <row r="1213" spans="2:14" x14ac:dyDescent="0.3">
      <c r="B1213" s="11">
        <v>466</v>
      </c>
      <c r="C1213" s="11" t="str">
        <f ca="1">VLOOKUP(Tabela1[[#This Row],[MAT]],$B$5:$C$1679,2,0)</f>
        <v>30137284268</v>
      </c>
      <c r="D1213" s="35">
        <v>36</v>
      </c>
      <c r="E1213" s="16" t="s">
        <v>8</v>
      </c>
      <c r="F1213" s="11" t="s">
        <v>596</v>
      </c>
      <c r="G1213" s="17">
        <v>630.48</v>
      </c>
      <c r="H1213" s="17">
        <v>630.48</v>
      </c>
      <c r="I1213" s="17">
        <f>IFERROR(H1213/1.08,"")</f>
        <v>583.77777777777771</v>
      </c>
      <c r="J1213" s="17">
        <f>I1213*8%</f>
        <v>46.702222222222218</v>
      </c>
      <c r="K1213" s="17">
        <f>Tabela1[[#This Row],[VLR RECEBIDO]]-Tabela1[[#This Row],[DESPESA]]-Tabela1[[#This Row],[FGTS]]</f>
        <v>8.5265128291212022E-14</v>
      </c>
      <c r="L1213" s="12">
        <v>8.5265128291212022E-14</v>
      </c>
      <c r="M1213" s="12">
        <f>Tabela1[[#This Row],[A DEVOLVER]]-Tabela1[[#This Row],[DEVOLVIDO]]</f>
        <v>0</v>
      </c>
      <c r="N1213" s="18" t="str">
        <f ca="1">VLOOKUP(Tabela1[[#This Row],[MAT]],$B$5:$N$1679,13,0)</f>
        <v>MARIA JOSE PAULINO DE SANTANA DAS CHAGAS</v>
      </c>
    </row>
    <row r="1214" spans="2:14" x14ac:dyDescent="0.3">
      <c r="B1214" s="11">
        <v>471</v>
      </c>
      <c r="C1214" s="11" t="str">
        <f ca="1">VLOOKUP(Tabela1[[#This Row],[MAT]],$B$5:$C$1679,2,0)</f>
        <v>02137140276</v>
      </c>
      <c r="D1214" s="35">
        <v>36</v>
      </c>
      <c r="E1214" s="16" t="s">
        <v>8</v>
      </c>
      <c r="F1214" s="11" t="s">
        <v>596</v>
      </c>
      <c r="G1214" s="17">
        <v>630.48</v>
      </c>
      <c r="H1214" s="17">
        <v>630.48</v>
      </c>
      <c r="I1214" s="17">
        <f>IFERROR(H1214/1.08,"")</f>
        <v>583.77777777777771</v>
      </c>
      <c r="J1214" s="17">
        <f>I1214*8%</f>
        <v>46.702222222222218</v>
      </c>
      <c r="K1214" s="17">
        <f>Tabela1[[#This Row],[VLR RECEBIDO]]-Tabela1[[#This Row],[DESPESA]]-Tabela1[[#This Row],[FGTS]]</f>
        <v>8.5265128291212022E-14</v>
      </c>
      <c r="L1214" s="12">
        <v>8.5265128291212022E-14</v>
      </c>
      <c r="M1214" s="12">
        <f>Tabela1[[#This Row],[A DEVOLVER]]-Tabela1[[#This Row],[DEVOLVIDO]]</f>
        <v>0</v>
      </c>
      <c r="N1214" s="18" t="str">
        <f ca="1">VLOOKUP(Tabela1[[#This Row],[MAT]],$B$5:$N$1679,13,0)</f>
        <v>RAILSON HUMBERTO DA SILVA MENDONCA</v>
      </c>
    </row>
    <row r="1215" spans="2:14" x14ac:dyDescent="0.3">
      <c r="B1215" s="11">
        <v>497</v>
      </c>
      <c r="C1215" s="11" t="str">
        <f ca="1">VLOOKUP(Tabela1[[#This Row],[MAT]],$B$5:$C$1679,2,0)</f>
        <v>02879742277</v>
      </c>
      <c r="D1215" s="35">
        <v>36</v>
      </c>
      <c r="E1215" s="16" t="s">
        <v>8</v>
      </c>
      <c r="F1215" s="11" t="s">
        <v>596</v>
      </c>
      <c r="G1215" s="17">
        <v>630.48</v>
      </c>
      <c r="H1215" s="17">
        <v>630.48</v>
      </c>
      <c r="I1215" s="17">
        <f>IFERROR(H1215/1.08,"")</f>
        <v>583.77777777777771</v>
      </c>
      <c r="J1215" s="17">
        <f>I1215*8%</f>
        <v>46.702222222222218</v>
      </c>
      <c r="K1215" s="17">
        <f>Tabela1[[#This Row],[VLR RECEBIDO]]-Tabela1[[#This Row],[DESPESA]]-Tabela1[[#This Row],[FGTS]]</f>
        <v>8.5265128291212022E-14</v>
      </c>
      <c r="L1215" s="12">
        <v>8.5265128291212022E-14</v>
      </c>
      <c r="M1215" s="12">
        <f>Tabela1[[#This Row],[A DEVOLVER]]-Tabela1[[#This Row],[DEVOLVIDO]]</f>
        <v>0</v>
      </c>
      <c r="N1215" s="18" t="str">
        <f ca="1">VLOOKUP(Tabela1[[#This Row],[MAT]],$B$5:$N$1679,13,0)</f>
        <v>ELISANDRA SOARES DA COSTA PINHEIRO</v>
      </c>
    </row>
    <row r="1216" spans="2:14" x14ac:dyDescent="0.3">
      <c r="B1216" s="11">
        <v>521</v>
      </c>
      <c r="C1216" s="11" t="str">
        <f ca="1">VLOOKUP(Tabela1[[#This Row],[MAT]],$B$5:$C$1679,2,0)</f>
        <v>01221844245</v>
      </c>
      <c r="D1216" s="35">
        <v>36</v>
      </c>
      <c r="E1216" s="16" t="s">
        <v>8</v>
      </c>
      <c r="F1216" s="11" t="s">
        <v>596</v>
      </c>
      <c r="G1216" s="17">
        <v>630.48</v>
      </c>
      <c r="H1216" s="17">
        <v>630.48</v>
      </c>
      <c r="I1216" s="17">
        <f>IFERROR(H1216/1.08,"")</f>
        <v>583.77777777777771</v>
      </c>
      <c r="J1216" s="17">
        <f>I1216*8%</f>
        <v>46.702222222222218</v>
      </c>
      <c r="K1216" s="17">
        <f>Tabela1[[#This Row],[VLR RECEBIDO]]-Tabela1[[#This Row],[DESPESA]]-Tabela1[[#This Row],[FGTS]]</f>
        <v>8.5265128291212022E-14</v>
      </c>
      <c r="L1216" s="12">
        <v>8.5265128291212022E-14</v>
      </c>
      <c r="M1216" s="12">
        <f>Tabela1[[#This Row],[A DEVOLVER]]-Tabela1[[#This Row],[DEVOLVIDO]]</f>
        <v>0</v>
      </c>
      <c r="N1216" s="18" t="str">
        <f ca="1">VLOOKUP(Tabela1[[#This Row],[MAT]],$B$5:$N$1679,13,0)</f>
        <v>ANA MARIA LIRA TEIXEIRA</v>
      </c>
    </row>
    <row r="1217" spans="2:14" x14ac:dyDescent="0.3">
      <c r="B1217" s="11">
        <v>525</v>
      </c>
      <c r="C1217" s="11" t="str">
        <f ca="1">VLOOKUP(Tabela1[[#This Row],[MAT]],$B$5:$C$1679,2,0)</f>
        <v>01724194259</v>
      </c>
      <c r="D1217" s="35">
        <v>36</v>
      </c>
      <c r="E1217" s="16" t="s">
        <v>8</v>
      </c>
      <c r="F1217" s="11" t="s">
        <v>596</v>
      </c>
      <c r="G1217" s="17">
        <v>630.48</v>
      </c>
      <c r="H1217" s="17">
        <v>630.48</v>
      </c>
      <c r="I1217" s="17">
        <f>IFERROR(H1217/1.08,"")</f>
        <v>583.77777777777771</v>
      </c>
      <c r="J1217" s="17">
        <f>I1217*8%</f>
        <v>46.702222222222218</v>
      </c>
      <c r="K1217" s="17">
        <f>Tabela1[[#This Row],[VLR RECEBIDO]]-Tabela1[[#This Row],[DESPESA]]-Tabela1[[#This Row],[FGTS]]</f>
        <v>8.5265128291212022E-14</v>
      </c>
      <c r="L1217" s="12">
        <v>8.5265128291212022E-14</v>
      </c>
      <c r="M1217" s="12">
        <f>Tabela1[[#This Row],[A DEVOLVER]]-Tabela1[[#This Row],[DEVOLVIDO]]</f>
        <v>0</v>
      </c>
      <c r="N1217" s="18" t="str">
        <f ca="1">VLOOKUP(Tabela1[[#This Row],[MAT]],$B$5:$N$1679,13,0)</f>
        <v>JHEMISON CARLOS VIEIRA FELIPE</v>
      </c>
    </row>
    <row r="1218" spans="2:14" x14ac:dyDescent="0.3">
      <c r="B1218" s="11">
        <v>527</v>
      </c>
      <c r="C1218" s="11" t="str">
        <f ca="1">VLOOKUP(Tabela1[[#This Row],[MAT]],$B$5:$C$1679,2,0)</f>
        <v>70143241281</v>
      </c>
      <c r="D1218" s="35">
        <v>36</v>
      </c>
      <c r="E1218" s="16" t="s">
        <v>8</v>
      </c>
      <c r="F1218" s="11" t="s">
        <v>596</v>
      </c>
      <c r="G1218" s="17">
        <v>630.48</v>
      </c>
      <c r="H1218" s="17">
        <v>630.48</v>
      </c>
      <c r="I1218" s="17">
        <f>IFERROR(H1218/1.08,"")</f>
        <v>583.77777777777771</v>
      </c>
      <c r="J1218" s="17">
        <f>I1218*8%</f>
        <v>46.702222222222218</v>
      </c>
      <c r="K1218" s="17">
        <f>Tabela1[[#This Row],[VLR RECEBIDO]]-Tabela1[[#This Row],[DESPESA]]-Tabela1[[#This Row],[FGTS]]</f>
        <v>8.5265128291212022E-14</v>
      </c>
      <c r="L1218" s="12">
        <v>8.5265128291212022E-14</v>
      </c>
      <c r="M1218" s="12">
        <f>Tabela1[[#This Row],[A DEVOLVER]]-Tabela1[[#This Row],[DEVOLVIDO]]</f>
        <v>0</v>
      </c>
      <c r="N1218" s="18" t="str">
        <f ca="1">VLOOKUP(Tabela1[[#This Row],[MAT]],$B$5:$N$1679,13,0)</f>
        <v>FABRICIO HUGO SOUSA FARIAS</v>
      </c>
    </row>
    <row r="1219" spans="2:14" x14ac:dyDescent="0.3">
      <c r="B1219" s="11">
        <v>541</v>
      </c>
      <c r="C1219" s="11" t="str">
        <f ca="1">VLOOKUP(Tabela1[[#This Row],[MAT]],$B$5:$C$1679,2,0)</f>
        <v>02563935245</v>
      </c>
      <c r="D1219" s="35">
        <v>36</v>
      </c>
      <c r="E1219" s="16" t="s">
        <v>8</v>
      </c>
      <c r="F1219" s="11" t="s">
        <v>596</v>
      </c>
      <c r="G1219" s="17">
        <v>630.48</v>
      </c>
      <c r="H1219" s="17">
        <v>630.48</v>
      </c>
      <c r="I1219" s="17">
        <f>IFERROR(H1219/1.08,"")</f>
        <v>583.77777777777771</v>
      </c>
      <c r="J1219" s="17">
        <f>I1219*8%</f>
        <v>46.702222222222218</v>
      </c>
      <c r="K1219" s="17">
        <f>Tabela1[[#This Row],[VLR RECEBIDO]]-Tabela1[[#This Row],[DESPESA]]-Tabela1[[#This Row],[FGTS]]</f>
        <v>8.5265128291212022E-14</v>
      </c>
      <c r="L1219" s="12">
        <v>8.5265128291212022E-14</v>
      </c>
      <c r="M1219" s="12">
        <f>Tabela1[[#This Row],[A DEVOLVER]]-Tabela1[[#This Row],[DEVOLVIDO]]</f>
        <v>0</v>
      </c>
      <c r="N1219" s="18" t="str">
        <f ca="1">VLOOKUP(Tabela1[[#This Row],[MAT]],$B$5:$N$1679,13,0)</f>
        <v>RAQUEL DOS SANTOS SOUZA</v>
      </c>
    </row>
    <row r="1220" spans="2:14" x14ac:dyDescent="0.3">
      <c r="B1220" s="11">
        <v>543</v>
      </c>
      <c r="C1220" s="11" t="str">
        <f ca="1">VLOOKUP(Tabela1[[#This Row],[MAT]],$B$5:$C$1679,2,0)</f>
        <v>01797916211</v>
      </c>
      <c r="D1220" s="35">
        <v>36</v>
      </c>
      <c r="E1220" s="16" t="s">
        <v>8</v>
      </c>
      <c r="F1220" s="11" t="s">
        <v>596</v>
      </c>
      <c r="G1220" s="17">
        <v>630.48</v>
      </c>
      <c r="H1220" s="17">
        <v>630.48</v>
      </c>
      <c r="I1220" s="17">
        <f>IFERROR(H1220/1.08,"")</f>
        <v>583.77777777777771</v>
      </c>
      <c r="J1220" s="17">
        <f>I1220*8%</f>
        <v>46.702222222222218</v>
      </c>
      <c r="K1220" s="17">
        <f>Tabela1[[#This Row],[VLR RECEBIDO]]-Tabela1[[#This Row],[DESPESA]]-Tabela1[[#This Row],[FGTS]]</f>
        <v>8.5265128291212022E-14</v>
      </c>
      <c r="L1220" s="12">
        <v>8.5265128291212022E-14</v>
      </c>
      <c r="M1220" s="12">
        <f>Tabela1[[#This Row],[A DEVOLVER]]-Tabela1[[#This Row],[DEVOLVIDO]]</f>
        <v>0</v>
      </c>
      <c r="N1220" s="18" t="str">
        <f ca="1">VLOOKUP(Tabela1[[#This Row],[MAT]],$B$5:$N$1679,13,0)</f>
        <v>BRUNA GRAZIELA NOGUEIRA DE LIMA</v>
      </c>
    </row>
    <row r="1221" spans="2:14" x14ac:dyDescent="0.3">
      <c r="B1221" s="11">
        <v>547</v>
      </c>
      <c r="C1221" s="11" t="str">
        <f ca="1">VLOOKUP(Tabela1[[#This Row],[MAT]],$B$5:$C$1679,2,0)</f>
        <v>85754110200</v>
      </c>
      <c r="D1221" s="35">
        <v>36</v>
      </c>
      <c r="E1221" s="16" t="s">
        <v>8</v>
      </c>
      <c r="F1221" s="11" t="s">
        <v>596</v>
      </c>
      <c r="G1221" s="17">
        <v>630.48</v>
      </c>
      <c r="H1221" s="17">
        <v>630.48</v>
      </c>
      <c r="I1221" s="17">
        <f>IFERROR(H1221/1.08,"")</f>
        <v>583.77777777777771</v>
      </c>
      <c r="J1221" s="17">
        <f>I1221*8%</f>
        <v>46.702222222222218</v>
      </c>
      <c r="K1221" s="17">
        <f>Tabela1[[#This Row],[VLR RECEBIDO]]-Tabela1[[#This Row],[DESPESA]]-Tabela1[[#This Row],[FGTS]]</f>
        <v>8.5265128291212022E-14</v>
      </c>
      <c r="L1221" s="12">
        <v>8.5265128291212022E-14</v>
      </c>
      <c r="M1221" s="12">
        <f>Tabela1[[#This Row],[A DEVOLVER]]-Tabela1[[#This Row],[DEVOLVIDO]]</f>
        <v>0</v>
      </c>
      <c r="N1221" s="18" t="str">
        <f ca="1">VLOOKUP(Tabela1[[#This Row],[MAT]],$B$5:$N$1679,13,0)</f>
        <v>FLAVIA CRISTINA AMORIM RAIOL</v>
      </c>
    </row>
    <row r="1222" spans="2:14" x14ac:dyDescent="0.3">
      <c r="B1222" s="11">
        <v>550</v>
      </c>
      <c r="C1222" s="11" t="str">
        <f ca="1">VLOOKUP(Tabela1[[#This Row],[MAT]],$B$5:$C$1679,2,0)</f>
        <v>94273626268</v>
      </c>
      <c r="D1222" s="35">
        <v>36</v>
      </c>
      <c r="E1222" s="16" t="s">
        <v>8</v>
      </c>
      <c r="F1222" s="11" t="s">
        <v>596</v>
      </c>
      <c r="G1222" s="17">
        <v>630.48</v>
      </c>
      <c r="H1222" s="17">
        <v>630.48</v>
      </c>
      <c r="I1222" s="17">
        <f>IFERROR(H1222/1.08,"")</f>
        <v>583.77777777777771</v>
      </c>
      <c r="J1222" s="17">
        <f>I1222*8%</f>
        <v>46.702222222222218</v>
      </c>
      <c r="K1222" s="17">
        <f>Tabela1[[#This Row],[VLR RECEBIDO]]-Tabela1[[#This Row],[DESPESA]]-Tabela1[[#This Row],[FGTS]]</f>
        <v>8.5265128291212022E-14</v>
      </c>
      <c r="L1222" s="12">
        <v>8.5265128291212022E-14</v>
      </c>
      <c r="M1222" s="12">
        <f>Tabela1[[#This Row],[A DEVOLVER]]-Tabela1[[#This Row],[DEVOLVIDO]]</f>
        <v>0</v>
      </c>
      <c r="N1222" s="18" t="str">
        <f ca="1">VLOOKUP(Tabela1[[#This Row],[MAT]],$B$5:$N$1679,13,0)</f>
        <v>ANGELA MARIA COSTA ROSARIO</v>
      </c>
    </row>
    <row r="1223" spans="2:14" x14ac:dyDescent="0.3">
      <c r="B1223" s="11">
        <v>552</v>
      </c>
      <c r="C1223" s="11" t="str">
        <f ca="1">VLOOKUP(Tabela1[[#This Row],[MAT]],$B$5:$C$1679,2,0)</f>
        <v>03351903243</v>
      </c>
      <c r="D1223" s="35">
        <v>36</v>
      </c>
      <c r="E1223" s="16" t="s">
        <v>8</v>
      </c>
      <c r="F1223" s="11" t="s">
        <v>596</v>
      </c>
      <c r="G1223" s="17">
        <v>630.48</v>
      </c>
      <c r="H1223" s="17">
        <v>630.48</v>
      </c>
      <c r="I1223" s="17">
        <f>IFERROR(H1223/1.08,"")</f>
        <v>583.77777777777771</v>
      </c>
      <c r="J1223" s="17">
        <f>I1223*8%</f>
        <v>46.702222222222218</v>
      </c>
      <c r="K1223" s="17">
        <f>Tabela1[[#This Row],[VLR RECEBIDO]]-Tabela1[[#This Row],[DESPESA]]-Tabela1[[#This Row],[FGTS]]</f>
        <v>8.5265128291212022E-14</v>
      </c>
      <c r="L1223" s="12">
        <v>8.5265128291212022E-14</v>
      </c>
      <c r="M1223" s="12">
        <f>Tabela1[[#This Row],[A DEVOLVER]]-Tabela1[[#This Row],[DEVOLVIDO]]</f>
        <v>0</v>
      </c>
      <c r="N1223" s="18" t="str">
        <f ca="1">VLOOKUP(Tabela1[[#This Row],[MAT]],$B$5:$N$1679,13,0)</f>
        <v>ANTONIA FRANCILEIA SANTOS FAUSTINO</v>
      </c>
    </row>
    <row r="1224" spans="2:14" x14ac:dyDescent="0.3">
      <c r="B1224" s="11">
        <v>586</v>
      </c>
      <c r="C1224" s="11" t="str">
        <f ca="1">VLOOKUP(Tabela1[[#This Row],[MAT]],$B$5:$C$1679,2,0)</f>
        <v>02025421222</v>
      </c>
      <c r="D1224" s="35">
        <v>36</v>
      </c>
      <c r="E1224" s="16" t="s">
        <v>8</v>
      </c>
      <c r="F1224" s="11" t="s">
        <v>596</v>
      </c>
      <c r="G1224" s="17">
        <v>630.48</v>
      </c>
      <c r="H1224" s="17">
        <v>630.48</v>
      </c>
      <c r="I1224" s="17">
        <f>IFERROR(H1224/1.08,"")</f>
        <v>583.77777777777771</v>
      </c>
      <c r="J1224" s="17">
        <f>I1224*8%</f>
        <v>46.702222222222218</v>
      </c>
      <c r="K1224" s="17">
        <f>Tabela1[[#This Row],[VLR RECEBIDO]]-Tabela1[[#This Row],[DESPESA]]-Tabela1[[#This Row],[FGTS]]</f>
        <v>8.5265128291212022E-14</v>
      </c>
      <c r="L1224" s="12">
        <v>8.5265128291212022E-14</v>
      </c>
      <c r="M1224" s="12">
        <f>Tabela1[[#This Row],[A DEVOLVER]]-Tabela1[[#This Row],[DEVOLVIDO]]</f>
        <v>0</v>
      </c>
      <c r="N1224" s="18" t="str">
        <f ca="1">VLOOKUP(Tabela1[[#This Row],[MAT]],$B$5:$N$1679,13,0)</f>
        <v>ADRIANA DA CONCEICAO VIANA</v>
      </c>
    </row>
    <row r="1225" spans="2:14" x14ac:dyDescent="0.3">
      <c r="B1225" s="11">
        <v>600</v>
      </c>
      <c r="C1225" s="11" t="str">
        <f ca="1">VLOOKUP(Tabela1[[#This Row],[MAT]],$B$5:$C$1679,2,0)</f>
        <v>01068691247</v>
      </c>
      <c r="D1225" s="35">
        <v>36</v>
      </c>
      <c r="E1225" s="16" t="s">
        <v>8</v>
      </c>
      <c r="F1225" s="11" t="s">
        <v>596</v>
      </c>
      <c r="G1225" s="17">
        <v>630.48</v>
      </c>
      <c r="H1225" s="17">
        <v>630.48</v>
      </c>
      <c r="I1225" s="17">
        <f>IFERROR(H1225/1.08,"")</f>
        <v>583.77777777777771</v>
      </c>
      <c r="J1225" s="17">
        <f>I1225*8%</f>
        <v>46.702222222222218</v>
      </c>
      <c r="K1225" s="17">
        <f>Tabela1[[#This Row],[VLR RECEBIDO]]-Tabela1[[#This Row],[DESPESA]]-Tabela1[[#This Row],[FGTS]]</f>
        <v>8.5265128291212022E-14</v>
      </c>
      <c r="L1225" s="12">
        <v>8.5265128291212022E-14</v>
      </c>
      <c r="M1225" s="12">
        <f>Tabela1[[#This Row],[A DEVOLVER]]-Tabela1[[#This Row],[DEVOLVIDO]]</f>
        <v>0</v>
      </c>
      <c r="N1225" s="18" t="str">
        <f ca="1">VLOOKUP(Tabela1[[#This Row],[MAT]],$B$5:$N$1679,13,0)</f>
        <v>ROSINETE SANTOS DA SILVA DE SOUZA</v>
      </c>
    </row>
    <row r="1226" spans="2:14" x14ac:dyDescent="0.3">
      <c r="B1226" s="11">
        <v>601</v>
      </c>
      <c r="C1226" s="11" t="str">
        <f ca="1">VLOOKUP(Tabela1[[#This Row],[MAT]],$B$5:$C$1679,2,0)</f>
        <v>03419017251</v>
      </c>
      <c r="D1226" s="35">
        <v>36</v>
      </c>
      <c r="E1226" s="16" t="s">
        <v>8</v>
      </c>
      <c r="F1226" s="11" t="s">
        <v>596</v>
      </c>
      <c r="G1226" s="17">
        <v>630.48</v>
      </c>
      <c r="H1226" s="17">
        <v>630.48</v>
      </c>
      <c r="I1226" s="17">
        <f>IFERROR(H1226/1.08,"")</f>
        <v>583.77777777777771</v>
      </c>
      <c r="J1226" s="17">
        <f>I1226*8%</f>
        <v>46.702222222222218</v>
      </c>
      <c r="K1226" s="17">
        <f>Tabela1[[#This Row],[VLR RECEBIDO]]-Tabela1[[#This Row],[DESPESA]]-Tabela1[[#This Row],[FGTS]]</f>
        <v>8.5265128291212022E-14</v>
      </c>
      <c r="L1226" s="12">
        <v>8.5265128291212022E-14</v>
      </c>
      <c r="M1226" s="12">
        <f>Tabela1[[#This Row],[A DEVOLVER]]-Tabela1[[#This Row],[DEVOLVIDO]]</f>
        <v>0</v>
      </c>
      <c r="N1226" s="18" t="str">
        <f ca="1">VLOOKUP(Tabela1[[#This Row],[MAT]],$B$5:$N$1679,13,0)</f>
        <v>MAYCON REIS DOS ANJOS</v>
      </c>
    </row>
    <row r="1227" spans="2:14" x14ac:dyDescent="0.3">
      <c r="B1227" s="11">
        <v>626</v>
      </c>
      <c r="C1227" s="11" t="str">
        <f ca="1">VLOOKUP(Tabela1[[#This Row],[MAT]],$B$5:$C$1679,2,0)</f>
        <v>30087767287</v>
      </c>
      <c r="D1227" s="35">
        <v>36</v>
      </c>
      <c r="E1227" s="16" t="s">
        <v>8</v>
      </c>
      <c r="F1227" s="11" t="s">
        <v>596</v>
      </c>
      <c r="G1227" s="17">
        <v>630.48</v>
      </c>
      <c r="H1227" s="17">
        <v>630.48</v>
      </c>
      <c r="I1227" s="17">
        <f>IFERROR(H1227/1.08,"")</f>
        <v>583.77777777777771</v>
      </c>
      <c r="J1227" s="17">
        <f>I1227*8%</f>
        <v>46.702222222222218</v>
      </c>
      <c r="K1227" s="17">
        <f>Tabela1[[#This Row],[VLR RECEBIDO]]-Tabela1[[#This Row],[DESPESA]]-Tabela1[[#This Row],[FGTS]]</f>
        <v>8.5265128291212022E-14</v>
      </c>
      <c r="L1227" s="12">
        <v>8.5265128291212022E-14</v>
      </c>
      <c r="M1227" s="12">
        <f>Tabela1[[#This Row],[A DEVOLVER]]-Tabela1[[#This Row],[DEVOLVIDO]]</f>
        <v>0</v>
      </c>
      <c r="N1227" s="18" t="str">
        <f ca="1">VLOOKUP(Tabela1[[#This Row],[MAT]],$B$5:$N$1679,13,0)</f>
        <v>OSMARINA LIMA MARQUES</v>
      </c>
    </row>
    <row r="1228" spans="2:14" x14ac:dyDescent="0.3">
      <c r="B1228" s="11">
        <v>633</v>
      </c>
      <c r="C1228" s="11" t="str">
        <f ca="1">VLOOKUP(Tabela1[[#This Row],[MAT]],$B$5:$C$1679,2,0)</f>
        <v>00954727207</v>
      </c>
      <c r="D1228" s="35">
        <v>36</v>
      </c>
      <c r="E1228" s="16" t="s">
        <v>8</v>
      </c>
      <c r="F1228" s="11" t="s">
        <v>596</v>
      </c>
      <c r="G1228" s="17">
        <v>630.48</v>
      </c>
      <c r="H1228" s="17">
        <v>630.48</v>
      </c>
      <c r="I1228" s="17">
        <f>IFERROR(H1228/1.08,"")</f>
        <v>583.77777777777771</v>
      </c>
      <c r="J1228" s="17">
        <f>I1228*8%</f>
        <v>46.702222222222218</v>
      </c>
      <c r="K1228" s="17">
        <f>Tabela1[[#This Row],[VLR RECEBIDO]]-Tabela1[[#This Row],[DESPESA]]-Tabela1[[#This Row],[FGTS]]</f>
        <v>8.5265128291212022E-14</v>
      </c>
      <c r="L1228" s="12">
        <v>8.5265128291212022E-14</v>
      </c>
      <c r="M1228" s="12">
        <f>Tabela1[[#This Row],[A DEVOLVER]]-Tabela1[[#This Row],[DEVOLVIDO]]</f>
        <v>0</v>
      </c>
      <c r="N1228" s="18" t="str">
        <f ca="1">VLOOKUP(Tabela1[[#This Row],[MAT]],$B$5:$N$1679,13,0)</f>
        <v>FABRICIA MARINHO MORAES</v>
      </c>
    </row>
    <row r="1229" spans="2:14" x14ac:dyDescent="0.3">
      <c r="B1229" s="11">
        <v>635</v>
      </c>
      <c r="C1229" s="11" t="str">
        <f ca="1">VLOOKUP(Tabela1[[#This Row],[MAT]],$B$5:$C$1679,2,0)</f>
        <v>02827501260</v>
      </c>
      <c r="D1229" s="35">
        <v>36</v>
      </c>
      <c r="E1229" s="16" t="s">
        <v>8</v>
      </c>
      <c r="F1229" s="11" t="s">
        <v>596</v>
      </c>
      <c r="G1229" s="17">
        <v>630.48</v>
      </c>
      <c r="H1229" s="17">
        <v>630.48</v>
      </c>
      <c r="I1229" s="17">
        <f>IFERROR(H1229/1.08,"")</f>
        <v>583.77777777777771</v>
      </c>
      <c r="J1229" s="17">
        <f>I1229*8%</f>
        <v>46.702222222222218</v>
      </c>
      <c r="K1229" s="17">
        <f>Tabela1[[#This Row],[VLR RECEBIDO]]-Tabela1[[#This Row],[DESPESA]]-Tabela1[[#This Row],[FGTS]]</f>
        <v>8.5265128291212022E-14</v>
      </c>
      <c r="L1229" s="12">
        <v>8.5265128291212022E-14</v>
      </c>
      <c r="M1229" s="12">
        <f>Tabela1[[#This Row],[A DEVOLVER]]-Tabela1[[#This Row],[DEVOLVIDO]]</f>
        <v>0</v>
      </c>
      <c r="N1229" s="18" t="str">
        <f ca="1">VLOOKUP(Tabela1[[#This Row],[MAT]],$B$5:$N$1679,13,0)</f>
        <v>REGINA CARLA CARNEIRO DA SILVA</v>
      </c>
    </row>
    <row r="1230" spans="2:14" x14ac:dyDescent="0.3">
      <c r="B1230" s="11">
        <v>644</v>
      </c>
      <c r="C1230" s="11" t="str">
        <f ca="1">VLOOKUP(Tabela1[[#This Row],[MAT]],$B$5:$C$1679,2,0)</f>
        <v>02760353214</v>
      </c>
      <c r="D1230" s="35">
        <v>36</v>
      </c>
      <c r="E1230" s="16" t="s">
        <v>8</v>
      </c>
      <c r="F1230" s="11" t="s">
        <v>596</v>
      </c>
      <c r="G1230" s="17">
        <v>630.48</v>
      </c>
      <c r="H1230" s="17">
        <v>630.48</v>
      </c>
      <c r="I1230" s="17">
        <f>IFERROR(H1230/1.08,"")</f>
        <v>583.77777777777771</v>
      </c>
      <c r="J1230" s="17">
        <f>I1230*8%</f>
        <v>46.702222222222218</v>
      </c>
      <c r="K1230" s="17">
        <f>Tabela1[[#This Row],[VLR RECEBIDO]]-Tabela1[[#This Row],[DESPESA]]-Tabela1[[#This Row],[FGTS]]</f>
        <v>8.5265128291212022E-14</v>
      </c>
      <c r="L1230" s="12">
        <v>8.5265128291212022E-14</v>
      </c>
      <c r="M1230" s="12">
        <f>Tabela1[[#This Row],[A DEVOLVER]]-Tabela1[[#This Row],[DEVOLVIDO]]</f>
        <v>0</v>
      </c>
      <c r="N1230" s="18" t="str">
        <f ca="1">VLOOKUP(Tabela1[[#This Row],[MAT]],$B$5:$N$1679,13,0)</f>
        <v>CARLA BATISTA DA COSTA</v>
      </c>
    </row>
    <row r="1231" spans="2:14" x14ac:dyDescent="0.3">
      <c r="B1231" s="11">
        <v>647</v>
      </c>
      <c r="C1231" s="11" t="str">
        <f ca="1">VLOOKUP(Tabela1[[#This Row],[MAT]],$B$5:$C$1679,2,0)</f>
        <v>04573489258</v>
      </c>
      <c r="D1231" s="35">
        <v>36</v>
      </c>
      <c r="E1231" s="16" t="s">
        <v>8</v>
      </c>
      <c r="F1231" s="11" t="s">
        <v>596</v>
      </c>
      <c r="G1231" s="17">
        <v>630.48</v>
      </c>
      <c r="H1231" s="17">
        <v>630.48</v>
      </c>
      <c r="I1231" s="17">
        <f>IFERROR(H1231/1.08,"")</f>
        <v>583.77777777777771</v>
      </c>
      <c r="J1231" s="17">
        <f>I1231*8%</f>
        <v>46.702222222222218</v>
      </c>
      <c r="K1231" s="17">
        <f>Tabela1[[#This Row],[VLR RECEBIDO]]-Tabela1[[#This Row],[DESPESA]]-Tabela1[[#This Row],[FGTS]]</f>
        <v>8.5265128291212022E-14</v>
      </c>
      <c r="L1231" s="12">
        <v>8.5265128291212022E-14</v>
      </c>
      <c r="M1231" s="12">
        <f>Tabela1[[#This Row],[A DEVOLVER]]-Tabela1[[#This Row],[DEVOLVIDO]]</f>
        <v>0</v>
      </c>
      <c r="N1231" s="18" t="str">
        <f ca="1">VLOOKUP(Tabela1[[#This Row],[MAT]],$B$5:$N$1679,13,0)</f>
        <v>FRANCISCO BRUNO OLIVEIRA CAVALCANTE</v>
      </c>
    </row>
    <row r="1232" spans="2:14" x14ac:dyDescent="0.3">
      <c r="B1232" s="11">
        <v>653</v>
      </c>
      <c r="C1232" s="11" t="str">
        <f ca="1">VLOOKUP(Tabela1[[#This Row],[MAT]],$B$5:$C$1679,2,0)</f>
        <v>04490243260</v>
      </c>
      <c r="D1232" s="35">
        <v>36</v>
      </c>
      <c r="E1232" s="16" t="s">
        <v>8</v>
      </c>
      <c r="F1232" s="11" t="s">
        <v>596</v>
      </c>
      <c r="G1232" s="17">
        <v>630.48</v>
      </c>
      <c r="H1232" s="17">
        <v>630.48</v>
      </c>
      <c r="I1232" s="17">
        <f>IFERROR(H1232/1.08,"")</f>
        <v>583.77777777777771</v>
      </c>
      <c r="J1232" s="17">
        <f>I1232*8%</f>
        <v>46.702222222222218</v>
      </c>
      <c r="K1232" s="17">
        <f>Tabela1[[#This Row],[VLR RECEBIDO]]-Tabela1[[#This Row],[DESPESA]]-Tabela1[[#This Row],[FGTS]]</f>
        <v>8.5265128291212022E-14</v>
      </c>
      <c r="L1232" s="12">
        <v>8.5265128291212022E-14</v>
      </c>
      <c r="M1232" s="12">
        <f>Tabela1[[#This Row],[A DEVOLVER]]-Tabela1[[#This Row],[DEVOLVIDO]]</f>
        <v>0</v>
      </c>
      <c r="N1232" s="18" t="str">
        <f ca="1">VLOOKUP(Tabela1[[#This Row],[MAT]],$B$5:$N$1679,13,0)</f>
        <v>RAIANE TENORIO DOS SANTOS</v>
      </c>
    </row>
    <row r="1233" spans="2:14" x14ac:dyDescent="0.3">
      <c r="B1233" s="11">
        <v>663</v>
      </c>
      <c r="C1233" s="11" t="str">
        <f ca="1">VLOOKUP(Tabela1[[#This Row],[MAT]],$B$5:$C$1679,2,0)</f>
        <v>03974195203</v>
      </c>
      <c r="D1233" s="35">
        <v>36</v>
      </c>
      <c r="E1233" s="16" t="s">
        <v>8</v>
      </c>
      <c r="F1233" s="11" t="s">
        <v>596</v>
      </c>
      <c r="G1233" s="17">
        <v>630.48</v>
      </c>
      <c r="H1233" s="17">
        <v>630.48</v>
      </c>
      <c r="I1233" s="17">
        <f>IFERROR(H1233/1.08,"")</f>
        <v>583.77777777777771</v>
      </c>
      <c r="J1233" s="17">
        <f>I1233*8%</f>
        <v>46.702222222222218</v>
      </c>
      <c r="K1233" s="17">
        <f>Tabela1[[#This Row],[VLR RECEBIDO]]-Tabela1[[#This Row],[DESPESA]]-Tabela1[[#This Row],[FGTS]]</f>
        <v>8.5265128291212022E-14</v>
      </c>
      <c r="L1233" s="12">
        <v>8.5265128291212022E-14</v>
      </c>
      <c r="M1233" s="12">
        <f>Tabela1[[#This Row],[A DEVOLVER]]-Tabela1[[#This Row],[DEVOLVIDO]]</f>
        <v>0</v>
      </c>
      <c r="N1233" s="18" t="str">
        <f ca="1">VLOOKUP(Tabela1[[#This Row],[MAT]],$B$5:$N$1679,13,0)</f>
        <v>KRISLANE NASCIMENTO DIAS</v>
      </c>
    </row>
    <row r="1234" spans="2:14" x14ac:dyDescent="0.3">
      <c r="B1234" s="11">
        <v>670</v>
      </c>
      <c r="C1234" s="11">
        <f ca="1">VLOOKUP(Tabela1[[#This Row],[MAT]],$B$5:$C$1679,2,0)</f>
        <v>84245603291</v>
      </c>
      <c r="D1234" s="35">
        <v>36</v>
      </c>
      <c r="E1234" s="16" t="s">
        <v>8</v>
      </c>
      <c r="F1234" s="11" t="s">
        <v>596</v>
      </c>
      <c r="G1234" s="17">
        <v>630.48</v>
      </c>
      <c r="H1234" s="17">
        <v>630.48</v>
      </c>
      <c r="I1234" s="17">
        <f>IFERROR(H1234/1.08,"")</f>
        <v>583.77777777777771</v>
      </c>
      <c r="J1234" s="17">
        <f>I1234*8%</f>
        <v>46.702222222222218</v>
      </c>
      <c r="K1234" s="17">
        <f>Tabela1[[#This Row],[VLR RECEBIDO]]-Tabela1[[#This Row],[DESPESA]]-Tabela1[[#This Row],[FGTS]]</f>
        <v>8.5265128291212022E-14</v>
      </c>
      <c r="L1234" s="12">
        <v>8.5265128291212022E-14</v>
      </c>
      <c r="M1234" s="12">
        <f>Tabela1[[#This Row],[A DEVOLVER]]-Tabela1[[#This Row],[DEVOLVIDO]]</f>
        <v>0</v>
      </c>
      <c r="N1234" s="18" t="str">
        <f ca="1">VLOOKUP(Tabela1[[#This Row],[MAT]],$B$5:$N$1679,13,0)</f>
        <v>LUCINEIA COSTA ALENCAR</v>
      </c>
    </row>
    <row r="1235" spans="2:14" x14ac:dyDescent="0.3">
      <c r="B1235" s="11">
        <v>675</v>
      </c>
      <c r="C1235" s="11" t="str">
        <f ca="1">VLOOKUP(Tabela1[[#This Row],[MAT]],$B$5:$C$1679,2,0)</f>
        <v>03439131270</v>
      </c>
      <c r="D1235" s="35">
        <v>36</v>
      </c>
      <c r="E1235" s="16" t="s">
        <v>8</v>
      </c>
      <c r="F1235" s="11" t="s">
        <v>596</v>
      </c>
      <c r="G1235" s="17">
        <v>630.48</v>
      </c>
      <c r="H1235" s="17">
        <v>630.48</v>
      </c>
      <c r="I1235" s="17">
        <f>IFERROR(H1235/1.08,"")</f>
        <v>583.77777777777771</v>
      </c>
      <c r="J1235" s="17">
        <f>I1235*8%</f>
        <v>46.702222222222218</v>
      </c>
      <c r="K1235" s="17">
        <f>Tabela1[[#This Row],[VLR RECEBIDO]]-Tabela1[[#This Row],[DESPESA]]-Tabela1[[#This Row],[FGTS]]</f>
        <v>8.5265128291212022E-14</v>
      </c>
      <c r="L1235" s="12">
        <v>8.5265128291212022E-14</v>
      </c>
      <c r="M1235" s="12">
        <f>Tabela1[[#This Row],[A DEVOLVER]]-Tabela1[[#This Row],[DEVOLVIDO]]</f>
        <v>0</v>
      </c>
      <c r="N1235" s="18" t="str">
        <f ca="1">VLOOKUP(Tabela1[[#This Row],[MAT]],$B$5:$N$1679,13,0)</f>
        <v>KELLEM MARIA SANTOS COSTA</v>
      </c>
    </row>
    <row r="1236" spans="2:14" x14ac:dyDescent="0.3">
      <c r="B1236" s="11">
        <v>676</v>
      </c>
      <c r="C1236" s="11" t="str">
        <f ca="1">VLOOKUP(Tabela1[[#This Row],[MAT]],$B$5:$C$1679,2,0)</f>
        <v>70143238221</v>
      </c>
      <c r="D1236" s="35">
        <v>36</v>
      </c>
      <c r="E1236" s="16" t="s">
        <v>8</v>
      </c>
      <c r="F1236" s="11" t="s">
        <v>596</v>
      </c>
      <c r="G1236" s="17">
        <v>630.48</v>
      </c>
      <c r="H1236" s="17">
        <v>630.48</v>
      </c>
      <c r="I1236" s="17">
        <f>IFERROR(H1236/1.08,"")</f>
        <v>583.77777777777771</v>
      </c>
      <c r="J1236" s="17">
        <f>I1236*8%</f>
        <v>46.702222222222218</v>
      </c>
      <c r="K1236" s="17">
        <f>Tabela1[[#This Row],[VLR RECEBIDO]]-Tabela1[[#This Row],[DESPESA]]-Tabela1[[#This Row],[FGTS]]</f>
        <v>8.5265128291212022E-14</v>
      </c>
      <c r="L1236" s="12">
        <v>8.5265128291212022E-14</v>
      </c>
      <c r="M1236" s="12">
        <f>Tabela1[[#This Row],[A DEVOLVER]]-Tabela1[[#This Row],[DEVOLVIDO]]</f>
        <v>0</v>
      </c>
      <c r="N1236" s="18" t="str">
        <f ca="1">VLOOKUP(Tabela1[[#This Row],[MAT]],$B$5:$N$1679,13,0)</f>
        <v>RAISSA SOUZA E SOUZA</v>
      </c>
    </row>
    <row r="1237" spans="2:14" x14ac:dyDescent="0.3">
      <c r="B1237" s="11">
        <v>677</v>
      </c>
      <c r="C1237" s="11" t="str">
        <f ca="1">VLOOKUP(Tabela1[[#This Row],[MAT]],$B$5:$C$1679,2,0)</f>
        <v>02029051284</v>
      </c>
      <c r="D1237" s="35">
        <v>36</v>
      </c>
      <c r="E1237" s="16" t="s">
        <v>8</v>
      </c>
      <c r="F1237" s="11" t="s">
        <v>596</v>
      </c>
      <c r="G1237" s="17">
        <v>630.48</v>
      </c>
      <c r="H1237" s="17">
        <v>630.48</v>
      </c>
      <c r="I1237" s="17">
        <f>IFERROR(H1237/1.08,"")</f>
        <v>583.77777777777771</v>
      </c>
      <c r="J1237" s="17">
        <f>I1237*8%</f>
        <v>46.702222222222218</v>
      </c>
      <c r="K1237" s="17">
        <f>Tabela1[[#This Row],[VLR RECEBIDO]]-Tabela1[[#This Row],[DESPESA]]-Tabela1[[#This Row],[FGTS]]</f>
        <v>8.5265128291212022E-14</v>
      </c>
      <c r="L1237" s="12">
        <v>8.5265128291212022E-14</v>
      </c>
      <c r="M1237" s="12">
        <f>Tabela1[[#This Row],[A DEVOLVER]]-Tabela1[[#This Row],[DEVOLVIDO]]</f>
        <v>0</v>
      </c>
      <c r="N1237" s="18" t="str">
        <f ca="1">VLOOKUP(Tabela1[[#This Row],[MAT]],$B$5:$N$1679,13,0)</f>
        <v>DANIELA MIRANDA REIS</v>
      </c>
    </row>
    <row r="1238" spans="2:14" x14ac:dyDescent="0.3">
      <c r="B1238" s="11">
        <v>682</v>
      </c>
      <c r="C1238" s="11" t="e">
        <f ca="1">VLOOKUP(Tabela1[[#This Row],[MAT]],$B$5:$C$1679,2,0)</f>
        <v>#N/A</v>
      </c>
      <c r="D1238" s="35">
        <v>36</v>
      </c>
      <c r="E1238" s="16" t="s">
        <v>8</v>
      </c>
      <c r="F1238" s="11" t="s">
        <v>596</v>
      </c>
      <c r="G1238" s="17">
        <v>630.48</v>
      </c>
      <c r="H1238" s="17">
        <v>630.48</v>
      </c>
      <c r="I1238" s="17">
        <f>IFERROR(H1238/1.08,"")</f>
        <v>583.77777777777771</v>
      </c>
      <c r="J1238" s="17">
        <f>I1238*8%</f>
        <v>46.702222222222218</v>
      </c>
      <c r="K1238" s="17">
        <f>Tabela1[[#This Row],[VLR RECEBIDO]]-Tabela1[[#This Row],[DESPESA]]-Tabela1[[#This Row],[FGTS]]</f>
        <v>8.5265128291212022E-14</v>
      </c>
      <c r="L1238" s="12">
        <v>8.5265128291212022E-14</v>
      </c>
      <c r="M1238" s="12">
        <f>Tabela1[[#This Row],[A DEVOLVER]]-Tabela1[[#This Row],[DEVOLVIDO]]</f>
        <v>0</v>
      </c>
      <c r="N1238" s="18" t="e">
        <f ca="1">VLOOKUP(Tabela1[[#This Row],[MAT]],$B$5:$N$1679,13,0)</f>
        <v>#N/A</v>
      </c>
    </row>
    <row r="1239" spans="2:14" x14ac:dyDescent="0.3">
      <c r="B1239" s="11">
        <v>714</v>
      </c>
      <c r="C1239" s="11" t="str">
        <f ca="1">VLOOKUP(Tabela1[[#This Row],[MAT]],$B$5:$C$1679,2,0)</f>
        <v>02884225200</v>
      </c>
      <c r="D1239" s="35">
        <v>36</v>
      </c>
      <c r="E1239" s="16" t="s">
        <v>8</v>
      </c>
      <c r="F1239" s="11" t="s">
        <v>596</v>
      </c>
      <c r="G1239" s="17">
        <v>630.48</v>
      </c>
      <c r="H1239" s="17">
        <v>630.48</v>
      </c>
      <c r="I1239" s="17">
        <f>IFERROR(H1239/1.08,"")</f>
        <v>583.77777777777771</v>
      </c>
      <c r="J1239" s="17">
        <f>I1239*8%</f>
        <v>46.702222222222218</v>
      </c>
      <c r="K1239" s="17">
        <f>Tabela1[[#This Row],[VLR RECEBIDO]]-Tabela1[[#This Row],[DESPESA]]-Tabela1[[#This Row],[FGTS]]</f>
        <v>8.5265128291212022E-14</v>
      </c>
      <c r="L1239" s="12">
        <v>8.5265128291212022E-14</v>
      </c>
      <c r="M1239" s="12">
        <f>Tabela1[[#This Row],[A DEVOLVER]]-Tabela1[[#This Row],[DEVOLVIDO]]</f>
        <v>0</v>
      </c>
      <c r="N1239" s="18" t="str">
        <f ca="1">VLOOKUP(Tabela1[[#This Row],[MAT]],$B$5:$N$1679,13,0)</f>
        <v>JOSUE OLIVEIRA MENESES</v>
      </c>
    </row>
    <row r="1240" spans="2:14" x14ac:dyDescent="0.3">
      <c r="B1240" s="11">
        <v>716</v>
      </c>
      <c r="C1240" s="11" t="str">
        <f ca="1">VLOOKUP(Tabela1[[#This Row],[MAT]],$B$5:$C$1679,2,0)</f>
        <v>11576141675</v>
      </c>
      <c r="D1240" s="35">
        <v>36</v>
      </c>
      <c r="E1240" s="16" t="s">
        <v>8</v>
      </c>
      <c r="F1240" s="11" t="s">
        <v>596</v>
      </c>
      <c r="G1240" s="17">
        <v>630.48</v>
      </c>
      <c r="H1240" s="17">
        <v>630.48</v>
      </c>
      <c r="I1240" s="17">
        <f>IFERROR(H1240/1.08,"")</f>
        <v>583.77777777777771</v>
      </c>
      <c r="J1240" s="17">
        <f>I1240*8%</f>
        <v>46.702222222222218</v>
      </c>
      <c r="K1240" s="17">
        <f>Tabela1[[#This Row],[VLR RECEBIDO]]-Tabela1[[#This Row],[DESPESA]]-Tabela1[[#This Row],[FGTS]]</f>
        <v>8.5265128291212022E-14</v>
      </c>
      <c r="L1240" s="12">
        <v>8.5265128291212022E-14</v>
      </c>
      <c r="M1240" s="12">
        <f>Tabela1[[#This Row],[A DEVOLVER]]-Tabela1[[#This Row],[DEVOLVIDO]]</f>
        <v>0</v>
      </c>
      <c r="N1240" s="18" t="str">
        <f ca="1">VLOOKUP(Tabela1[[#This Row],[MAT]],$B$5:$N$1679,13,0)</f>
        <v>IORRAN VAZ DE OLIVEIRA</v>
      </c>
    </row>
    <row r="1241" spans="2:14" x14ac:dyDescent="0.3">
      <c r="B1241" s="11">
        <v>717</v>
      </c>
      <c r="C1241" s="11" t="str">
        <f ca="1">VLOOKUP(Tabela1[[#This Row],[MAT]],$B$5:$C$1679,2,0)</f>
        <v>04625535239</v>
      </c>
      <c r="D1241" s="35">
        <v>36</v>
      </c>
      <c r="E1241" s="16" t="s">
        <v>8</v>
      </c>
      <c r="F1241" s="11" t="s">
        <v>596</v>
      </c>
      <c r="G1241" s="17">
        <v>630.48</v>
      </c>
      <c r="H1241" s="17">
        <v>630.48</v>
      </c>
      <c r="I1241" s="17">
        <f>IFERROR(H1241/1.08,"")</f>
        <v>583.77777777777771</v>
      </c>
      <c r="J1241" s="17">
        <f>I1241*8%</f>
        <v>46.702222222222218</v>
      </c>
      <c r="K1241" s="17">
        <f>Tabela1[[#This Row],[VLR RECEBIDO]]-Tabela1[[#This Row],[DESPESA]]-Tabela1[[#This Row],[FGTS]]</f>
        <v>8.5265128291212022E-14</v>
      </c>
      <c r="L1241" s="12">
        <v>8.5265128291212022E-14</v>
      </c>
      <c r="M1241" s="12">
        <f>Tabela1[[#This Row],[A DEVOLVER]]-Tabela1[[#This Row],[DEVOLVIDO]]</f>
        <v>0</v>
      </c>
      <c r="N1241" s="18" t="str">
        <f ca="1">VLOOKUP(Tabela1[[#This Row],[MAT]],$B$5:$N$1679,13,0)</f>
        <v>EDSON MOURA SILVA</v>
      </c>
    </row>
    <row r="1242" spans="2:14" x14ac:dyDescent="0.3">
      <c r="B1242" s="11">
        <v>719</v>
      </c>
      <c r="C1242" s="11" t="str">
        <f ca="1">VLOOKUP(Tabela1[[#This Row],[MAT]],$B$5:$C$1679,2,0)</f>
        <v>01834811279</v>
      </c>
      <c r="D1242" s="35">
        <v>36</v>
      </c>
      <c r="E1242" s="16" t="s">
        <v>8</v>
      </c>
      <c r="F1242" s="11" t="s">
        <v>596</v>
      </c>
      <c r="G1242" s="17">
        <v>630.48</v>
      </c>
      <c r="H1242" s="17">
        <v>630.48</v>
      </c>
      <c r="I1242" s="17">
        <f>IFERROR(H1242/1.08,"")</f>
        <v>583.77777777777771</v>
      </c>
      <c r="J1242" s="17">
        <f>I1242*8%</f>
        <v>46.702222222222218</v>
      </c>
      <c r="K1242" s="17">
        <f>Tabela1[[#This Row],[VLR RECEBIDO]]-Tabela1[[#This Row],[DESPESA]]-Tabela1[[#This Row],[FGTS]]</f>
        <v>8.5265128291212022E-14</v>
      </c>
      <c r="L1242" s="12">
        <v>8.5265128291212022E-14</v>
      </c>
      <c r="M1242" s="12">
        <f>Tabela1[[#This Row],[A DEVOLVER]]-Tabela1[[#This Row],[DEVOLVIDO]]</f>
        <v>0</v>
      </c>
      <c r="N1242" s="18" t="str">
        <f ca="1">VLOOKUP(Tabela1[[#This Row],[MAT]],$B$5:$N$1679,13,0)</f>
        <v>ROBSON ALMEIDA PONTES</v>
      </c>
    </row>
    <row r="1243" spans="2:14" x14ac:dyDescent="0.3">
      <c r="B1243" s="11">
        <v>726</v>
      </c>
      <c r="C1243" s="11" t="str">
        <f ca="1">VLOOKUP(Tabela1[[#This Row],[MAT]],$B$5:$C$1679,2,0)</f>
        <v>04716356264</v>
      </c>
      <c r="D1243" s="35">
        <v>36</v>
      </c>
      <c r="E1243" s="16" t="s">
        <v>8</v>
      </c>
      <c r="F1243" s="11" t="s">
        <v>596</v>
      </c>
      <c r="G1243" s="17">
        <v>630.48</v>
      </c>
      <c r="H1243" s="17">
        <v>630.48</v>
      </c>
      <c r="I1243" s="17">
        <f>IFERROR(H1243/1.08,"")</f>
        <v>583.77777777777771</v>
      </c>
      <c r="J1243" s="17">
        <f>I1243*8%</f>
        <v>46.702222222222218</v>
      </c>
      <c r="K1243" s="17">
        <f>Tabela1[[#This Row],[VLR RECEBIDO]]-Tabela1[[#This Row],[DESPESA]]-Tabela1[[#This Row],[FGTS]]</f>
        <v>8.5265128291212022E-14</v>
      </c>
      <c r="L1243" s="12">
        <v>8.5265128291212022E-14</v>
      </c>
      <c r="M1243" s="12">
        <f>Tabela1[[#This Row],[A DEVOLVER]]-Tabela1[[#This Row],[DEVOLVIDO]]</f>
        <v>0</v>
      </c>
      <c r="N1243" s="18" t="str">
        <f ca="1">VLOOKUP(Tabela1[[#This Row],[MAT]],$B$5:$N$1679,13,0)</f>
        <v>ESTHEFANI ARAUJO LOPES</v>
      </c>
    </row>
    <row r="1244" spans="2:14" x14ac:dyDescent="0.3">
      <c r="B1244" s="11">
        <v>740</v>
      </c>
      <c r="C1244" s="11" t="str">
        <f ca="1">VLOOKUP(Tabela1[[#This Row],[MAT]],$B$5:$C$1679,2,0)</f>
        <v>02821318251</v>
      </c>
      <c r="D1244" s="35">
        <v>36</v>
      </c>
      <c r="E1244" s="16" t="s">
        <v>8</v>
      </c>
      <c r="F1244" s="11" t="s">
        <v>596</v>
      </c>
      <c r="G1244" s="17">
        <v>630.48</v>
      </c>
      <c r="H1244" s="17">
        <v>630.48</v>
      </c>
      <c r="I1244" s="17">
        <f>IFERROR(H1244/1.08,"")</f>
        <v>583.77777777777771</v>
      </c>
      <c r="J1244" s="17">
        <f>I1244*8%</f>
        <v>46.702222222222218</v>
      </c>
      <c r="K1244" s="17">
        <f>Tabela1[[#This Row],[VLR RECEBIDO]]-Tabela1[[#This Row],[DESPESA]]-Tabela1[[#This Row],[FGTS]]</f>
        <v>8.5265128291212022E-14</v>
      </c>
      <c r="L1244" s="12">
        <v>8.5265128291212022E-14</v>
      </c>
      <c r="M1244" s="12">
        <f>Tabela1[[#This Row],[A DEVOLVER]]-Tabela1[[#This Row],[DEVOLVIDO]]</f>
        <v>0</v>
      </c>
      <c r="N1244" s="18" t="str">
        <f ca="1">VLOOKUP(Tabela1[[#This Row],[MAT]],$B$5:$N$1679,13,0)</f>
        <v>CAROLINA SILVA DA VEIGA</v>
      </c>
    </row>
    <row r="1245" spans="2:14" x14ac:dyDescent="0.3">
      <c r="B1245" s="11">
        <v>743</v>
      </c>
      <c r="C1245" s="11" t="str">
        <f ca="1">VLOOKUP(Tabela1[[#This Row],[MAT]],$B$5:$C$1679,2,0)</f>
        <v>05274326285</v>
      </c>
      <c r="D1245" s="35">
        <v>36</v>
      </c>
      <c r="E1245" s="16" t="s">
        <v>8</v>
      </c>
      <c r="F1245" s="11" t="s">
        <v>596</v>
      </c>
      <c r="G1245" s="17">
        <v>630.48</v>
      </c>
      <c r="H1245" s="17">
        <v>630.48</v>
      </c>
      <c r="I1245" s="17">
        <f>IFERROR(H1245/1.08,"")</f>
        <v>583.77777777777771</v>
      </c>
      <c r="J1245" s="17">
        <f>I1245*8%</f>
        <v>46.702222222222218</v>
      </c>
      <c r="K1245" s="17">
        <f>Tabela1[[#This Row],[VLR RECEBIDO]]-Tabela1[[#This Row],[DESPESA]]-Tabela1[[#This Row],[FGTS]]</f>
        <v>8.5265128291212022E-14</v>
      </c>
      <c r="L1245" s="12">
        <v>8.5265128291212022E-14</v>
      </c>
      <c r="M1245" s="12">
        <f>Tabela1[[#This Row],[A DEVOLVER]]-Tabela1[[#This Row],[DEVOLVIDO]]</f>
        <v>0</v>
      </c>
      <c r="N1245" s="18" t="str">
        <f ca="1">VLOOKUP(Tabela1[[#This Row],[MAT]],$B$5:$N$1679,13,0)</f>
        <v>JOAO VICTOR CARNEIRO DA SILVA</v>
      </c>
    </row>
    <row r="1246" spans="2:14" x14ac:dyDescent="0.3">
      <c r="B1246" s="11">
        <v>744</v>
      </c>
      <c r="C1246" s="11" t="str">
        <f ca="1">VLOOKUP(Tabela1[[#This Row],[MAT]],$B$5:$C$1679,2,0)</f>
        <v>05036435214</v>
      </c>
      <c r="D1246" s="35">
        <v>36</v>
      </c>
      <c r="E1246" s="16" t="s">
        <v>8</v>
      </c>
      <c r="F1246" s="11" t="s">
        <v>596</v>
      </c>
      <c r="G1246" s="17">
        <v>630.48</v>
      </c>
      <c r="H1246" s="17">
        <v>630.48</v>
      </c>
      <c r="I1246" s="17">
        <f>IFERROR(H1246/1.08,"")</f>
        <v>583.77777777777771</v>
      </c>
      <c r="J1246" s="17">
        <f>I1246*8%</f>
        <v>46.702222222222218</v>
      </c>
      <c r="K1246" s="17">
        <f>Tabela1[[#This Row],[VLR RECEBIDO]]-Tabela1[[#This Row],[DESPESA]]-Tabela1[[#This Row],[FGTS]]</f>
        <v>8.5265128291212022E-14</v>
      </c>
      <c r="L1246" s="12">
        <v>8.5265128291212022E-14</v>
      </c>
      <c r="M1246" s="12">
        <f>Tabela1[[#This Row],[A DEVOLVER]]-Tabela1[[#This Row],[DEVOLVIDO]]</f>
        <v>0</v>
      </c>
      <c r="N1246" s="18" t="str">
        <f ca="1">VLOOKUP(Tabela1[[#This Row],[MAT]],$B$5:$N$1679,13,0)</f>
        <v>THIAGO DO NASCIMENTO MESQUITA</v>
      </c>
    </row>
    <row r="1247" spans="2:14" x14ac:dyDescent="0.3">
      <c r="B1247" s="11">
        <v>756</v>
      </c>
      <c r="C1247" s="11" t="str">
        <f ca="1">VLOOKUP(Tabela1[[#This Row],[MAT]],$B$5:$C$1679,2,0)</f>
        <v>02771484218</v>
      </c>
      <c r="D1247" s="35">
        <v>36</v>
      </c>
      <c r="E1247" s="16" t="s">
        <v>8</v>
      </c>
      <c r="F1247" s="11" t="s">
        <v>596</v>
      </c>
      <c r="G1247" s="17">
        <v>630.48</v>
      </c>
      <c r="H1247" s="17">
        <v>630.48</v>
      </c>
      <c r="I1247" s="17">
        <f>IFERROR(H1247/1.08,"")</f>
        <v>583.77777777777771</v>
      </c>
      <c r="J1247" s="17">
        <f>I1247*8%</f>
        <v>46.702222222222218</v>
      </c>
      <c r="K1247" s="17">
        <f>Tabela1[[#This Row],[VLR RECEBIDO]]-Tabela1[[#This Row],[DESPESA]]-Tabela1[[#This Row],[FGTS]]</f>
        <v>8.5265128291212022E-14</v>
      </c>
      <c r="L1247" s="12">
        <v>8.5265128291212022E-14</v>
      </c>
      <c r="M1247" s="12">
        <f>Tabela1[[#This Row],[A DEVOLVER]]-Tabela1[[#This Row],[DEVOLVIDO]]</f>
        <v>0</v>
      </c>
      <c r="N1247" s="18" t="str">
        <f ca="1">VLOOKUP(Tabela1[[#This Row],[MAT]],$B$5:$N$1679,13,0)</f>
        <v>WATILA ALMEIDA DA COSTA</v>
      </c>
    </row>
    <row r="1248" spans="2:14" x14ac:dyDescent="0.3">
      <c r="B1248" s="11">
        <v>761</v>
      </c>
      <c r="C1248" s="11" t="str">
        <f ca="1">VLOOKUP(Tabela1[[#This Row],[MAT]],$B$5:$C$1679,2,0)</f>
        <v>88808882268</v>
      </c>
      <c r="D1248" s="35">
        <v>36</v>
      </c>
      <c r="E1248" s="16" t="s">
        <v>8</v>
      </c>
      <c r="F1248" s="11" t="s">
        <v>596</v>
      </c>
      <c r="G1248" s="17">
        <v>630.48</v>
      </c>
      <c r="H1248" s="17">
        <v>630.48</v>
      </c>
      <c r="I1248" s="17">
        <f>IFERROR(H1248/1.08,"")</f>
        <v>583.77777777777771</v>
      </c>
      <c r="J1248" s="17">
        <f>I1248*8%</f>
        <v>46.702222222222218</v>
      </c>
      <c r="K1248" s="17">
        <f>Tabela1[[#This Row],[VLR RECEBIDO]]-Tabela1[[#This Row],[DESPESA]]-Tabela1[[#This Row],[FGTS]]</f>
        <v>8.5265128291212022E-14</v>
      </c>
      <c r="L1248" s="12">
        <v>8.5265128291212022E-14</v>
      </c>
      <c r="M1248" s="12">
        <f>Tabela1[[#This Row],[A DEVOLVER]]-Tabela1[[#This Row],[DEVOLVIDO]]</f>
        <v>0</v>
      </c>
      <c r="N1248" s="18" t="str">
        <f ca="1">VLOOKUP(Tabela1[[#This Row],[MAT]],$B$5:$N$1679,13,0)</f>
        <v>GEOVANIA DE ARAUJO NASCIMENTO</v>
      </c>
    </row>
    <row r="1249" spans="2:14" x14ac:dyDescent="0.3">
      <c r="B1249" s="11">
        <v>783</v>
      </c>
      <c r="C1249" s="11" t="str">
        <f ca="1">VLOOKUP(Tabela1[[#This Row],[MAT]],$B$5:$C$1679,2,0)</f>
        <v>02598633270</v>
      </c>
      <c r="D1249" s="35">
        <v>36</v>
      </c>
      <c r="E1249" s="16" t="s">
        <v>8</v>
      </c>
      <c r="F1249" s="11" t="s">
        <v>596</v>
      </c>
      <c r="G1249" s="17">
        <v>630.48</v>
      </c>
      <c r="H1249" s="17">
        <v>630.48</v>
      </c>
      <c r="I1249" s="17">
        <f>IFERROR(H1249/1.08,"")</f>
        <v>583.77777777777771</v>
      </c>
      <c r="J1249" s="17">
        <f>I1249*8%</f>
        <v>46.702222222222218</v>
      </c>
      <c r="K1249" s="17">
        <f>Tabela1[[#This Row],[VLR RECEBIDO]]-Tabela1[[#This Row],[DESPESA]]-Tabela1[[#This Row],[FGTS]]</f>
        <v>8.5265128291212022E-14</v>
      </c>
      <c r="L1249" s="12">
        <v>8.5265128291212022E-14</v>
      </c>
      <c r="M1249" s="12">
        <f>Tabela1[[#This Row],[A DEVOLVER]]-Tabela1[[#This Row],[DEVOLVIDO]]</f>
        <v>0</v>
      </c>
      <c r="N1249" s="18" t="str">
        <f ca="1">VLOOKUP(Tabela1[[#This Row],[MAT]],$B$5:$N$1679,13,0)</f>
        <v>MATHEUS CAMPOS ALVES</v>
      </c>
    </row>
    <row r="1250" spans="2:14" x14ac:dyDescent="0.3">
      <c r="B1250" s="11">
        <v>801</v>
      </c>
      <c r="C1250" s="11" t="str">
        <f ca="1">VLOOKUP(Tabela1[[#This Row],[MAT]],$B$5:$C$1679,2,0)</f>
        <v>03468651236</v>
      </c>
      <c r="D1250" s="35">
        <v>36</v>
      </c>
      <c r="E1250" s="16" t="s">
        <v>8</v>
      </c>
      <c r="F1250" s="11" t="s">
        <v>596</v>
      </c>
      <c r="G1250" s="17">
        <v>630.48</v>
      </c>
      <c r="H1250" s="17">
        <v>630.48</v>
      </c>
      <c r="I1250" s="17">
        <f>IFERROR(H1250/1.08,"")</f>
        <v>583.77777777777771</v>
      </c>
      <c r="J1250" s="17">
        <f>I1250*8%</f>
        <v>46.702222222222218</v>
      </c>
      <c r="K1250" s="17">
        <f>Tabela1[[#This Row],[VLR RECEBIDO]]-Tabela1[[#This Row],[DESPESA]]-Tabela1[[#This Row],[FGTS]]</f>
        <v>8.5265128291212022E-14</v>
      </c>
      <c r="L1250" s="12">
        <v>8.5265128291212022E-14</v>
      </c>
      <c r="M1250" s="12">
        <f>Tabela1[[#This Row],[A DEVOLVER]]-Tabela1[[#This Row],[DEVOLVIDO]]</f>
        <v>0</v>
      </c>
      <c r="N1250" s="18" t="str">
        <f ca="1">VLOOKUP(Tabela1[[#This Row],[MAT]],$B$5:$N$1679,13,0)</f>
        <v>WANDERSON ANDRE ALVES DA COSTA</v>
      </c>
    </row>
    <row r="1251" spans="2:14" x14ac:dyDescent="0.3">
      <c r="B1251" s="11">
        <v>802</v>
      </c>
      <c r="C1251" s="11" t="str">
        <f ca="1">VLOOKUP(Tabela1[[#This Row],[MAT]],$B$5:$C$1679,2,0)</f>
        <v>01497762251</v>
      </c>
      <c r="D1251" s="35">
        <v>36</v>
      </c>
      <c r="E1251" s="16" t="s">
        <v>8</v>
      </c>
      <c r="F1251" s="11" t="s">
        <v>596</v>
      </c>
      <c r="G1251" s="17">
        <v>630.48</v>
      </c>
      <c r="H1251" s="17">
        <v>630.48</v>
      </c>
      <c r="I1251" s="17">
        <f>IFERROR(H1251/1.08,"")</f>
        <v>583.77777777777771</v>
      </c>
      <c r="J1251" s="17">
        <f>I1251*8%</f>
        <v>46.702222222222218</v>
      </c>
      <c r="K1251" s="17">
        <f>Tabela1[[#This Row],[VLR RECEBIDO]]-Tabela1[[#This Row],[DESPESA]]-Tabela1[[#This Row],[FGTS]]</f>
        <v>8.5265128291212022E-14</v>
      </c>
      <c r="L1251" s="12">
        <v>8.5265128291212022E-14</v>
      </c>
      <c r="M1251" s="12">
        <f>Tabela1[[#This Row],[A DEVOLVER]]-Tabela1[[#This Row],[DEVOLVIDO]]</f>
        <v>0</v>
      </c>
      <c r="N1251" s="18" t="str">
        <f ca="1">VLOOKUP(Tabela1[[#This Row],[MAT]],$B$5:$N$1679,13,0)</f>
        <v>MARIA LUIZA OLIVEIRA DE ALMEIDA</v>
      </c>
    </row>
    <row r="1252" spans="2:14" x14ac:dyDescent="0.3">
      <c r="B1252" s="11">
        <v>817</v>
      </c>
      <c r="C1252" s="11" t="str">
        <f ca="1">VLOOKUP(Tabela1[[#This Row],[MAT]],$B$5:$C$1679,2,0)</f>
        <v>00564772283</v>
      </c>
      <c r="D1252" s="35">
        <v>36</v>
      </c>
      <c r="E1252" s="16" t="s">
        <v>8</v>
      </c>
      <c r="F1252" s="11" t="s">
        <v>596</v>
      </c>
      <c r="G1252" s="17">
        <v>630.48</v>
      </c>
      <c r="H1252" s="17">
        <v>630.48</v>
      </c>
      <c r="I1252" s="17">
        <f>IFERROR(H1252/1.08,"")</f>
        <v>583.77777777777771</v>
      </c>
      <c r="J1252" s="17">
        <f>I1252*8%</f>
        <v>46.702222222222218</v>
      </c>
      <c r="K1252" s="17">
        <f>Tabela1[[#This Row],[VLR RECEBIDO]]-Tabela1[[#This Row],[DESPESA]]-Tabela1[[#This Row],[FGTS]]</f>
        <v>8.5265128291212022E-14</v>
      </c>
      <c r="L1252" s="12">
        <v>8.5265128291212022E-14</v>
      </c>
      <c r="M1252" s="12">
        <f>Tabela1[[#This Row],[A DEVOLVER]]-Tabela1[[#This Row],[DEVOLVIDO]]</f>
        <v>0</v>
      </c>
      <c r="N1252" s="18" t="str">
        <f ca="1">VLOOKUP(Tabela1[[#This Row],[MAT]],$B$5:$N$1679,13,0)</f>
        <v>CRISTIANE MARIA CARDOSO LOBATO</v>
      </c>
    </row>
    <row r="1253" spans="2:14" x14ac:dyDescent="0.3">
      <c r="B1253" s="11">
        <v>819</v>
      </c>
      <c r="C1253" s="11" t="str">
        <f ca="1">VLOOKUP(Tabela1[[#This Row],[MAT]],$B$5:$C$1679,2,0)</f>
        <v>04263734211</v>
      </c>
      <c r="D1253" s="35">
        <v>36</v>
      </c>
      <c r="E1253" s="16" t="s">
        <v>8</v>
      </c>
      <c r="F1253" s="11" t="s">
        <v>596</v>
      </c>
      <c r="G1253" s="17">
        <v>630.48</v>
      </c>
      <c r="H1253" s="17">
        <v>630.48</v>
      </c>
      <c r="I1253" s="17">
        <f>IFERROR(H1253/1.08,"")</f>
        <v>583.77777777777771</v>
      </c>
      <c r="J1253" s="17">
        <f>I1253*8%</f>
        <v>46.702222222222218</v>
      </c>
      <c r="K1253" s="17">
        <f>Tabela1[[#This Row],[VLR RECEBIDO]]-Tabela1[[#This Row],[DESPESA]]-Tabela1[[#This Row],[FGTS]]</f>
        <v>8.5265128291212022E-14</v>
      </c>
      <c r="L1253" s="12">
        <v>8.5265128291212022E-14</v>
      </c>
      <c r="M1253" s="12">
        <f>Tabela1[[#This Row],[A DEVOLVER]]-Tabela1[[#This Row],[DEVOLVIDO]]</f>
        <v>0</v>
      </c>
      <c r="N1253" s="18" t="str">
        <f ca="1">VLOOKUP(Tabela1[[#This Row],[MAT]],$B$5:$N$1679,13,0)</f>
        <v>NAYARA FORO FRANCO</v>
      </c>
    </row>
    <row r="1254" spans="2:14" x14ac:dyDescent="0.3">
      <c r="B1254" s="11">
        <v>823</v>
      </c>
      <c r="C1254" s="11">
        <f ca="1">VLOOKUP(Tabela1[[#This Row],[MAT]],$B$5:$C$1679,2,0)</f>
        <v>98517040244</v>
      </c>
      <c r="D1254" s="35">
        <v>36</v>
      </c>
      <c r="E1254" s="16" t="s">
        <v>8</v>
      </c>
      <c r="F1254" s="11" t="s">
        <v>596</v>
      </c>
      <c r="G1254" s="17">
        <v>630.48</v>
      </c>
      <c r="H1254" s="17">
        <v>630.48</v>
      </c>
      <c r="I1254" s="17">
        <f>IFERROR(H1254/1.08,"")</f>
        <v>583.77777777777771</v>
      </c>
      <c r="J1254" s="17">
        <f>I1254*8%</f>
        <v>46.702222222222218</v>
      </c>
      <c r="K1254" s="17">
        <f>Tabela1[[#This Row],[VLR RECEBIDO]]-Tabela1[[#This Row],[DESPESA]]-Tabela1[[#This Row],[FGTS]]</f>
        <v>8.5265128291212022E-14</v>
      </c>
      <c r="L1254" s="12">
        <v>8.5265128291212022E-14</v>
      </c>
      <c r="M1254" s="12">
        <f>Tabela1[[#This Row],[A DEVOLVER]]-Tabela1[[#This Row],[DEVOLVIDO]]</f>
        <v>0</v>
      </c>
      <c r="N1254" s="18" t="str">
        <f ca="1">VLOOKUP(Tabela1[[#This Row],[MAT]],$B$5:$N$1679,13,0)</f>
        <v>IVONE DO SOCORRO DA CUNHA SOUZA</v>
      </c>
    </row>
    <row r="1255" spans="2:14" x14ac:dyDescent="0.3">
      <c r="B1255" s="11">
        <v>827</v>
      </c>
      <c r="C1255" s="11" t="e">
        <f ca="1">VLOOKUP(Tabela1[[#This Row],[MAT]],$B$5:$C$1679,2,0)</f>
        <v>#N/A</v>
      </c>
      <c r="D1255" s="35">
        <v>36</v>
      </c>
      <c r="E1255" s="16" t="s">
        <v>8</v>
      </c>
      <c r="F1255" s="11" t="s">
        <v>596</v>
      </c>
      <c r="G1255" s="17">
        <v>630.48</v>
      </c>
      <c r="H1255" s="17">
        <v>0</v>
      </c>
      <c r="I1255" s="17">
        <f>IFERROR(H1255/1.08,"")</f>
        <v>0</v>
      </c>
      <c r="J1255" s="17">
        <f>I1255*8%</f>
        <v>0</v>
      </c>
      <c r="K1255" s="17">
        <f>Tabela1[[#This Row],[VLR RECEBIDO]]-Tabela1[[#This Row],[DESPESA]]-Tabela1[[#This Row],[FGTS]]</f>
        <v>630.48</v>
      </c>
      <c r="L1255" s="12">
        <v>630.48</v>
      </c>
      <c r="M1255" s="12">
        <f>Tabela1[[#This Row],[A DEVOLVER]]-Tabela1[[#This Row],[DEVOLVIDO]]</f>
        <v>0</v>
      </c>
      <c r="N1255" s="18" t="e">
        <f ca="1">VLOOKUP(Tabela1[[#This Row],[MAT]],$B$5:$N$1679,13,0)</f>
        <v>#N/A</v>
      </c>
    </row>
    <row r="1256" spans="2:14" x14ac:dyDescent="0.3">
      <c r="B1256" s="11">
        <v>834</v>
      </c>
      <c r="C1256" s="11" t="str">
        <f ca="1">VLOOKUP(Tabela1[[#This Row],[MAT]],$B$5:$C$1679,2,0)</f>
        <v>03659449202</v>
      </c>
      <c r="D1256" s="35">
        <v>36</v>
      </c>
      <c r="E1256" s="16" t="s">
        <v>8</v>
      </c>
      <c r="F1256" s="11" t="s">
        <v>596</v>
      </c>
      <c r="G1256" s="17">
        <v>630.48</v>
      </c>
      <c r="H1256" s="17">
        <v>630.48</v>
      </c>
      <c r="I1256" s="17">
        <f>IFERROR(H1256/1.08,"")</f>
        <v>583.77777777777771</v>
      </c>
      <c r="J1256" s="17">
        <f>I1256*8%</f>
        <v>46.702222222222218</v>
      </c>
      <c r="K1256" s="17">
        <f>Tabela1[[#This Row],[VLR RECEBIDO]]-Tabela1[[#This Row],[DESPESA]]-Tabela1[[#This Row],[FGTS]]</f>
        <v>8.5265128291212022E-14</v>
      </c>
      <c r="L1256" s="12">
        <v>8.5265128291212022E-14</v>
      </c>
      <c r="M1256" s="12">
        <f>Tabela1[[#This Row],[A DEVOLVER]]-Tabela1[[#This Row],[DEVOLVIDO]]</f>
        <v>0</v>
      </c>
      <c r="N1256" s="18" t="str">
        <f ca="1">VLOOKUP(Tabela1[[#This Row],[MAT]],$B$5:$N$1679,13,0)</f>
        <v>LUIS CRUZ AZEVEDO</v>
      </c>
    </row>
    <row r="1257" spans="2:14" x14ac:dyDescent="0.3">
      <c r="B1257" s="11">
        <v>841</v>
      </c>
      <c r="C1257" s="11" t="str">
        <f ca="1">VLOOKUP(Tabela1[[#This Row],[MAT]],$B$5:$C$1679,2,0)</f>
        <v>49072145291</v>
      </c>
      <c r="D1257" s="35">
        <v>36</v>
      </c>
      <c r="E1257" s="16" t="s">
        <v>8</v>
      </c>
      <c r="F1257" s="11" t="s">
        <v>596</v>
      </c>
      <c r="G1257" s="17">
        <v>630.48</v>
      </c>
      <c r="H1257" s="17">
        <v>630.48</v>
      </c>
      <c r="I1257" s="17">
        <f>IFERROR(H1257/1.08,"")</f>
        <v>583.77777777777771</v>
      </c>
      <c r="J1257" s="17">
        <f>I1257*8%</f>
        <v>46.702222222222218</v>
      </c>
      <c r="K1257" s="17">
        <f>Tabela1[[#This Row],[VLR RECEBIDO]]-Tabela1[[#This Row],[DESPESA]]-Tabela1[[#This Row],[FGTS]]</f>
        <v>8.5265128291212022E-14</v>
      </c>
      <c r="L1257" s="12">
        <v>8.5265128291212022E-14</v>
      </c>
      <c r="M1257" s="12">
        <f>Tabela1[[#This Row],[A DEVOLVER]]-Tabela1[[#This Row],[DEVOLVIDO]]</f>
        <v>0</v>
      </c>
      <c r="N1257" s="18" t="str">
        <f ca="1">VLOOKUP(Tabela1[[#This Row],[MAT]],$B$5:$N$1679,13,0)</f>
        <v>THIZ HER FILOMENA DIAS DA SILVA</v>
      </c>
    </row>
    <row r="1258" spans="2:14" x14ac:dyDescent="0.3">
      <c r="B1258" s="11">
        <v>856</v>
      </c>
      <c r="C1258" s="11" t="str">
        <f ca="1">VLOOKUP(Tabela1[[#This Row],[MAT]],$B$5:$C$1679,2,0)</f>
        <v>03284143289</v>
      </c>
      <c r="D1258" s="35">
        <v>36</v>
      </c>
      <c r="E1258" s="16" t="s">
        <v>8</v>
      </c>
      <c r="F1258" s="11" t="s">
        <v>596</v>
      </c>
      <c r="G1258" s="17">
        <v>630.48</v>
      </c>
      <c r="H1258" s="17">
        <v>630.48</v>
      </c>
      <c r="I1258" s="17">
        <f>IFERROR(H1258/1.08,"")</f>
        <v>583.77777777777771</v>
      </c>
      <c r="J1258" s="17">
        <f>I1258*8%</f>
        <v>46.702222222222218</v>
      </c>
      <c r="K1258" s="17">
        <f>Tabela1[[#This Row],[VLR RECEBIDO]]-Tabela1[[#This Row],[DESPESA]]-Tabela1[[#This Row],[FGTS]]</f>
        <v>8.5265128291212022E-14</v>
      </c>
      <c r="L1258" s="12">
        <v>8.5265128291212022E-14</v>
      </c>
      <c r="M1258" s="12">
        <f>Tabela1[[#This Row],[A DEVOLVER]]-Tabela1[[#This Row],[DEVOLVIDO]]</f>
        <v>0</v>
      </c>
      <c r="N1258" s="18" t="str">
        <f ca="1">VLOOKUP(Tabela1[[#This Row],[MAT]],$B$5:$N$1679,13,0)</f>
        <v>EUNICE GAMA DE SOUZA</v>
      </c>
    </row>
    <row r="1259" spans="2:14" x14ac:dyDescent="0.3">
      <c r="B1259" s="11">
        <v>858</v>
      </c>
      <c r="C1259" s="11" t="str">
        <f ca="1">VLOOKUP(Tabela1[[#This Row],[MAT]],$B$5:$C$1679,2,0)</f>
        <v>01531119255</v>
      </c>
      <c r="D1259" s="35">
        <v>36</v>
      </c>
      <c r="E1259" s="16" t="s">
        <v>8</v>
      </c>
      <c r="F1259" s="11" t="s">
        <v>596</v>
      </c>
      <c r="G1259" s="17">
        <v>630.48</v>
      </c>
      <c r="H1259" s="17">
        <v>630.48</v>
      </c>
      <c r="I1259" s="17">
        <f>IFERROR(H1259/1.08,"")</f>
        <v>583.77777777777771</v>
      </c>
      <c r="J1259" s="17">
        <f>I1259*8%</f>
        <v>46.702222222222218</v>
      </c>
      <c r="K1259" s="17">
        <f>Tabela1[[#This Row],[VLR RECEBIDO]]-Tabela1[[#This Row],[DESPESA]]-Tabela1[[#This Row],[FGTS]]</f>
        <v>8.5265128291212022E-14</v>
      </c>
      <c r="L1259" s="12">
        <v>8.5265128291212022E-14</v>
      </c>
      <c r="M1259" s="12">
        <f>Tabela1[[#This Row],[A DEVOLVER]]-Tabela1[[#This Row],[DEVOLVIDO]]</f>
        <v>0</v>
      </c>
      <c r="N1259" s="18" t="str">
        <f ca="1">VLOOKUP(Tabela1[[#This Row],[MAT]],$B$5:$N$1679,13,0)</f>
        <v>KATIA REGINA SANTOS DA SILVA</v>
      </c>
    </row>
    <row r="1260" spans="2:14" x14ac:dyDescent="0.3">
      <c r="B1260" s="11">
        <v>869</v>
      </c>
      <c r="C1260" s="11" t="e">
        <f ca="1">VLOOKUP(Tabela1[[#This Row],[MAT]],$B$5:$C$1679,2,0)</f>
        <v>#N/A</v>
      </c>
      <c r="D1260" s="35">
        <v>36</v>
      </c>
      <c r="E1260" s="16" t="s">
        <v>8</v>
      </c>
      <c r="F1260" s="11" t="s">
        <v>596</v>
      </c>
      <c r="G1260" s="17">
        <v>630.48</v>
      </c>
      <c r="H1260" s="17">
        <v>630.48</v>
      </c>
      <c r="I1260" s="17">
        <f>IFERROR(H1260/1.08,"")</f>
        <v>583.77777777777771</v>
      </c>
      <c r="J1260" s="17">
        <f>I1260*8%</f>
        <v>46.702222222222218</v>
      </c>
      <c r="K1260" s="17">
        <f>Tabela1[[#This Row],[VLR RECEBIDO]]-Tabela1[[#This Row],[DESPESA]]-Tabela1[[#This Row],[FGTS]]</f>
        <v>8.5265128291212022E-14</v>
      </c>
      <c r="L1260" s="12">
        <v>8.5265128291212022E-14</v>
      </c>
      <c r="M1260" s="12">
        <f>Tabela1[[#This Row],[A DEVOLVER]]-Tabela1[[#This Row],[DEVOLVIDO]]</f>
        <v>0</v>
      </c>
      <c r="N1260" s="18" t="e">
        <f ca="1">VLOOKUP(Tabela1[[#This Row],[MAT]],$B$5:$N$1679,13,0)</f>
        <v>#N/A</v>
      </c>
    </row>
    <row r="1261" spans="2:14" x14ac:dyDescent="0.3">
      <c r="B1261" s="11">
        <v>870</v>
      </c>
      <c r="C1261" s="11" t="str">
        <f ca="1">VLOOKUP(Tabela1[[#This Row],[MAT]],$B$5:$C$1679,2,0)</f>
        <v>02726631231</v>
      </c>
      <c r="D1261" s="35">
        <v>36</v>
      </c>
      <c r="E1261" s="16" t="s">
        <v>8</v>
      </c>
      <c r="F1261" s="11" t="s">
        <v>596</v>
      </c>
      <c r="G1261" s="17">
        <v>630.48</v>
      </c>
      <c r="H1261" s="17">
        <v>630.48</v>
      </c>
      <c r="I1261" s="17">
        <f>IFERROR(H1261/1.08,"")</f>
        <v>583.77777777777771</v>
      </c>
      <c r="J1261" s="17">
        <f>I1261*8%</f>
        <v>46.702222222222218</v>
      </c>
      <c r="K1261" s="17">
        <f>Tabela1[[#This Row],[VLR RECEBIDO]]-Tabela1[[#This Row],[DESPESA]]-Tabela1[[#This Row],[FGTS]]</f>
        <v>8.5265128291212022E-14</v>
      </c>
      <c r="L1261" s="12">
        <v>8.5265128291212022E-14</v>
      </c>
      <c r="M1261" s="12">
        <f>Tabela1[[#This Row],[A DEVOLVER]]-Tabela1[[#This Row],[DEVOLVIDO]]</f>
        <v>0</v>
      </c>
      <c r="N1261" s="18" t="str">
        <f ca="1">VLOOKUP(Tabela1[[#This Row],[MAT]],$B$5:$N$1679,13,0)</f>
        <v>EDILZA SOUZA DE AVIZ</v>
      </c>
    </row>
    <row r="1262" spans="2:14" x14ac:dyDescent="0.3">
      <c r="B1262" s="11">
        <v>875</v>
      </c>
      <c r="C1262" s="11" t="str">
        <f ca="1">VLOOKUP(Tabela1[[#This Row],[MAT]],$B$5:$C$1679,2,0)</f>
        <v>02957511347</v>
      </c>
      <c r="D1262" s="35">
        <v>36</v>
      </c>
      <c r="E1262" s="16" t="s">
        <v>8</v>
      </c>
      <c r="F1262" s="11" t="s">
        <v>596</v>
      </c>
      <c r="G1262" s="17">
        <v>630.48</v>
      </c>
      <c r="H1262" s="17">
        <v>630.48</v>
      </c>
      <c r="I1262" s="17">
        <f>IFERROR(H1262/1.08,"")</f>
        <v>583.77777777777771</v>
      </c>
      <c r="J1262" s="17">
        <f>I1262*8%</f>
        <v>46.702222222222218</v>
      </c>
      <c r="K1262" s="17">
        <f>Tabela1[[#This Row],[VLR RECEBIDO]]-Tabela1[[#This Row],[DESPESA]]-Tabela1[[#This Row],[FGTS]]</f>
        <v>8.5265128291212022E-14</v>
      </c>
      <c r="L1262" s="12">
        <v>8.5265128291212022E-14</v>
      </c>
      <c r="M1262" s="12">
        <f>Tabela1[[#This Row],[A DEVOLVER]]-Tabela1[[#This Row],[DEVOLVIDO]]</f>
        <v>0</v>
      </c>
      <c r="N1262" s="18" t="str">
        <f ca="1">VLOOKUP(Tabela1[[#This Row],[MAT]],$B$5:$N$1679,13,0)</f>
        <v>IRACEMA SOARES LIMA</v>
      </c>
    </row>
    <row r="1263" spans="2:14" x14ac:dyDescent="0.3">
      <c r="B1263" s="11">
        <v>889</v>
      </c>
      <c r="C1263" s="11" t="str">
        <f ca="1">VLOOKUP(Tabela1[[#This Row],[MAT]],$B$5:$C$1679,2,0)</f>
        <v>96949139268</v>
      </c>
      <c r="D1263" s="35">
        <v>36</v>
      </c>
      <c r="E1263" s="16" t="s">
        <v>8</v>
      </c>
      <c r="F1263" s="11" t="s">
        <v>596</v>
      </c>
      <c r="G1263" s="17">
        <v>630.48</v>
      </c>
      <c r="H1263" s="17">
        <v>630.48</v>
      </c>
      <c r="I1263" s="17">
        <f>IFERROR(H1263/1.08,"")</f>
        <v>583.77777777777771</v>
      </c>
      <c r="J1263" s="17">
        <f>I1263*8%</f>
        <v>46.702222222222218</v>
      </c>
      <c r="K1263" s="17">
        <f>Tabela1[[#This Row],[VLR RECEBIDO]]-Tabela1[[#This Row],[DESPESA]]-Tabela1[[#This Row],[FGTS]]</f>
        <v>8.5265128291212022E-14</v>
      </c>
      <c r="L1263" s="12">
        <v>8.5265128291212022E-14</v>
      </c>
      <c r="M1263" s="12">
        <f>Tabela1[[#This Row],[A DEVOLVER]]-Tabela1[[#This Row],[DEVOLVIDO]]</f>
        <v>0</v>
      </c>
      <c r="N1263" s="18" t="str">
        <f ca="1">VLOOKUP(Tabela1[[#This Row],[MAT]],$B$5:$N$1679,13,0)</f>
        <v>FERNANDO RODRIGUES DA SILVA</v>
      </c>
    </row>
    <row r="1264" spans="2:14" x14ac:dyDescent="0.3">
      <c r="B1264" s="11">
        <v>890</v>
      </c>
      <c r="C1264" s="11" t="str">
        <f ca="1">VLOOKUP(Tabela1[[#This Row],[MAT]],$B$5:$C$1679,2,0)</f>
        <v>01522818278</v>
      </c>
      <c r="D1264" s="35">
        <v>36</v>
      </c>
      <c r="E1264" s="16" t="s">
        <v>8</v>
      </c>
      <c r="F1264" s="11" t="s">
        <v>596</v>
      </c>
      <c r="G1264" s="17">
        <v>630.48</v>
      </c>
      <c r="H1264" s="17">
        <v>630.48</v>
      </c>
      <c r="I1264" s="17">
        <f>IFERROR(H1264/1.08,"")</f>
        <v>583.77777777777771</v>
      </c>
      <c r="J1264" s="17">
        <f>I1264*8%</f>
        <v>46.702222222222218</v>
      </c>
      <c r="K1264" s="17">
        <f>Tabela1[[#This Row],[VLR RECEBIDO]]-Tabela1[[#This Row],[DESPESA]]-Tabela1[[#This Row],[FGTS]]</f>
        <v>8.5265128291212022E-14</v>
      </c>
      <c r="L1264" s="12">
        <v>8.5265128291212022E-14</v>
      </c>
      <c r="M1264" s="12">
        <f>Tabela1[[#This Row],[A DEVOLVER]]-Tabela1[[#This Row],[DEVOLVIDO]]</f>
        <v>0</v>
      </c>
      <c r="N1264" s="18" t="str">
        <f ca="1">VLOOKUP(Tabela1[[#This Row],[MAT]],$B$5:$N$1679,13,0)</f>
        <v>FATIMA PEREIRA DE ALENCAR ALVES</v>
      </c>
    </row>
    <row r="1265" spans="2:14" x14ac:dyDescent="0.3">
      <c r="B1265" s="11">
        <v>894</v>
      </c>
      <c r="C1265" s="11" t="str">
        <f ca="1">VLOOKUP(Tabela1[[#This Row],[MAT]],$B$5:$C$1679,2,0)</f>
        <v>70143079247</v>
      </c>
      <c r="D1265" s="35">
        <v>36</v>
      </c>
      <c r="E1265" s="16" t="s">
        <v>8</v>
      </c>
      <c r="F1265" s="11" t="s">
        <v>596</v>
      </c>
      <c r="G1265" s="17">
        <v>630.48</v>
      </c>
      <c r="H1265" s="17">
        <v>630.48</v>
      </c>
      <c r="I1265" s="17">
        <f>IFERROR(H1265/1.08,"")</f>
        <v>583.77777777777771</v>
      </c>
      <c r="J1265" s="17">
        <f>I1265*8%</f>
        <v>46.702222222222218</v>
      </c>
      <c r="K1265" s="17">
        <f>Tabela1[[#This Row],[VLR RECEBIDO]]-Tabela1[[#This Row],[DESPESA]]-Tabela1[[#This Row],[FGTS]]</f>
        <v>8.5265128291212022E-14</v>
      </c>
      <c r="L1265" s="12">
        <v>8.5265128291212022E-14</v>
      </c>
      <c r="M1265" s="12">
        <f>Tabela1[[#This Row],[A DEVOLVER]]-Tabela1[[#This Row],[DEVOLVIDO]]</f>
        <v>0</v>
      </c>
      <c r="N1265" s="18" t="str">
        <f ca="1">VLOOKUP(Tabela1[[#This Row],[MAT]],$B$5:$N$1679,13,0)</f>
        <v>ROMERSON BARROS DUTRA</v>
      </c>
    </row>
    <row r="1266" spans="2:14" x14ac:dyDescent="0.3">
      <c r="B1266" s="11">
        <v>895</v>
      </c>
      <c r="C1266" s="11" t="str">
        <f ca="1">VLOOKUP(Tabela1[[#This Row],[MAT]],$B$5:$C$1679,2,0)</f>
        <v>54911672234</v>
      </c>
      <c r="D1266" s="35">
        <v>36</v>
      </c>
      <c r="E1266" s="16" t="s">
        <v>8</v>
      </c>
      <c r="F1266" s="11" t="s">
        <v>596</v>
      </c>
      <c r="G1266" s="17">
        <v>630.48</v>
      </c>
      <c r="H1266" s="17">
        <v>630.48</v>
      </c>
      <c r="I1266" s="17">
        <f>IFERROR(H1266/1.08,"")</f>
        <v>583.77777777777771</v>
      </c>
      <c r="J1266" s="17">
        <f>I1266*8%</f>
        <v>46.702222222222218</v>
      </c>
      <c r="K1266" s="17">
        <f>Tabela1[[#This Row],[VLR RECEBIDO]]-Tabela1[[#This Row],[DESPESA]]-Tabela1[[#This Row],[FGTS]]</f>
        <v>8.5265128291212022E-14</v>
      </c>
      <c r="L1266" s="12">
        <v>8.5265128291212022E-14</v>
      </c>
      <c r="M1266" s="12">
        <f>Tabela1[[#This Row],[A DEVOLVER]]-Tabela1[[#This Row],[DEVOLVIDO]]</f>
        <v>0</v>
      </c>
      <c r="N1266" s="18" t="str">
        <f ca="1">VLOOKUP(Tabela1[[#This Row],[MAT]],$B$5:$N$1679,13,0)</f>
        <v>DARIO CARDOSO CASTRO</v>
      </c>
    </row>
    <row r="1267" spans="2:14" x14ac:dyDescent="0.3">
      <c r="B1267" s="11">
        <v>898</v>
      </c>
      <c r="C1267" s="11" t="str">
        <f ca="1">VLOOKUP(Tabela1[[#This Row],[MAT]],$B$5:$C$1679,2,0)</f>
        <v>85834335268</v>
      </c>
      <c r="D1267" s="35">
        <v>36</v>
      </c>
      <c r="E1267" s="16" t="s">
        <v>8</v>
      </c>
      <c r="F1267" s="11" t="s">
        <v>596</v>
      </c>
      <c r="G1267" s="17">
        <v>630.48</v>
      </c>
      <c r="H1267" s="17">
        <v>630.48</v>
      </c>
      <c r="I1267" s="17">
        <f>IFERROR(H1267/1.08,"")</f>
        <v>583.77777777777771</v>
      </c>
      <c r="J1267" s="17">
        <f>I1267*8%</f>
        <v>46.702222222222218</v>
      </c>
      <c r="K1267" s="17">
        <f>Tabela1[[#This Row],[VLR RECEBIDO]]-Tabela1[[#This Row],[DESPESA]]-Tabela1[[#This Row],[FGTS]]</f>
        <v>8.5265128291212022E-14</v>
      </c>
      <c r="L1267" s="12">
        <v>8.5265128291212022E-14</v>
      </c>
      <c r="M1267" s="12">
        <f>Tabela1[[#This Row],[A DEVOLVER]]-Tabela1[[#This Row],[DEVOLVIDO]]</f>
        <v>0</v>
      </c>
      <c r="N1267" s="18" t="str">
        <f ca="1">VLOOKUP(Tabela1[[#This Row],[MAT]],$B$5:$N$1679,13,0)</f>
        <v>GEOVAR BATISTA DOS SANTOS</v>
      </c>
    </row>
    <row r="1268" spans="2:14" x14ac:dyDescent="0.3">
      <c r="B1268" s="11">
        <v>902</v>
      </c>
      <c r="C1268" s="11">
        <f ca="1">VLOOKUP(Tabela1[[#This Row],[MAT]],$B$5:$C$1679,2,0)</f>
        <v>44679882204</v>
      </c>
      <c r="D1268" s="35">
        <v>36</v>
      </c>
      <c r="E1268" s="16" t="s">
        <v>8</v>
      </c>
      <c r="F1268" s="11" t="s">
        <v>596</v>
      </c>
      <c r="G1268" s="17">
        <v>630.48</v>
      </c>
      <c r="H1268" s="17">
        <v>630.48</v>
      </c>
      <c r="I1268" s="17">
        <f>IFERROR(H1268/1.08,"")</f>
        <v>583.77777777777771</v>
      </c>
      <c r="J1268" s="17">
        <f>I1268*8%</f>
        <v>46.702222222222218</v>
      </c>
      <c r="K1268" s="17">
        <f>Tabela1[[#This Row],[VLR RECEBIDO]]-Tabela1[[#This Row],[DESPESA]]-Tabela1[[#This Row],[FGTS]]</f>
        <v>8.5265128291212022E-14</v>
      </c>
      <c r="L1268" s="12">
        <v>8.5265128291212022E-14</v>
      </c>
      <c r="M1268" s="12">
        <f>Tabela1[[#This Row],[A DEVOLVER]]-Tabela1[[#This Row],[DEVOLVIDO]]</f>
        <v>0</v>
      </c>
      <c r="N1268" s="18" t="str">
        <f ca="1">VLOOKUP(Tabela1[[#This Row],[MAT]],$B$5:$N$1679,13,0)</f>
        <v>JONAS VIRGULINO DA CONCEICAO</v>
      </c>
    </row>
    <row r="1269" spans="2:14" x14ac:dyDescent="0.3">
      <c r="B1269" s="11">
        <v>907</v>
      </c>
      <c r="C1269" s="11" t="str">
        <f ca="1">VLOOKUP(Tabela1[[#This Row],[MAT]],$B$5:$C$1679,2,0)</f>
        <v>04018536240</v>
      </c>
      <c r="D1269" s="35">
        <v>36</v>
      </c>
      <c r="E1269" s="16" t="s">
        <v>8</v>
      </c>
      <c r="F1269" s="11" t="s">
        <v>596</v>
      </c>
      <c r="G1269" s="17">
        <v>630.48</v>
      </c>
      <c r="H1269" s="17">
        <v>630.48</v>
      </c>
      <c r="I1269" s="17">
        <f>IFERROR(H1269/1.08,"")</f>
        <v>583.77777777777771</v>
      </c>
      <c r="J1269" s="17">
        <f>I1269*8%</f>
        <v>46.702222222222218</v>
      </c>
      <c r="K1269" s="17">
        <f>Tabela1[[#This Row],[VLR RECEBIDO]]-Tabela1[[#This Row],[DESPESA]]-Tabela1[[#This Row],[FGTS]]</f>
        <v>8.5265128291212022E-14</v>
      </c>
      <c r="L1269" s="12">
        <v>8.5265128291212022E-14</v>
      </c>
      <c r="M1269" s="12">
        <f>Tabela1[[#This Row],[A DEVOLVER]]-Tabela1[[#This Row],[DEVOLVIDO]]</f>
        <v>0</v>
      </c>
      <c r="N1269" s="18" t="str">
        <f ca="1">VLOOKUP(Tabela1[[#This Row],[MAT]],$B$5:$N$1679,13,0)</f>
        <v>WENDELL RIBEIRO DE LIRA</v>
      </c>
    </row>
    <row r="1270" spans="2:14" x14ac:dyDescent="0.3">
      <c r="B1270" s="11">
        <v>9</v>
      </c>
      <c r="C1270" s="11" t="str">
        <f ca="1">VLOOKUP(Tabela1[[#This Row],[MAT]],$B$5:$C$1679,2,0)</f>
        <v>95885773572</v>
      </c>
      <c r="D1270" s="35">
        <v>36</v>
      </c>
      <c r="E1270" s="16" t="s">
        <v>8</v>
      </c>
      <c r="F1270" s="11" t="s">
        <v>597</v>
      </c>
      <c r="G1270" s="17">
        <v>630.48</v>
      </c>
      <c r="H1270" s="17">
        <v>630.48</v>
      </c>
      <c r="I1270" s="17">
        <f>IFERROR(H1270/1.08,"")</f>
        <v>583.77777777777771</v>
      </c>
      <c r="J1270" s="17">
        <f>I1270*8%</f>
        <v>46.702222222222218</v>
      </c>
      <c r="K1270" s="17">
        <f>Tabela1[[#This Row],[VLR RECEBIDO]]-Tabela1[[#This Row],[DESPESA]]-Tabela1[[#This Row],[FGTS]]</f>
        <v>8.5265128291212022E-14</v>
      </c>
      <c r="L1270" s="12">
        <v>8.5265128291212022E-14</v>
      </c>
      <c r="M1270" s="12">
        <f>Tabela1[[#This Row],[A DEVOLVER]]-Tabela1[[#This Row],[DEVOLVIDO]]</f>
        <v>0</v>
      </c>
      <c r="N1270" s="18" t="str">
        <f ca="1">VLOOKUP(Tabela1[[#This Row],[MAT]],$B$5:$N$1679,13,0)</f>
        <v>ANA MIRELLA FERREIRA BARBOSA OLIVEIRA</v>
      </c>
    </row>
    <row r="1271" spans="2:14" x14ac:dyDescent="0.3">
      <c r="B1271" s="11">
        <v>23</v>
      </c>
      <c r="C1271" s="11" t="str">
        <f ca="1">VLOOKUP(Tabela1[[#This Row],[MAT]],$B$5:$C$1679,2,0)</f>
        <v>26008939204</v>
      </c>
      <c r="D1271" s="35">
        <v>36</v>
      </c>
      <c r="E1271" s="16" t="s">
        <v>8</v>
      </c>
      <c r="F1271" s="11" t="s">
        <v>597</v>
      </c>
      <c r="G1271" s="17">
        <v>630.48</v>
      </c>
      <c r="H1271" s="17">
        <v>630.48</v>
      </c>
      <c r="I1271" s="17">
        <f>IFERROR(H1271/1.08,"")</f>
        <v>583.77777777777771</v>
      </c>
      <c r="J1271" s="17">
        <f>I1271*8%</f>
        <v>46.702222222222218</v>
      </c>
      <c r="K1271" s="17">
        <f>Tabela1[[#This Row],[VLR RECEBIDO]]-Tabela1[[#This Row],[DESPESA]]-Tabela1[[#This Row],[FGTS]]</f>
        <v>8.5265128291212022E-14</v>
      </c>
      <c r="L1271" s="12">
        <v>8.5265128291212022E-14</v>
      </c>
      <c r="M1271" s="12">
        <f>Tabela1[[#This Row],[A DEVOLVER]]-Tabela1[[#This Row],[DEVOLVIDO]]</f>
        <v>0</v>
      </c>
      <c r="N1271" s="18" t="str">
        <f ca="1">VLOOKUP(Tabela1[[#This Row],[MAT]],$B$5:$N$1679,13,0)</f>
        <v>ANA DE SOUZA VIANA</v>
      </c>
    </row>
    <row r="1272" spans="2:14" x14ac:dyDescent="0.3">
      <c r="B1272" s="11">
        <v>26</v>
      </c>
      <c r="C1272" s="11" t="str">
        <f ca="1">VLOOKUP(Tabela1[[#This Row],[MAT]],$B$5:$C$1679,2,0)</f>
        <v>01087094267</v>
      </c>
      <c r="D1272" s="35">
        <v>36</v>
      </c>
      <c r="E1272" s="16" t="s">
        <v>8</v>
      </c>
      <c r="F1272" s="11" t="s">
        <v>597</v>
      </c>
      <c r="G1272" s="17">
        <v>630.48</v>
      </c>
      <c r="H1272" s="17">
        <v>630.48</v>
      </c>
      <c r="I1272" s="17">
        <f>IFERROR(H1272/1.08,"")</f>
        <v>583.77777777777771</v>
      </c>
      <c r="J1272" s="17">
        <f>I1272*8%</f>
        <v>46.702222222222218</v>
      </c>
      <c r="K1272" s="17">
        <f>Tabela1[[#This Row],[VLR RECEBIDO]]-Tabela1[[#This Row],[DESPESA]]-Tabela1[[#This Row],[FGTS]]</f>
        <v>8.5265128291212022E-14</v>
      </c>
      <c r="L1272" s="12">
        <v>8.5265128291212022E-14</v>
      </c>
      <c r="M1272" s="12">
        <f>Tabela1[[#This Row],[A DEVOLVER]]-Tabela1[[#This Row],[DEVOLVIDO]]</f>
        <v>0</v>
      </c>
      <c r="N1272" s="18" t="str">
        <f ca="1">VLOOKUP(Tabela1[[#This Row],[MAT]],$B$5:$N$1679,13,0)</f>
        <v>DANIELE DA SILVA E SILVA</v>
      </c>
    </row>
    <row r="1273" spans="2:14" x14ac:dyDescent="0.3">
      <c r="B1273" s="11">
        <v>30</v>
      </c>
      <c r="C1273" s="11" t="str">
        <f ca="1">VLOOKUP(Tabela1[[#This Row],[MAT]],$B$5:$C$1679,2,0)</f>
        <v>63727129204</v>
      </c>
      <c r="D1273" s="35">
        <v>36</v>
      </c>
      <c r="E1273" s="16" t="s">
        <v>8</v>
      </c>
      <c r="F1273" s="11" t="s">
        <v>597</v>
      </c>
      <c r="G1273" s="17">
        <v>310.77999999999997</v>
      </c>
      <c r="H1273" s="17">
        <v>310.77999999999997</v>
      </c>
      <c r="I1273" s="17">
        <f>IFERROR(H1273/1.08,"")</f>
        <v>287.75925925925924</v>
      </c>
      <c r="J1273" s="17">
        <f>I1273*8%</f>
        <v>23.020740740740738</v>
      </c>
      <c r="K1273" s="17">
        <f>Tabela1[[#This Row],[VLR RECEBIDO]]-Tabela1[[#This Row],[DESPESA]]-Tabela1[[#This Row],[FGTS]]</f>
        <v>0</v>
      </c>
      <c r="L1273" s="12">
        <v>0</v>
      </c>
      <c r="M1273" s="12">
        <f>Tabela1[[#This Row],[A DEVOLVER]]-Tabela1[[#This Row],[DEVOLVIDO]]</f>
        <v>0</v>
      </c>
      <c r="N1273" s="18" t="str">
        <f ca="1">VLOOKUP(Tabela1[[#This Row],[MAT]],$B$5:$N$1679,13,0)</f>
        <v>ELCIONE DE OLIVEIRA SILVA</v>
      </c>
    </row>
    <row r="1274" spans="2:14" x14ac:dyDescent="0.3">
      <c r="B1274" s="11">
        <v>32</v>
      </c>
      <c r="C1274" s="11" t="str">
        <f ca="1">VLOOKUP(Tabela1[[#This Row],[MAT]],$B$5:$C$1679,2,0)</f>
        <v>86045636287</v>
      </c>
      <c r="D1274" s="35">
        <v>36</v>
      </c>
      <c r="E1274" s="16" t="s">
        <v>8</v>
      </c>
      <c r="F1274" s="11" t="s">
        <v>597</v>
      </c>
      <c r="G1274" s="17">
        <v>630.48</v>
      </c>
      <c r="H1274" s="17">
        <v>630.48</v>
      </c>
      <c r="I1274" s="17">
        <f>IFERROR(H1274/1.08,"")</f>
        <v>583.77777777777771</v>
      </c>
      <c r="J1274" s="17">
        <f>I1274*8%</f>
        <v>46.702222222222218</v>
      </c>
      <c r="K1274" s="17">
        <f>Tabela1[[#This Row],[VLR RECEBIDO]]-Tabela1[[#This Row],[DESPESA]]-Tabela1[[#This Row],[FGTS]]</f>
        <v>8.5265128291212022E-14</v>
      </c>
      <c r="L1274" s="12">
        <v>8.5265128291212022E-14</v>
      </c>
      <c r="M1274" s="12">
        <f>Tabela1[[#This Row],[A DEVOLVER]]-Tabela1[[#This Row],[DEVOLVIDO]]</f>
        <v>0</v>
      </c>
      <c r="N1274" s="18" t="str">
        <f ca="1">VLOOKUP(Tabela1[[#This Row],[MAT]],$B$5:$N$1679,13,0)</f>
        <v>ELINOAN DA LUZ DE JESUS</v>
      </c>
    </row>
    <row r="1275" spans="2:14" x14ac:dyDescent="0.3">
      <c r="B1275" s="11">
        <v>60</v>
      </c>
      <c r="C1275" s="11" t="str">
        <f ca="1">VLOOKUP(Tabela1[[#This Row],[MAT]],$B$5:$C$1679,2,0)</f>
        <v>73779768291</v>
      </c>
      <c r="D1275" s="35">
        <v>36</v>
      </c>
      <c r="E1275" s="16" t="s">
        <v>8</v>
      </c>
      <c r="F1275" s="11" t="s">
        <v>597</v>
      </c>
      <c r="G1275" s="17">
        <v>630.48</v>
      </c>
      <c r="H1275" s="17">
        <v>630.48</v>
      </c>
      <c r="I1275" s="17">
        <f>IFERROR(H1275/1.08,"")</f>
        <v>583.77777777777771</v>
      </c>
      <c r="J1275" s="17">
        <f>I1275*8%</f>
        <v>46.702222222222218</v>
      </c>
      <c r="K1275" s="17">
        <f>Tabela1[[#This Row],[VLR RECEBIDO]]-Tabela1[[#This Row],[DESPESA]]-Tabela1[[#This Row],[FGTS]]</f>
        <v>8.5265128291212022E-14</v>
      </c>
      <c r="L1275" s="12">
        <v>8.5265128291212022E-14</v>
      </c>
      <c r="M1275" s="12">
        <f>Tabela1[[#This Row],[A DEVOLVER]]-Tabela1[[#This Row],[DEVOLVIDO]]</f>
        <v>0</v>
      </c>
      <c r="N1275" s="18" t="str">
        <f ca="1">VLOOKUP(Tabela1[[#This Row],[MAT]],$B$5:$N$1679,13,0)</f>
        <v>GEANE DOS SANTOS RODRIGUES</v>
      </c>
    </row>
    <row r="1276" spans="2:14" x14ac:dyDescent="0.3">
      <c r="B1276" s="11">
        <v>67</v>
      </c>
      <c r="C1276" s="11" t="str">
        <f ca="1">VLOOKUP(Tabela1[[#This Row],[MAT]],$B$5:$C$1679,2,0)</f>
        <v>63594404234</v>
      </c>
      <c r="D1276" s="35">
        <v>36</v>
      </c>
      <c r="E1276" s="16" t="s">
        <v>8</v>
      </c>
      <c r="F1276" s="11" t="s">
        <v>597</v>
      </c>
      <c r="G1276" s="17">
        <v>630.48</v>
      </c>
      <c r="H1276" s="17">
        <v>630.48</v>
      </c>
      <c r="I1276" s="17">
        <f>IFERROR(H1276/1.08,"")</f>
        <v>583.77777777777771</v>
      </c>
      <c r="J1276" s="17">
        <f>I1276*8%</f>
        <v>46.702222222222218</v>
      </c>
      <c r="K1276" s="17">
        <f>Tabela1[[#This Row],[VLR RECEBIDO]]-Tabela1[[#This Row],[DESPESA]]-Tabela1[[#This Row],[FGTS]]</f>
        <v>8.5265128291212022E-14</v>
      </c>
      <c r="L1276" s="12">
        <v>8.5265128291212022E-14</v>
      </c>
      <c r="M1276" s="12">
        <f>Tabela1[[#This Row],[A DEVOLVER]]-Tabela1[[#This Row],[DEVOLVIDO]]</f>
        <v>0</v>
      </c>
      <c r="N1276" s="18" t="str">
        <f ca="1">VLOOKUP(Tabela1[[#This Row],[MAT]],$B$5:$N$1679,13,0)</f>
        <v>JOELMA GONCALVES ALVES</v>
      </c>
    </row>
    <row r="1277" spans="2:14" x14ac:dyDescent="0.3">
      <c r="B1277" s="11">
        <v>74</v>
      </c>
      <c r="C1277" s="11" t="str">
        <f ca="1">VLOOKUP(Tabela1[[#This Row],[MAT]],$B$5:$C$1679,2,0)</f>
        <v>85748960206</v>
      </c>
      <c r="D1277" s="35">
        <v>36</v>
      </c>
      <c r="E1277" s="16" t="s">
        <v>8</v>
      </c>
      <c r="F1277" s="11" t="s">
        <v>597</v>
      </c>
      <c r="G1277" s="17">
        <v>630.48</v>
      </c>
      <c r="H1277" s="17">
        <v>630.48</v>
      </c>
      <c r="I1277" s="17">
        <f>IFERROR(H1277/1.08,"")</f>
        <v>583.77777777777771</v>
      </c>
      <c r="J1277" s="17">
        <f>I1277*8%</f>
        <v>46.702222222222218</v>
      </c>
      <c r="K1277" s="17">
        <f>Tabela1[[#This Row],[VLR RECEBIDO]]-Tabela1[[#This Row],[DESPESA]]-Tabela1[[#This Row],[FGTS]]</f>
        <v>8.5265128291212022E-14</v>
      </c>
      <c r="L1277" s="12">
        <v>8.5265128291212022E-14</v>
      </c>
      <c r="M1277" s="12">
        <f>Tabela1[[#This Row],[A DEVOLVER]]-Tabela1[[#This Row],[DEVOLVIDO]]</f>
        <v>0</v>
      </c>
      <c r="N1277" s="18" t="str">
        <f ca="1">VLOOKUP(Tabela1[[#This Row],[MAT]],$B$5:$N$1679,13,0)</f>
        <v>LAIZA SOUSA SANTOS</v>
      </c>
    </row>
    <row r="1278" spans="2:14" x14ac:dyDescent="0.3">
      <c r="B1278" s="11">
        <v>76</v>
      </c>
      <c r="C1278" s="11" t="str">
        <f ca="1">VLOOKUP(Tabela1[[#This Row],[MAT]],$B$5:$C$1679,2,0)</f>
        <v>00607059222</v>
      </c>
      <c r="D1278" s="35">
        <v>36</v>
      </c>
      <c r="E1278" s="16" t="s">
        <v>8</v>
      </c>
      <c r="F1278" s="11" t="s">
        <v>597</v>
      </c>
      <c r="G1278" s="17">
        <v>630.48</v>
      </c>
      <c r="H1278" s="17">
        <v>630.48</v>
      </c>
      <c r="I1278" s="17">
        <f>IFERROR(H1278/1.08,"")</f>
        <v>583.77777777777771</v>
      </c>
      <c r="J1278" s="17">
        <f>I1278*8%</f>
        <v>46.702222222222218</v>
      </c>
      <c r="K1278" s="17">
        <f>Tabela1[[#This Row],[VLR RECEBIDO]]-Tabela1[[#This Row],[DESPESA]]-Tabela1[[#This Row],[FGTS]]</f>
        <v>8.5265128291212022E-14</v>
      </c>
      <c r="L1278" s="12">
        <v>8.5265128291212022E-14</v>
      </c>
      <c r="M1278" s="12">
        <f>Tabela1[[#This Row],[A DEVOLVER]]-Tabela1[[#This Row],[DEVOLVIDO]]</f>
        <v>0</v>
      </c>
      <c r="N1278" s="18" t="str">
        <f ca="1">VLOOKUP(Tabela1[[#This Row],[MAT]],$B$5:$N$1679,13,0)</f>
        <v>LUANA LEANDRO SARMENTO</v>
      </c>
    </row>
    <row r="1279" spans="2:14" x14ac:dyDescent="0.3">
      <c r="B1279" s="11">
        <v>81</v>
      </c>
      <c r="C1279" s="11" t="str">
        <f ca="1">VLOOKUP(Tabela1[[#This Row],[MAT]],$B$5:$C$1679,2,0)</f>
        <v>74370936268</v>
      </c>
      <c r="D1279" s="35">
        <v>36</v>
      </c>
      <c r="E1279" s="16" t="s">
        <v>8</v>
      </c>
      <c r="F1279" s="11" t="s">
        <v>597</v>
      </c>
      <c r="G1279" s="17">
        <v>630.48</v>
      </c>
      <c r="H1279" s="17">
        <v>630.48</v>
      </c>
      <c r="I1279" s="17">
        <f>IFERROR(H1279/1.08,"")</f>
        <v>583.77777777777771</v>
      </c>
      <c r="J1279" s="17">
        <f>I1279*8%</f>
        <v>46.702222222222218</v>
      </c>
      <c r="K1279" s="17">
        <f>Tabela1[[#This Row],[VLR RECEBIDO]]-Tabela1[[#This Row],[DESPESA]]-Tabela1[[#This Row],[FGTS]]</f>
        <v>8.5265128291212022E-14</v>
      </c>
      <c r="L1279" s="12">
        <v>8.5265128291212022E-14</v>
      </c>
      <c r="M1279" s="12">
        <f>Tabela1[[#This Row],[A DEVOLVER]]-Tabela1[[#This Row],[DEVOLVIDO]]</f>
        <v>0</v>
      </c>
      <c r="N1279" s="18" t="str">
        <f ca="1">VLOOKUP(Tabela1[[#This Row],[MAT]],$B$5:$N$1679,13,0)</f>
        <v>MARIA APARECIDA DO VALE SILVA</v>
      </c>
    </row>
    <row r="1280" spans="2:14" x14ac:dyDescent="0.3">
      <c r="B1280" s="11">
        <v>92</v>
      </c>
      <c r="C1280" s="11" t="str">
        <f ca="1">VLOOKUP(Tabela1[[#This Row],[MAT]],$B$5:$C$1679,2,0)</f>
        <v>88716961234</v>
      </c>
      <c r="D1280" s="35">
        <v>36</v>
      </c>
      <c r="E1280" s="16" t="s">
        <v>8</v>
      </c>
      <c r="F1280" s="11" t="s">
        <v>597</v>
      </c>
      <c r="G1280" s="17">
        <v>630.48</v>
      </c>
      <c r="H1280" s="17">
        <v>630.48</v>
      </c>
      <c r="I1280" s="17">
        <f>IFERROR(H1280/1.08,"")</f>
        <v>583.77777777777771</v>
      </c>
      <c r="J1280" s="17">
        <f>I1280*8%</f>
        <v>46.702222222222218</v>
      </c>
      <c r="K1280" s="17">
        <f>Tabela1[[#This Row],[VLR RECEBIDO]]-Tabela1[[#This Row],[DESPESA]]-Tabela1[[#This Row],[FGTS]]</f>
        <v>8.5265128291212022E-14</v>
      </c>
      <c r="L1280" s="12">
        <v>8.5265128291212022E-14</v>
      </c>
      <c r="M1280" s="12">
        <f>Tabela1[[#This Row],[A DEVOLVER]]-Tabela1[[#This Row],[DEVOLVIDO]]</f>
        <v>0</v>
      </c>
      <c r="N1280" s="18" t="str">
        <f ca="1">VLOOKUP(Tabela1[[#This Row],[MAT]],$B$5:$N$1679,13,0)</f>
        <v>ROSELI DE ARAUJO SANTOS</v>
      </c>
    </row>
    <row r="1281" spans="2:14" x14ac:dyDescent="0.3">
      <c r="B1281" s="11">
        <v>126</v>
      </c>
      <c r="C1281" s="11" t="str">
        <f ca="1">VLOOKUP(Tabela1[[#This Row],[MAT]],$B$5:$C$1679,2,0)</f>
        <v>83721541200</v>
      </c>
      <c r="D1281" s="35">
        <v>36</v>
      </c>
      <c r="E1281" s="16" t="s">
        <v>8</v>
      </c>
      <c r="F1281" s="11" t="s">
        <v>597</v>
      </c>
      <c r="G1281" s="17">
        <v>630.48</v>
      </c>
      <c r="H1281" s="17">
        <v>630.48</v>
      </c>
      <c r="I1281" s="17">
        <f>IFERROR(H1281/1.08,"")</f>
        <v>583.77777777777771</v>
      </c>
      <c r="J1281" s="17">
        <f>I1281*8%</f>
        <v>46.702222222222218</v>
      </c>
      <c r="K1281" s="17">
        <f>Tabela1[[#This Row],[VLR RECEBIDO]]-Tabela1[[#This Row],[DESPESA]]-Tabela1[[#This Row],[FGTS]]</f>
        <v>8.5265128291212022E-14</v>
      </c>
      <c r="L1281" s="12">
        <v>8.5265128291212022E-14</v>
      </c>
      <c r="M1281" s="12">
        <f>Tabela1[[#This Row],[A DEVOLVER]]-Tabela1[[#This Row],[DEVOLVIDO]]</f>
        <v>0</v>
      </c>
      <c r="N1281" s="18" t="str">
        <f ca="1">VLOOKUP(Tabela1[[#This Row],[MAT]],$B$5:$N$1679,13,0)</f>
        <v>SANDRA NERY DA ROCHA</v>
      </c>
    </row>
    <row r="1282" spans="2:14" x14ac:dyDescent="0.3">
      <c r="B1282" s="11">
        <v>149</v>
      </c>
      <c r="C1282" s="11" t="str">
        <f ca="1">VLOOKUP(Tabela1[[#This Row],[MAT]],$B$5:$C$1679,2,0)</f>
        <v>01332625371</v>
      </c>
      <c r="D1282" s="35">
        <v>36</v>
      </c>
      <c r="E1282" s="16" t="s">
        <v>8</v>
      </c>
      <c r="F1282" s="11" t="s">
        <v>597</v>
      </c>
      <c r="G1282" s="17">
        <v>630.48</v>
      </c>
      <c r="H1282" s="17">
        <v>630.48</v>
      </c>
      <c r="I1282" s="17">
        <f>IFERROR(H1282/1.08,"")</f>
        <v>583.77777777777771</v>
      </c>
      <c r="J1282" s="17">
        <f>I1282*8%</f>
        <v>46.702222222222218</v>
      </c>
      <c r="K1282" s="17">
        <f>Tabela1[[#This Row],[VLR RECEBIDO]]-Tabela1[[#This Row],[DESPESA]]-Tabela1[[#This Row],[FGTS]]</f>
        <v>8.5265128291212022E-14</v>
      </c>
      <c r="L1282" s="12">
        <v>8.5265128291212022E-14</v>
      </c>
      <c r="M1282" s="12">
        <f>Tabela1[[#This Row],[A DEVOLVER]]-Tabela1[[#This Row],[DEVOLVIDO]]</f>
        <v>0</v>
      </c>
      <c r="N1282" s="18" t="str">
        <f ca="1">VLOOKUP(Tabela1[[#This Row],[MAT]],$B$5:$N$1679,13,0)</f>
        <v>MARIA TERESA VIEIRA DA HORA</v>
      </c>
    </row>
    <row r="1283" spans="2:14" x14ac:dyDescent="0.3">
      <c r="B1283" s="11">
        <v>152</v>
      </c>
      <c r="C1283" s="11" t="str">
        <f ca="1">VLOOKUP(Tabela1[[#This Row],[MAT]],$B$5:$C$1679,2,0)</f>
        <v>76034925215</v>
      </c>
      <c r="D1283" s="35">
        <v>36</v>
      </c>
      <c r="E1283" s="16" t="s">
        <v>8</v>
      </c>
      <c r="F1283" s="11" t="s">
        <v>597</v>
      </c>
      <c r="G1283" s="17">
        <v>630.48</v>
      </c>
      <c r="H1283" s="17">
        <v>630.48</v>
      </c>
      <c r="I1283" s="17">
        <f>IFERROR(H1283/1.08,"")</f>
        <v>583.77777777777771</v>
      </c>
      <c r="J1283" s="17">
        <f>I1283*8%</f>
        <v>46.702222222222218</v>
      </c>
      <c r="K1283" s="17">
        <f>Tabela1[[#This Row],[VLR RECEBIDO]]-Tabela1[[#This Row],[DESPESA]]-Tabela1[[#This Row],[FGTS]]</f>
        <v>8.5265128291212022E-14</v>
      </c>
      <c r="L1283" s="12">
        <v>8.5265128291212022E-14</v>
      </c>
      <c r="M1283" s="12">
        <f>Tabela1[[#This Row],[A DEVOLVER]]-Tabela1[[#This Row],[DEVOLVIDO]]</f>
        <v>0</v>
      </c>
      <c r="N1283" s="18" t="str">
        <f ca="1">VLOOKUP(Tabela1[[#This Row],[MAT]],$B$5:$N$1679,13,0)</f>
        <v>EDILENE BRAGA SOUZA</v>
      </c>
    </row>
    <row r="1284" spans="2:14" x14ac:dyDescent="0.3">
      <c r="B1284" s="11">
        <v>156</v>
      </c>
      <c r="C1284" s="11" t="str">
        <f ca="1">VLOOKUP(Tabela1[[#This Row],[MAT]],$B$5:$C$1679,2,0)</f>
        <v>26632187234</v>
      </c>
      <c r="D1284" s="35">
        <v>36</v>
      </c>
      <c r="E1284" s="16" t="s">
        <v>8</v>
      </c>
      <c r="F1284" s="11" t="s">
        <v>597</v>
      </c>
      <c r="G1284" s="17">
        <v>630.48</v>
      </c>
      <c r="H1284" s="17">
        <v>0</v>
      </c>
      <c r="I1284" s="17">
        <f>IFERROR(H1284/1.08,"")</f>
        <v>0</v>
      </c>
      <c r="J1284" s="17">
        <f>I1284*8%</f>
        <v>0</v>
      </c>
      <c r="K1284" s="17">
        <f>Tabela1[[#This Row],[VLR RECEBIDO]]-Tabela1[[#This Row],[DESPESA]]-Tabela1[[#This Row],[FGTS]]</f>
        <v>630.48</v>
      </c>
      <c r="L1284" s="12">
        <v>630.48</v>
      </c>
      <c r="M1284" s="12">
        <f>Tabela1[[#This Row],[A DEVOLVER]]-Tabela1[[#This Row],[DEVOLVIDO]]</f>
        <v>0</v>
      </c>
      <c r="N1284" s="18" t="str">
        <f ca="1">VLOOKUP(Tabela1[[#This Row],[MAT]],$B$5:$N$1679,13,0)</f>
        <v>EULINA SOUSA LEITE</v>
      </c>
    </row>
    <row r="1285" spans="2:14" x14ac:dyDescent="0.3">
      <c r="B1285" s="11">
        <v>184</v>
      </c>
      <c r="C1285" s="11" t="str">
        <f ca="1">VLOOKUP(Tabela1[[#This Row],[MAT]],$B$5:$C$1679,2,0)</f>
        <v>82834334234</v>
      </c>
      <c r="D1285" s="35">
        <v>36</v>
      </c>
      <c r="E1285" s="16" t="s">
        <v>8</v>
      </c>
      <c r="F1285" s="11" t="s">
        <v>597</v>
      </c>
      <c r="G1285" s="17">
        <v>630.48</v>
      </c>
      <c r="H1285" s="17">
        <v>630.48</v>
      </c>
      <c r="I1285" s="17">
        <f>IFERROR(H1285/1.08,"")</f>
        <v>583.77777777777771</v>
      </c>
      <c r="J1285" s="17">
        <f>I1285*8%</f>
        <v>46.702222222222218</v>
      </c>
      <c r="K1285" s="17">
        <f>Tabela1[[#This Row],[VLR RECEBIDO]]-Tabela1[[#This Row],[DESPESA]]-Tabela1[[#This Row],[FGTS]]</f>
        <v>8.5265128291212022E-14</v>
      </c>
      <c r="L1285" s="12">
        <v>8.5265128291212022E-14</v>
      </c>
      <c r="M1285" s="12">
        <f>Tabela1[[#This Row],[A DEVOLVER]]-Tabela1[[#This Row],[DEVOLVIDO]]</f>
        <v>0</v>
      </c>
      <c r="N1285" s="18" t="str">
        <f ca="1">VLOOKUP(Tabela1[[#This Row],[MAT]],$B$5:$N$1679,13,0)</f>
        <v>ROSIANE DOS SANTOS LIMA</v>
      </c>
    </row>
    <row r="1286" spans="2:14" x14ac:dyDescent="0.3">
      <c r="B1286" s="11">
        <v>231</v>
      </c>
      <c r="C1286" s="11" t="str">
        <f ca="1">VLOOKUP(Tabela1[[#This Row],[MAT]],$B$5:$C$1679,2,0)</f>
        <v>95570810234</v>
      </c>
      <c r="D1286" s="35">
        <v>36</v>
      </c>
      <c r="E1286" s="16" t="s">
        <v>8</v>
      </c>
      <c r="F1286" s="11" t="s">
        <v>597</v>
      </c>
      <c r="G1286" s="17">
        <v>630.48</v>
      </c>
      <c r="H1286" s="17">
        <v>630.48</v>
      </c>
      <c r="I1286" s="17">
        <f>IFERROR(H1286/1.08,"")</f>
        <v>583.77777777777771</v>
      </c>
      <c r="J1286" s="17">
        <f>I1286*8%</f>
        <v>46.702222222222218</v>
      </c>
      <c r="K1286" s="17">
        <f>Tabela1[[#This Row],[VLR RECEBIDO]]-Tabela1[[#This Row],[DESPESA]]-Tabela1[[#This Row],[FGTS]]</f>
        <v>8.5265128291212022E-14</v>
      </c>
      <c r="L1286" s="12">
        <v>8.5265128291212022E-14</v>
      </c>
      <c r="M1286" s="12">
        <f>Tabela1[[#This Row],[A DEVOLVER]]-Tabela1[[#This Row],[DEVOLVIDO]]</f>
        <v>0</v>
      </c>
      <c r="N1286" s="18" t="str">
        <f ca="1">VLOOKUP(Tabela1[[#This Row],[MAT]],$B$5:$N$1679,13,0)</f>
        <v>GESIEL SILVA DA SILVA</v>
      </c>
    </row>
    <row r="1287" spans="2:14" x14ac:dyDescent="0.3">
      <c r="B1287" s="11">
        <v>235</v>
      </c>
      <c r="C1287" s="11" t="str">
        <f ca="1">VLOOKUP(Tabela1[[#This Row],[MAT]],$B$5:$C$1679,2,0)</f>
        <v>74239082234</v>
      </c>
      <c r="D1287" s="35">
        <v>36</v>
      </c>
      <c r="E1287" s="16" t="s">
        <v>8</v>
      </c>
      <c r="F1287" s="11" t="s">
        <v>597</v>
      </c>
      <c r="G1287" s="17">
        <v>630.48</v>
      </c>
      <c r="H1287" s="17">
        <v>630.48</v>
      </c>
      <c r="I1287" s="17">
        <f>IFERROR(H1287/1.08,"")</f>
        <v>583.77777777777771</v>
      </c>
      <c r="J1287" s="17">
        <f>I1287*8%</f>
        <v>46.702222222222218</v>
      </c>
      <c r="K1287" s="17">
        <f>Tabela1[[#This Row],[VLR RECEBIDO]]-Tabela1[[#This Row],[DESPESA]]-Tabela1[[#This Row],[FGTS]]</f>
        <v>8.5265128291212022E-14</v>
      </c>
      <c r="L1287" s="12">
        <v>8.5265128291212022E-14</v>
      </c>
      <c r="M1287" s="12">
        <f>Tabela1[[#This Row],[A DEVOLVER]]-Tabela1[[#This Row],[DEVOLVIDO]]</f>
        <v>0</v>
      </c>
      <c r="N1287" s="18" t="str">
        <f ca="1">VLOOKUP(Tabela1[[#This Row],[MAT]],$B$5:$N$1679,13,0)</f>
        <v>DARLENE DAS NEVES SANTOS</v>
      </c>
    </row>
    <row r="1288" spans="2:14" x14ac:dyDescent="0.3">
      <c r="B1288" s="11">
        <v>239</v>
      </c>
      <c r="C1288" s="11" t="str">
        <f ca="1">VLOOKUP(Tabela1[[#This Row],[MAT]],$B$5:$C$1679,2,0)</f>
        <v>85752649234</v>
      </c>
      <c r="D1288" s="35">
        <v>36</v>
      </c>
      <c r="E1288" s="16" t="s">
        <v>8</v>
      </c>
      <c r="F1288" s="11" t="s">
        <v>597</v>
      </c>
      <c r="G1288" s="17">
        <v>630.48</v>
      </c>
      <c r="H1288" s="17">
        <v>630.48</v>
      </c>
      <c r="I1288" s="17">
        <f>IFERROR(H1288/1.08,"")</f>
        <v>583.77777777777771</v>
      </c>
      <c r="J1288" s="17">
        <f>I1288*8%</f>
        <v>46.702222222222218</v>
      </c>
      <c r="K1288" s="17">
        <f>Tabela1[[#This Row],[VLR RECEBIDO]]-Tabela1[[#This Row],[DESPESA]]-Tabela1[[#This Row],[FGTS]]</f>
        <v>8.5265128291212022E-14</v>
      </c>
      <c r="L1288" s="12">
        <v>8.5265128291212022E-14</v>
      </c>
      <c r="M1288" s="12">
        <f>Tabela1[[#This Row],[A DEVOLVER]]-Tabela1[[#This Row],[DEVOLVIDO]]</f>
        <v>0</v>
      </c>
      <c r="N1288" s="18" t="str">
        <f ca="1">VLOOKUP(Tabela1[[#This Row],[MAT]],$B$5:$N$1679,13,0)</f>
        <v>SANDRA ALMEIDA COUTINHO</v>
      </c>
    </row>
    <row r="1289" spans="2:14" x14ac:dyDescent="0.3">
      <c r="B1289" s="11">
        <v>245</v>
      </c>
      <c r="C1289" s="11" t="str">
        <f ca="1">VLOOKUP(Tabela1[[#This Row],[MAT]],$B$5:$C$1679,2,0)</f>
        <v>87004712249</v>
      </c>
      <c r="D1289" s="35">
        <v>36</v>
      </c>
      <c r="E1289" s="16" t="s">
        <v>8</v>
      </c>
      <c r="F1289" s="11" t="s">
        <v>597</v>
      </c>
      <c r="G1289" s="17">
        <v>630.48</v>
      </c>
      <c r="H1289" s="17">
        <v>630.48</v>
      </c>
      <c r="I1289" s="17">
        <f>IFERROR(H1289/1.08,"")</f>
        <v>583.77777777777771</v>
      </c>
      <c r="J1289" s="17">
        <f>I1289*8%</f>
        <v>46.702222222222218</v>
      </c>
      <c r="K1289" s="17">
        <f>Tabela1[[#This Row],[VLR RECEBIDO]]-Tabela1[[#This Row],[DESPESA]]-Tabela1[[#This Row],[FGTS]]</f>
        <v>8.5265128291212022E-14</v>
      </c>
      <c r="L1289" s="12">
        <v>8.5265128291212022E-14</v>
      </c>
      <c r="M1289" s="12">
        <f>Tabela1[[#This Row],[A DEVOLVER]]-Tabela1[[#This Row],[DEVOLVIDO]]</f>
        <v>0</v>
      </c>
      <c r="N1289" s="18" t="str">
        <f ca="1">VLOOKUP(Tabela1[[#This Row],[MAT]],$B$5:$N$1679,13,0)</f>
        <v>SIMONE ARAUJO DE PAIVA AGOSTINHO</v>
      </c>
    </row>
    <row r="1290" spans="2:14" x14ac:dyDescent="0.3">
      <c r="B1290" s="11">
        <v>268</v>
      </c>
      <c r="C1290" s="11" t="str">
        <f ca="1">VLOOKUP(Tabela1[[#This Row],[MAT]],$B$5:$C$1679,2,0)</f>
        <v>70520623304</v>
      </c>
      <c r="D1290" s="35">
        <v>36</v>
      </c>
      <c r="E1290" s="16" t="s">
        <v>8</v>
      </c>
      <c r="F1290" s="11" t="s">
        <v>597</v>
      </c>
      <c r="G1290" s="17">
        <v>630.48</v>
      </c>
      <c r="H1290" s="17">
        <v>630.48</v>
      </c>
      <c r="I1290" s="17">
        <f>IFERROR(H1290/1.08,"")</f>
        <v>583.77777777777771</v>
      </c>
      <c r="J1290" s="17">
        <f>I1290*8%</f>
        <v>46.702222222222218</v>
      </c>
      <c r="K1290" s="17">
        <f>Tabela1[[#This Row],[VLR RECEBIDO]]-Tabela1[[#This Row],[DESPESA]]-Tabela1[[#This Row],[FGTS]]</f>
        <v>8.5265128291212022E-14</v>
      </c>
      <c r="L1290" s="12">
        <v>8.5265128291212022E-14</v>
      </c>
      <c r="M1290" s="12">
        <f>Tabela1[[#This Row],[A DEVOLVER]]-Tabela1[[#This Row],[DEVOLVIDO]]</f>
        <v>0</v>
      </c>
      <c r="N1290" s="18" t="str">
        <f ca="1">VLOOKUP(Tabela1[[#This Row],[MAT]],$B$5:$N$1679,13,0)</f>
        <v>JOSE DA CONCEICAO PEREIRA DE SOUSA</v>
      </c>
    </row>
    <row r="1291" spans="2:14" x14ac:dyDescent="0.3">
      <c r="B1291" s="11">
        <v>282</v>
      </c>
      <c r="C1291" s="11" t="str">
        <f ca="1">VLOOKUP(Tabela1[[#This Row],[MAT]],$B$5:$C$1679,2,0)</f>
        <v>80823173291</v>
      </c>
      <c r="D1291" s="35">
        <v>36</v>
      </c>
      <c r="E1291" s="16" t="s">
        <v>8</v>
      </c>
      <c r="F1291" s="11" t="s">
        <v>597</v>
      </c>
      <c r="G1291" s="17">
        <v>630.48</v>
      </c>
      <c r="H1291" s="17">
        <v>630.48</v>
      </c>
      <c r="I1291" s="17">
        <f>IFERROR(H1291/1.08,"")</f>
        <v>583.77777777777771</v>
      </c>
      <c r="J1291" s="17">
        <f>I1291*8%</f>
        <v>46.702222222222218</v>
      </c>
      <c r="K1291" s="17">
        <f>Tabela1[[#This Row],[VLR RECEBIDO]]-Tabela1[[#This Row],[DESPESA]]-Tabela1[[#This Row],[FGTS]]</f>
        <v>8.5265128291212022E-14</v>
      </c>
      <c r="L1291" s="12">
        <v>8.5265128291212022E-14</v>
      </c>
      <c r="M1291" s="12">
        <f>Tabela1[[#This Row],[A DEVOLVER]]-Tabela1[[#This Row],[DEVOLVIDO]]</f>
        <v>0</v>
      </c>
      <c r="N1291" s="18" t="str">
        <f ca="1">VLOOKUP(Tabela1[[#This Row],[MAT]],$B$5:$N$1679,13,0)</f>
        <v>MARIA DE LOURDES HEIENEN</v>
      </c>
    </row>
    <row r="1292" spans="2:14" x14ac:dyDescent="0.3">
      <c r="B1292" s="11">
        <v>289</v>
      </c>
      <c r="C1292" s="11" t="str">
        <f ca="1">VLOOKUP(Tabela1[[#This Row],[MAT]],$B$5:$C$1679,2,0)</f>
        <v>88069672234</v>
      </c>
      <c r="D1292" s="35">
        <v>36</v>
      </c>
      <c r="E1292" s="16" t="s">
        <v>8</v>
      </c>
      <c r="F1292" s="11" t="s">
        <v>597</v>
      </c>
      <c r="G1292" s="17">
        <v>630.48</v>
      </c>
      <c r="H1292" s="17">
        <v>630.48</v>
      </c>
      <c r="I1292" s="17">
        <f>IFERROR(H1292/1.08,"")</f>
        <v>583.77777777777771</v>
      </c>
      <c r="J1292" s="17">
        <f>I1292*8%</f>
        <v>46.702222222222218</v>
      </c>
      <c r="K1292" s="17">
        <f>Tabela1[[#This Row],[VLR RECEBIDO]]-Tabela1[[#This Row],[DESPESA]]-Tabela1[[#This Row],[FGTS]]</f>
        <v>8.5265128291212022E-14</v>
      </c>
      <c r="L1292" s="12">
        <v>8.5265128291212022E-14</v>
      </c>
      <c r="M1292" s="12">
        <f>Tabela1[[#This Row],[A DEVOLVER]]-Tabela1[[#This Row],[DEVOLVIDO]]</f>
        <v>0</v>
      </c>
      <c r="N1292" s="18" t="str">
        <f ca="1">VLOOKUP(Tabela1[[#This Row],[MAT]],$B$5:$N$1679,13,0)</f>
        <v>ROMULO ALVES MATOS</v>
      </c>
    </row>
    <row r="1293" spans="2:14" x14ac:dyDescent="0.3">
      <c r="B1293" s="11">
        <v>296</v>
      </c>
      <c r="C1293" s="11" t="str">
        <f ca="1">VLOOKUP(Tabela1[[#This Row],[MAT]],$B$5:$C$1679,2,0)</f>
        <v>01715937236</v>
      </c>
      <c r="D1293" s="35">
        <v>36</v>
      </c>
      <c r="E1293" s="16" t="s">
        <v>8</v>
      </c>
      <c r="F1293" s="11" t="s">
        <v>597</v>
      </c>
      <c r="G1293" s="17">
        <v>630.48</v>
      </c>
      <c r="H1293" s="17">
        <v>630.48</v>
      </c>
      <c r="I1293" s="17">
        <f>IFERROR(H1293/1.08,"")</f>
        <v>583.77777777777771</v>
      </c>
      <c r="J1293" s="17">
        <f>I1293*8%</f>
        <v>46.702222222222218</v>
      </c>
      <c r="K1293" s="17">
        <f>Tabela1[[#This Row],[VLR RECEBIDO]]-Tabela1[[#This Row],[DESPESA]]-Tabela1[[#This Row],[FGTS]]</f>
        <v>8.5265128291212022E-14</v>
      </c>
      <c r="L1293" s="12">
        <v>8.5265128291212022E-14</v>
      </c>
      <c r="M1293" s="12">
        <f>Tabela1[[#This Row],[A DEVOLVER]]-Tabela1[[#This Row],[DEVOLVIDO]]</f>
        <v>0</v>
      </c>
      <c r="N1293" s="18" t="str">
        <f ca="1">VLOOKUP(Tabela1[[#This Row],[MAT]],$B$5:$N$1679,13,0)</f>
        <v>LUANNY KETREN SARAIVA RODRIGUES</v>
      </c>
    </row>
    <row r="1294" spans="2:14" x14ac:dyDescent="0.3">
      <c r="B1294" s="11">
        <v>297</v>
      </c>
      <c r="C1294" s="11" t="str">
        <f ca="1">VLOOKUP(Tabela1[[#This Row],[MAT]],$B$5:$C$1679,2,0)</f>
        <v>72282835204</v>
      </c>
      <c r="D1294" s="35">
        <v>36</v>
      </c>
      <c r="E1294" s="16" t="s">
        <v>8</v>
      </c>
      <c r="F1294" s="11" t="s">
        <v>597</v>
      </c>
      <c r="G1294" s="17">
        <v>630.48</v>
      </c>
      <c r="H1294" s="17">
        <v>630.48</v>
      </c>
      <c r="I1294" s="17">
        <f>IFERROR(H1294/1.08,"")</f>
        <v>583.77777777777771</v>
      </c>
      <c r="J1294" s="17">
        <f>I1294*8%</f>
        <v>46.702222222222218</v>
      </c>
      <c r="K1294" s="17">
        <f>Tabela1[[#This Row],[VLR RECEBIDO]]-Tabela1[[#This Row],[DESPESA]]-Tabela1[[#This Row],[FGTS]]</f>
        <v>8.5265128291212022E-14</v>
      </c>
      <c r="L1294" s="12">
        <v>8.5265128291212022E-14</v>
      </c>
      <c r="M1294" s="12">
        <f>Tabela1[[#This Row],[A DEVOLVER]]-Tabela1[[#This Row],[DEVOLVIDO]]</f>
        <v>0</v>
      </c>
      <c r="N1294" s="18" t="str">
        <f ca="1">VLOOKUP(Tabela1[[#This Row],[MAT]],$B$5:$N$1679,13,0)</f>
        <v>MARIA DO ROSARIO PEREIRA DE SOUSA</v>
      </c>
    </row>
    <row r="1295" spans="2:14" x14ac:dyDescent="0.3">
      <c r="B1295" s="11">
        <v>313</v>
      </c>
      <c r="C1295" s="11" t="str">
        <f ca="1">VLOOKUP(Tabela1[[#This Row],[MAT]],$B$5:$C$1679,2,0)</f>
        <v>01197420207</v>
      </c>
      <c r="D1295" s="35">
        <v>36</v>
      </c>
      <c r="E1295" s="16" t="s">
        <v>8</v>
      </c>
      <c r="F1295" s="11" t="s">
        <v>597</v>
      </c>
      <c r="G1295" s="17">
        <v>630.48</v>
      </c>
      <c r="H1295" s="17">
        <v>630.48</v>
      </c>
      <c r="I1295" s="17">
        <f>IFERROR(H1295/1.08,"")</f>
        <v>583.77777777777771</v>
      </c>
      <c r="J1295" s="17">
        <f>I1295*8%</f>
        <v>46.702222222222218</v>
      </c>
      <c r="K1295" s="17">
        <f>Tabela1[[#This Row],[VLR RECEBIDO]]-Tabela1[[#This Row],[DESPESA]]-Tabela1[[#This Row],[FGTS]]</f>
        <v>8.5265128291212022E-14</v>
      </c>
      <c r="L1295" s="12">
        <v>8.5265128291212022E-14</v>
      </c>
      <c r="M1295" s="12">
        <f>Tabela1[[#This Row],[A DEVOLVER]]-Tabela1[[#This Row],[DEVOLVIDO]]</f>
        <v>0</v>
      </c>
      <c r="N1295" s="18" t="str">
        <f ca="1">VLOOKUP(Tabela1[[#This Row],[MAT]],$B$5:$N$1679,13,0)</f>
        <v>ROSEANE POLVI DE MATOS</v>
      </c>
    </row>
    <row r="1296" spans="2:14" x14ac:dyDescent="0.3">
      <c r="B1296" s="11">
        <v>315</v>
      </c>
      <c r="C1296" s="11" t="str">
        <f ca="1">VLOOKUP(Tabela1[[#This Row],[MAT]],$B$5:$C$1679,2,0)</f>
        <v>03097941452</v>
      </c>
      <c r="D1296" s="35">
        <v>36</v>
      </c>
      <c r="E1296" s="16" t="s">
        <v>8</v>
      </c>
      <c r="F1296" s="11" t="s">
        <v>597</v>
      </c>
      <c r="G1296" s="17">
        <v>630.48</v>
      </c>
      <c r="H1296" s="17">
        <v>630.48</v>
      </c>
      <c r="I1296" s="17">
        <f>IFERROR(H1296/1.08,"")</f>
        <v>583.77777777777771</v>
      </c>
      <c r="J1296" s="17">
        <f>I1296*8%</f>
        <v>46.702222222222218</v>
      </c>
      <c r="K1296" s="17">
        <f>Tabela1[[#This Row],[VLR RECEBIDO]]-Tabela1[[#This Row],[DESPESA]]-Tabela1[[#This Row],[FGTS]]</f>
        <v>8.5265128291212022E-14</v>
      </c>
      <c r="L1296" s="12">
        <v>8.5265128291212022E-14</v>
      </c>
      <c r="M1296" s="12">
        <f>Tabela1[[#This Row],[A DEVOLVER]]-Tabela1[[#This Row],[DEVOLVIDO]]</f>
        <v>0</v>
      </c>
      <c r="N1296" s="18" t="str">
        <f ca="1">VLOOKUP(Tabela1[[#This Row],[MAT]],$B$5:$N$1679,13,0)</f>
        <v>NIVEATAM DE SOUSA ALVES</v>
      </c>
    </row>
    <row r="1297" spans="2:14" x14ac:dyDescent="0.3">
      <c r="B1297" s="11">
        <v>337</v>
      </c>
      <c r="C1297" s="11" t="str">
        <f ca="1">VLOOKUP(Tabela1[[#This Row],[MAT]],$B$5:$C$1679,2,0)</f>
        <v>01074481224</v>
      </c>
      <c r="D1297" s="35">
        <v>36</v>
      </c>
      <c r="E1297" s="16" t="s">
        <v>8</v>
      </c>
      <c r="F1297" s="11" t="s">
        <v>597</v>
      </c>
      <c r="G1297" s="17">
        <v>630.48</v>
      </c>
      <c r="H1297" s="17">
        <v>630.48</v>
      </c>
      <c r="I1297" s="17">
        <f>IFERROR(H1297/1.08,"")</f>
        <v>583.77777777777771</v>
      </c>
      <c r="J1297" s="17">
        <f>I1297*8%</f>
        <v>46.702222222222218</v>
      </c>
      <c r="K1297" s="17">
        <f>Tabela1[[#This Row],[VLR RECEBIDO]]-Tabela1[[#This Row],[DESPESA]]-Tabela1[[#This Row],[FGTS]]</f>
        <v>8.5265128291212022E-14</v>
      </c>
      <c r="L1297" s="12">
        <v>8.5265128291212022E-14</v>
      </c>
      <c r="M1297" s="12">
        <f>Tabela1[[#This Row],[A DEVOLVER]]-Tabela1[[#This Row],[DEVOLVIDO]]</f>
        <v>0</v>
      </c>
      <c r="N1297" s="18" t="str">
        <f ca="1">VLOOKUP(Tabela1[[#This Row],[MAT]],$B$5:$N$1679,13,0)</f>
        <v>SERGIO COSTA NEVES</v>
      </c>
    </row>
    <row r="1298" spans="2:14" x14ac:dyDescent="0.3">
      <c r="B1298" s="11">
        <v>344</v>
      </c>
      <c r="C1298" s="11" t="str">
        <f ca="1">VLOOKUP(Tabela1[[#This Row],[MAT]],$B$5:$C$1679,2,0)</f>
        <v>85022381249</v>
      </c>
      <c r="D1298" s="35">
        <v>36</v>
      </c>
      <c r="E1298" s="16" t="s">
        <v>8</v>
      </c>
      <c r="F1298" s="11" t="s">
        <v>597</v>
      </c>
      <c r="G1298" s="17">
        <v>630.48</v>
      </c>
      <c r="H1298" s="17">
        <v>630.48</v>
      </c>
      <c r="I1298" s="17">
        <f>IFERROR(H1298/1.08,"")</f>
        <v>583.77777777777771</v>
      </c>
      <c r="J1298" s="17">
        <f>I1298*8%</f>
        <v>46.702222222222218</v>
      </c>
      <c r="K1298" s="17">
        <f>Tabela1[[#This Row],[VLR RECEBIDO]]-Tabela1[[#This Row],[DESPESA]]-Tabela1[[#This Row],[FGTS]]</f>
        <v>8.5265128291212022E-14</v>
      </c>
      <c r="L1298" s="12">
        <v>8.5265128291212022E-14</v>
      </c>
      <c r="M1298" s="12">
        <f>Tabela1[[#This Row],[A DEVOLVER]]-Tabela1[[#This Row],[DEVOLVIDO]]</f>
        <v>0</v>
      </c>
      <c r="N1298" s="18" t="str">
        <f ca="1">VLOOKUP(Tabela1[[#This Row],[MAT]],$B$5:$N$1679,13,0)</f>
        <v>HELIANA LIMA DE OLIVEIRA</v>
      </c>
    </row>
    <row r="1299" spans="2:14" x14ac:dyDescent="0.3">
      <c r="B1299" s="11">
        <v>354</v>
      </c>
      <c r="C1299" s="11" t="str">
        <f ca="1">VLOOKUP(Tabela1[[#This Row],[MAT]],$B$5:$C$1679,2,0)</f>
        <v>00975131214</v>
      </c>
      <c r="D1299" s="35">
        <v>36</v>
      </c>
      <c r="E1299" s="16" t="s">
        <v>8</v>
      </c>
      <c r="F1299" s="11" t="s">
        <v>597</v>
      </c>
      <c r="G1299" s="17">
        <v>630.48</v>
      </c>
      <c r="H1299" s="17">
        <v>630.48</v>
      </c>
      <c r="I1299" s="17">
        <f>IFERROR(H1299/1.08,"")</f>
        <v>583.77777777777771</v>
      </c>
      <c r="J1299" s="17">
        <f>I1299*8%</f>
        <v>46.702222222222218</v>
      </c>
      <c r="K1299" s="17">
        <f>Tabela1[[#This Row],[VLR RECEBIDO]]-Tabela1[[#This Row],[DESPESA]]-Tabela1[[#This Row],[FGTS]]</f>
        <v>8.5265128291212022E-14</v>
      </c>
      <c r="L1299" s="12">
        <v>8.5265128291212022E-14</v>
      </c>
      <c r="M1299" s="12">
        <f>Tabela1[[#This Row],[A DEVOLVER]]-Tabela1[[#This Row],[DEVOLVIDO]]</f>
        <v>0</v>
      </c>
      <c r="N1299" s="18" t="str">
        <f ca="1">VLOOKUP(Tabela1[[#This Row],[MAT]],$B$5:$N$1679,13,0)</f>
        <v>DEYWID CHAVES FERREIRA</v>
      </c>
    </row>
    <row r="1300" spans="2:14" x14ac:dyDescent="0.3">
      <c r="B1300" s="11">
        <v>355</v>
      </c>
      <c r="C1300" s="11" t="str">
        <f ca="1">VLOOKUP(Tabela1[[#This Row],[MAT]],$B$5:$C$1679,2,0)</f>
        <v>69478260200</v>
      </c>
      <c r="D1300" s="35">
        <v>36</v>
      </c>
      <c r="E1300" s="16" t="s">
        <v>8</v>
      </c>
      <c r="F1300" s="11" t="s">
        <v>597</v>
      </c>
      <c r="G1300" s="17">
        <v>630.48</v>
      </c>
      <c r="H1300" s="17">
        <v>630.48</v>
      </c>
      <c r="I1300" s="17">
        <f>IFERROR(H1300/1.08,"")</f>
        <v>583.77777777777771</v>
      </c>
      <c r="J1300" s="17">
        <f>I1300*8%</f>
        <v>46.702222222222218</v>
      </c>
      <c r="K1300" s="17">
        <f>Tabela1[[#This Row],[VLR RECEBIDO]]-Tabela1[[#This Row],[DESPESA]]-Tabela1[[#This Row],[FGTS]]</f>
        <v>8.5265128291212022E-14</v>
      </c>
      <c r="L1300" s="12">
        <v>8.5265128291212022E-14</v>
      </c>
      <c r="M1300" s="12">
        <f>Tabela1[[#This Row],[A DEVOLVER]]-Tabela1[[#This Row],[DEVOLVIDO]]</f>
        <v>0</v>
      </c>
      <c r="N1300" s="18" t="str">
        <f ca="1">VLOOKUP(Tabela1[[#This Row],[MAT]],$B$5:$N$1679,13,0)</f>
        <v>DILMA MARIA DE SOUSA MOURA</v>
      </c>
    </row>
    <row r="1301" spans="2:14" x14ac:dyDescent="0.3">
      <c r="B1301" s="11">
        <v>369</v>
      </c>
      <c r="C1301" s="11" t="str">
        <f ca="1">VLOOKUP(Tabela1[[#This Row],[MAT]],$B$5:$C$1679,2,0)</f>
        <v>00586033289</v>
      </c>
      <c r="D1301" s="35">
        <v>36</v>
      </c>
      <c r="E1301" s="16" t="s">
        <v>8</v>
      </c>
      <c r="F1301" s="11" t="s">
        <v>597</v>
      </c>
      <c r="G1301" s="17">
        <v>630.48</v>
      </c>
      <c r="H1301" s="17">
        <v>630.48</v>
      </c>
      <c r="I1301" s="17">
        <f>IFERROR(H1301/1.08,"")</f>
        <v>583.77777777777771</v>
      </c>
      <c r="J1301" s="17">
        <f>I1301*8%</f>
        <v>46.702222222222218</v>
      </c>
      <c r="K1301" s="17">
        <f>Tabela1[[#This Row],[VLR RECEBIDO]]-Tabela1[[#This Row],[DESPESA]]-Tabela1[[#This Row],[FGTS]]</f>
        <v>8.5265128291212022E-14</v>
      </c>
      <c r="L1301" s="12">
        <v>8.5265128291212022E-14</v>
      </c>
      <c r="M1301" s="12">
        <f>Tabela1[[#This Row],[A DEVOLVER]]-Tabela1[[#This Row],[DEVOLVIDO]]</f>
        <v>0</v>
      </c>
      <c r="N1301" s="18" t="str">
        <f ca="1">VLOOKUP(Tabela1[[#This Row],[MAT]],$B$5:$N$1679,13,0)</f>
        <v>LUCIENE DIAS DOS SANTOS</v>
      </c>
    </row>
    <row r="1302" spans="2:14" x14ac:dyDescent="0.3">
      <c r="B1302" s="11">
        <v>380</v>
      </c>
      <c r="C1302" s="11" t="str">
        <f ca="1">VLOOKUP(Tabela1[[#This Row],[MAT]],$B$5:$C$1679,2,0)</f>
        <v>68990405220</v>
      </c>
      <c r="D1302" s="35">
        <v>36</v>
      </c>
      <c r="E1302" s="16" t="s">
        <v>8</v>
      </c>
      <c r="F1302" s="11" t="s">
        <v>597</v>
      </c>
      <c r="G1302" s="17">
        <v>630.48</v>
      </c>
      <c r="H1302" s="17">
        <v>630.48</v>
      </c>
      <c r="I1302" s="17">
        <f>IFERROR(H1302/1.08,"")</f>
        <v>583.77777777777771</v>
      </c>
      <c r="J1302" s="17">
        <f>I1302*8%</f>
        <v>46.702222222222218</v>
      </c>
      <c r="K1302" s="17">
        <f>Tabela1[[#This Row],[VLR RECEBIDO]]-Tabela1[[#This Row],[DESPESA]]-Tabela1[[#This Row],[FGTS]]</f>
        <v>8.5265128291212022E-14</v>
      </c>
      <c r="L1302" s="12">
        <v>8.5265128291212022E-14</v>
      </c>
      <c r="M1302" s="12">
        <f>Tabela1[[#This Row],[A DEVOLVER]]-Tabela1[[#This Row],[DEVOLVIDO]]</f>
        <v>0</v>
      </c>
      <c r="N1302" s="18" t="str">
        <f ca="1">VLOOKUP(Tabela1[[#This Row],[MAT]],$B$5:$N$1679,13,0)</f>
        <v>ROGERIO REIS DE MOURA</v>
      </c>
    </row>
    <row r="1303" spans="2:14" x14ac:dyDescent="0.3">
      <c r="B1303" s="11">
        <v>381</v>
      </c>
      <c r="C1303" s="11" t="str">
        <f ca="1">VLOOKUP(Tabela1[[#This Row],[MAT]],$B$5:$C$1679,2,0)</f>
        <v>90114035253</v>
      </c>
      <c r="D1303" s="35">
        <v>36</v>
      </c>
      <c r="E1303" s="16" t="s">
        <v>8</v>
      </c>
      <c r="F1303" s="11" t="s">
        <v>597</v>
      </c>
      <c r="G1303" s="17">
        <v>630.48</v>
      </c>
      <c r="H1303" s="17">
        <v>630.48</v>
      </c>
      <c r="I1303" s="17">
        <f>IFERROR(H1303/1.08,"")</f>
        <v>583.77777777777771</v>
      </c>
      <c r="J1303" s="17">
        <f>I1303*8%</f>
        <v>46.702222222222218</v>
      </c>
      <c r="K1303" s="17">
        <f>Tabela1[[#This Row],[VLR RECEBIDO]]-Tabela1[[#This Row],[DESPESA]]-Tabela1[[#This Row],[FGTS]]</f>
        <v>8.5265128291212022E-14</v>
      </c>
      <c r="L1303" s="12">
        <v>8.5265128291212022E-14</v>
      </c>
      <c r="M1303" s="12">
        <f>Tabela1[[#This Row],[A DEVOLVER]]-Tabela1[[#This Row],[DEVOLVIDO]]</f>
        <v>0</v>
      </c>
      <c r="N1303" s="18" t="str">
        <f ca="1">VLOOKUP(Tabela1[[#This Row],[MAT]],$B$5:$N$1679,13,0)</f>
        <v>LEONILDO ALVES LIMA</v>
      </c>
    </row>
    <row r="1304" spans="2:14" x14ac:dyDescent="0.3">
      <c r="B1304" s="11">
        <v>391</v>
      </c>
      <c r="C1304" s="11" t="e">
        <f ca="1">VLOOKUP(Tabela1[[#This Row],[MAT]],$B$5:$C$1679,2,0)</f>
        <v>#N/A</v>
      </c>
      <c r="D1304" s="35">
        <v>36</v>
      </c>
      <c r="E1304" s="16" t="s">
        <v>8</v>
      </c>
      <c r="F1304" s="11" t="s">
        <v>597</v>
      </c>
      <c r="G1304" s="17">
        <v>630.48</v>
      </c>
      <c r="H1304" s="17">
        <v>612.34</v>
      </c>
      <c r="I1304" s="17">
        <f>IFERROR(H1304/1.08,"")</f>
        <v>566.98148148148152</v>
      </c>
      <c r="J1304" s="17">
        <f>I1304*8%</f>
        <v>45.358518518518522</v>
      </c>
      <c r="K1304" s="17">
        <f>Tabela1[[#This Row],[VLR RECEBIDO]]-Tabela1[[#This Row],[DESPESA]]-Tabela1[[#This Row],[FGTS]]</f>
        <v>18.139999999999972</v>
      </c>
      <c r="L1304" s="12">
        <v>18.139999999999972</v>
      </c>
      <c r="M1304" s="12">
        <f>Tabela1[[#This Row],[A DEVOLVER]]-Tabela1[[#This Row],[DEVOLVIDO]]</f>
        <v>0</v>
      </c>
      <c r="N1304" s="18" t="e">
        <f ca="1">VLOOKUP(Tabela1[[#This Row],[MAT]],$B$5:$N$1679,13,0)</f>
        <v>#N/A</v>
      </c>
    </row>
    <row r="1305" spans="2:14" x14ac:dyDescent="0.3">
      <c r="B1305" s="11">
        <v>393</v>
      </c>
      <c r="C1305" s="11" t="str">
        <f ca="1">VLOOKUP(Tabela1[[#This Row],[MAT]],$B$5:$C$1679,2,0)</f>
        <v>78679362204</v>
      </c>
      <c r="D1305" s="35">
        <v>36</v>
      </c>
      <c r="E1305" s="16" t="s">
        <v>8</v>
      </c>
      <c r="F1305" s="11" t="s">
        <v>597</v>
      </c>
      <c r="G1305" s="17">
        <v>630.48</v>
      </c>
      <c r="H1305" s="17">
        <v>0</v>
      </c>
      <c r="I1305" s="17">
        <f>IFERROR(H1305/1.08,"")</f>
        <v>0</v>
      </c>
      <c r="J1305" s="17">
        <f>I1305*8%</f>
        <v>0</v>
      </c>
      <c r="K1305" s="17">
        <f>Tabela1[[#This Row],[VLR RECEBIDO]]-Tabela1[[#This Row],[DESPESA]]-Tabela1[[#This Row],[FGTS]]</f>
        <v>630.48</v>
      </c>
      <c r="L1305" s="12">
        <v>630.48</v>
      </c>
      <c r="M1305" s="12">
        <f>Tabela1[[#This Row],[A DEVOLVER]]-Tabela1[[#This Row],[DEVOLVIDO]]</f>
        <v>0</v>
      </c>
      <c r="N1305" s="18" t="str">
        <f ca="1">VLOOKUP(Tabela1[[#This Row],[MAT]],$B$5:$N$1679,13,0)</f>
        <v>IRANETE LIMA BARBOSA NASCIMENTO</v>
      </c>
    </row>
    <row r="1306" spans="2:14" x14ac:dyDescent="0.3">
      <c r="B1306" s="11">
        <v>395</v>
      </c>
      <c r="C1306" s="11">
        <f ca="1">VLOOKUP(Tabela1[[#This Row],[MAT]],$B$5:$C$1679,2,0)</f>
        <v>82492182215</v>
      </c>
      <c r="D1306" s="35">
        <v>36</v>
      </c>
      <c r="E1306" s="16" t="s">
        <v>8</v>
      </c>
      <c r="F1306" s="11" t="s">
        <v>597</v>
      </c>
      <c r="G1306" s="17">
        <v>630.48</v>
      </c>
      <c r="H1306" s="17">
        <v>630.48</v>
      </c>
      <c r="I1306" s="17">
        <f>IFERROR(H1306/1.08,"")</f>
        <v>583.77777777777771</v>
      </c>
      <c r="J1306" s="17">
        <f>I1306*8%</f>
        <v>46.702222222222218</v>
      </c>
      <c r="K1306" s="17">
        <f>Tabela1[[#This Row],[VLR RECEBIDO]]-Tabela1[[#This Row],[DESPESA]]-Tabela1[[#This Row],[FGTS]]</f>
        <v>8.5265128291212022E-14</v>
      </c>
      <c r="L1306" s="12">
        <v>8.5265128291212022E-14</v>
      </c>
      <c r="M1306" s="12">
        <f>Tabela1[[#This Row],[A DEVOLVER]]-Tabela1[[#This Row],[DEVOLVIDO]]</f>
        <v>0</v>
      </c>
      <c r="N1306" s="18" t="str">
        <f ca="1">VLOOKUP(Tabela1[[#This Row],[MAT]],$B$5:$N$1679,13,0)</f>
        <v>JEANI SILVA PEREIRA</v>
      </c>
    </row>
    <row r="1307" spans="2:14" x14ac:dyDescent="0.3">
      <c r="B1307" s="11">
        <v>403</v>
      </c>
      <c r="C1307" s="11" t="str">
        <f ca="1">VLOOKUP(Tabela1[[#This Row],[MAT]],$B$5:$C$1679,2,0)</f>
        <v>85744824200</v>
      </c>
      <c r="D1307" s="35">
        <v>36</v>
      </c>
      <c r="E1307" s="16" t="s">
        <v>8</v>
      </c>
      <c r="F1307" s="11" t="s">
        <v>597</v>
      </c>
      <c r="G1307" s="17">
        <v>630.48</v>
      </c>
      <c r="H1307" s="17">
        <v>630.48</v>
      </c>
      <c r="I1307" s="17">
        <f>IFERROR(H1307/1.08,"")</f>
        <v>583.77777777777771</v>
      </c>
      <c r="J1307" s="17">
        <f>I1307*8%</f>
        <v>46.702222222222218</v>
      </c>
      <c r="K1307" s="17">
        <f>Tabela1[[#This Row],[VLR RECEBIDO]]-Tabela1[[#This Row],[DESPESA]]-Tabela1[[#This Row],[FGTS]]</f>
        <v>8.5265128291212022E-14</v>
      </c>
      <c r="L1307" s="12">
        <v>8.5265128291212022E-14</v>
      </c>
      <c r="M1307" s="12">
        <f>Tabela1[[#This Row],[A DEVOLVER]]-Tabela1[[#This Row],[DEVOLVIDO]]</f>
        <v>0</v>
      </c>
      <c r="N1307" s="18" t="str">
        <f ca="1">VLOOKUP(Tabela1[[#This Row],[MAT]],$B$5:$N$1679,13,0)</f>
        <v>ROSILENE SOUSA SILVA</v>
      </c>
    </row>
    <row r="1308" spans="2:14" x14ac:dyDescent="0.3">
      <c r="B1308" s="11">
        <v>421</v>
      </c>
      <c r="C1308" s="11" t="str">
        <f ca="1">VLOOKUP(Tabela1[[#This Row],[MAT]],$B$5:$C$1679,2,0)</f>
        <v>01064235255</v>
      </c>
      <c r="D1308" s="35">
        <v>36</v>
      </c>
      <c r="E1308" s="16" t="s">
        <v>8</v>
      </c>
      <c r="F1308" s="11" t="s">
        <v>597</v>
      </c>
      <c r="G1308" s="17">
        <v>630.48</v>
      </c>
      <c r="H1308" s="17">
        <v>630.48</v>
      </c>
      <c r="I1308" s="17">
        <f>IFERROR(H1308/1.08,"")</f>
        <v>583.77777777777771</v>
      </c>
      <c r="J1308" s="17">
        <f>I1308*8%</f>
        <v>46.702222222222218</v>
      </c>
      <c r="K1308" s="17">
        <f>Tabela1[[#This Row],[VLR RECEBIDO]]-Tabela1[[#This Row],[DESPESA]]-Tabela1[[#This Row],[FGTS]]</f>
        <v>8.5265128291212022E-14</v>
      </c>
      <c r="L1308" s="12">
        <v>8.5265128291212022E-14</v>
      </c>
      <c r="M1308" s="12">
        <f>Tabela1[[#This Row],[A DEVOLVER]]-Tabela1[[#This Row],[DEVOLVIDO]]</f>
        <v>0</v>
      </c>
      <c r="N1308" s="18" t="str">
        <f ca="1">VLOOKUP(Tabela1[[#This Row],[MAT]],$B$5:$N$1679,13,0)</f>
        <v>ROSIVAN DA SILVA PINTO</v>
      </c>
    </row>
    <row r="1309" spans="2:14" x14ac:dyDescent="0.3">
      <c r="B1309" s="11">
        <v>424</v>
      </c>
      <c r="C1309" s="11" t="str">
        <f ca="1">VLOOKUP(Tabela1[[#This Row],[MAT]],$B$5:$C$1679,2,0)</f>
        <v>64688771215</v>
      </c>
      <c r="D1309" s="35">
        <v>36</v>
      </c>
      <c r="E1309" s="16" t="s">
        <v>8</v>
      </c>
      <c r="F1309" s="11" t="s">
        <v>597</v>
      </c>
      <c r="G1309" s="17">
        <v>630.48</v>
      </c>
      <c r="H1309" s="17">
        <v>0</v>
      </c>
      <c r="I1309" s="17">
        <f>IFERROR(H1309/1.08,"")</f>
        <v>0</v>
      </c>
      <c r="J1309" s="17">
        <f>I1309*8%</f>
        <v>0</v>
      </c>
      <c r="K1309" s="17">
        <f>Tabela1[[#This Row],[VLR RECEBIDO]]-Tabela1[[#This Row],[DESPESA]]-Tabela1[[#This Row],[FGTS]]</f>
        <v>630.48</v>
      </c>
      <c r="L1309" s="12">
        <v>630.48</v>
      </c>
      <c r="M1309" s="12">
        <f>Tabela1[[#This Row],[A DEVOLVER]]-Tabela1[[#This Row],[DEVOLVIDO]]</f>
        <v>0</v>
      </c>
      <c r="N1309" s="18" t="str">
        <f ca="1">VLOOKUP(Tabela1[[#This Row],[MAT]],$B$5:$N$1679,13,0)</f>
        <v>WILDA QUARESMA DOS SANTOS</v>
      </c>
    </row>
    <row r="1310" spans="2:14" x14ac:dyDescent="0.3">
      <c r="B1310" s="11">
        <v>425</v>
      </c>
      <c r="C1310" s="11" t="str">
        <f ca="1">VLOOKUP(Tabela1[[#This Row],[MAT]],$B$5:$C$1679,2,0)</f>
        <v>01715936264</v>
      </c>
      <c r="D1310" s="35">
        <v>36</v>
      </c>
      <c r="E1310" s="16" t="s">
        <v>8</v>
      </c>
      <c r="F1310" s="11" t="s">
        <v>597</v>
      </c>
      <c r="G1310" s="17">
        <v>630.48</v>
      </c>
      <c r="H1310" s="17">
        <v>630.48</v>
      </c>
      <c r="I1310" s="17">
        <f>IFERROR(H1310/1.08,"")</f>
        <v>583.77777777777771</v>
      </c>
      <c r="J1310" s="17">
        <f>I1310*8%</f>
        <v>46.702222222222218</v>
      </c>
      <c r="K1310" s="17">
        <f>Tabela1[[#This Row],[VLR RECEBIDO]]-Tabela1[[#This Row],[DESPESA]]-Tabela1[[#This Row],[FGTS]]</f>
        <v>8.5265128291212022E-14</v>
      </c>
      <c r="L1310" s="12">
        <v>8.5265128291212022E-14</v>
      </c>
      <c r="M1310" s="12">
        <f>Tabela1[[#This Row],[A DEVOLVER]]-Tabela1[[#This Row],[DEVOLVIDO]]</f>
        <v>0</v>
      </c>
      <c r="N1310" s="18" t="str">
        <f ca="1">VLOOKUP(Tabela1[[#This Row],[MAT]],$B$5:$N$1679,13,0)</f>
        <v>VANESSA RODRIGUES RABELO</v>
      </c>
    </row>
    <row r="1311" spans="2:14" x14ac:dyDescent="0.3">
      <c r="B1311" s="11">
        <v>444</v>
      </c>
      <c r="C1311" s="11" t="str">
        <f ca="1">VLOOKUP(Tabela1[[#This Row],[MAT]],$B$5:$C$1679,2,0)</f>
        <v>70134089219</v>
      </c>
      <c r="D1311" s="35">
        <v>36</v>
      </c>
      <c r="E1311" s="16" t="s">
        <v>8</v>
      </c>
      <c r="F1311" s="11" t="s">
        <v>597</v>
      </c>
      <c r="G1311" s="17">
        <v>630.48</v>
      </c>
      <c r="H1311" s="17">
        <v>630.48</v>
      </c>
      <c r="I1311" s="17">
        <f>IFERROR(H1311/1.08,"")</f>
        <v>583.77777777777771</v>
      </c>
      <c r="J1311" s="17">
        <f>I1311*8%</f>
        <v>46.702222222222218</v>
      </c>
      <c r="K1311" s="17">
        <f>Tabela1[[#This Row],[VLR RECEBIDO]]-Tabela1[[#This Row],[DESPESA]]-Tabela1[[#This Row],[FGTS]]</f>
        <v>8.5265128291212022E-14</v>
      </c>
      <c r="L1311" s="12">
        <v>8.5265128291212022E-14</v>
      </c>
      <c r="M1311" s="12">
        <f>Tabela1[[#This Row],[A DEVOLVER]]-Tabela1[[#This Row],[DEVOLVIDO]]</f>
        <v>0</v>
      </c>
      <c r="N1311" s="18" t="str">
        <f ca="1">VLOOKUP(Tabela1[[#This Row],[MAT]],$B$5:$N$1679,13,0)</f>
        <v>JONISMA ARAUJO RODRIGUES</v>
      </c>
    </row>
    <row r="1312" spans="2:14" x14ac:dyDescent="0.3">
      <c r="B1312" s="11">
        <v>445</v>
      </c>
      <c r="C1312" s="11" t="str">
        <f ca="1">VLOOKUP(Tabela1[[#This Row],[MAT]],$B$5:$C$1679,2,0)</f>
        <v>82941238204</v>
      </c>
      <c r="D1312" s="35">
        <v>36</v>
      </c>
      <c r="E1312" s="16" t="s">
        <v>8</v>
      </c>
      <c r="F1312" s="11" t="s">
        <v>597</v>
      </c>
      <c r="G1312" s="17">
        <v>630.48</v>
      </c>
      <c r="H1312" s="17">
        <v>630.48</v>
      </c>
      <c r="I1312" s="17">
        <f>IFERROR(H1312/1.08,"")</f>
        <v>583.77777777777771</v>
      </c>
      <c r="J1312" s="17">
        <f>I1312*8%</f>
        <v>46.702222222222218</v>
      </c>
      <c r="K1312" s="17">
        <f>Tabela1[[#This Row],[VLR RECEBIDO]]-Tabela1[[#This Row],[DESPESA]]-Tabela1[[#This Row],[FGTS]]</f>
        <v>8.5265128291212022E-14</v>
      </c>
      <c r="L1312" s="12">
        <v>8.5265128291212022E-14</v>
      </c>
      <c r="M1312" s="12">
        <f>Tabela1[[#This Row],[A DEVOLVER]]-Tabela1[[#This Row],[DEVOLVIDO]]</f>
        <v>0</v>
      </c>
      <c r="N1312" s="18" t="str">
        <f ca="1">VLOOKUP(Tabela1[[#This Row],[MAT]],$B$5:$N$1679,13,0)</f>
        <v>MARIA ELIZABETH DA SILVA</v>
      </c>
    </row>
    <row r="1313" spans="2:14" x14ac:dyDescent="0.3">
      <c r="B1313" s="11">
        <v>449</v>
      </c>
      <c r="C1313" s="11" t="str">
        <f ca="1">VLOOKUP(Tabela1[[#This Row],[MAT]],$B$5:$C$1679,2,0)</f>
        <v>02278662236</v>
      </c>
      <c r="D1313" s="35">
        <v>36</v>
      </c>
      <c r="E1313" s="16" t="s">
        <v>8</v>
      </c>
      <c r="F1313" s="11" t="s">
        <v>597</v>
      </c>
      <c r="G1313" s="17">
        <v>630.48</v>
      </c>
      <c r="H1313" s="17">
        <v>630.48</v>
      </c>
      <c r="I1313" s="17">
        <f>IFERROR(H1313/1.08,"")</f>
        <v>583.77777777777771</v>
      </c>
      <c r="J1313" s="17">
        <f>I1313*8%</f>
        <v>46.702222222222218</v>
      </c>
      <c r="K1313" s="17">
        <f>Tabela1[[#This Row],[VLR RECEBIDO]]-Tabela1[[#This Row],[DESPESA]]-Tabela1[[#This Row],[FGTS]]</f>
        <v>8.5265128291212022E-14</v>
      </c>
      <c r="L1313" s="12">
        <v>8.5265128291212022E-14</v>
      </c>
      <c r="M1313" s="12">
        <f>Tabela1[[#This Row],[A DEVOLVER]]-Tabela1[[#This Row],[DEVOLVIDO]]</f>
        <v>0</v>
      </c>
      <c r="N1313" s="18" t="str">
        <f ca="1">VLOOKUP(Tabela1[[#This Row],[MAT]],$B$5:$N$1679,13,0)</f>
        <v>RAYANE BARRETO LIMA</v>
      </c>
    </row>
    <row r="1314" spans="2:14" x14ac:dyDescent="0.3">
      <c r="B1314" s="11">
        <v>450</v>
      </c>
      <c r="C1314" s="11" t="str">
        <f ca="1">VLOOKUP(Tabela1[[#This Row],[MAT]],$B$5:$C$1679,2,0)</f>
        <v>73733148215</v>
      </c>
      <c r="D1314" s="35">
        <v>36</v>
      </c>
      <c r="E1314" s="16" t="s">
        <v>8</v>
      </c>
      <c r="F1314" s="11" t="s">
        <v>597</v>
      </c>
      <c r="G1314" s="17">
        <v>630.48</v>
      </c>
      <c r="H1314" s="17">
        <v>630.48</v>
      </c>
      <c r="I1314" s="17">
        <f>IFERROR(H1314/1.08,"")</f>
        <v>583.77777777777771</v>
      </c>
      <c r="J1314" s="17">
        <f>I1314*8%</f>
        <v>46.702222222222218</v>
      </c>
      <c r="K1314" s="17">
        <f>Tabela1[[#This Row],[VLR RECEBIDO]]-Tabela1[[#This Row],[DESPESA]]-Tabela1[[#This Row],[FGTS]]</f>
        <v>8.5265128291212022E-14</v>
      </c>
      <c r="L1314" s="12">
        <v>8.5265128291212022E-14</v>
      </c>
      <c r="M1314" s="12">
        <f>Tabela1[[#This Row],[A DEVOLVER]]-Tabela1[[#This Row],[DEVOLVIDO]]</f>
        <v>0</v>
      </c>
      <c r="N1314" s="18" t="str">
        <f ca="1">VLOOKUP(Tabela1[[#This Row],[MAT]],$B$5:$N$1679,13,0)</f>
        <v>ANDREZA ALVES FERREIRA</v>
      </c>
    </row>
    <row r="1315" spans="2:14" x14ac:dyDescent="0.3">
      <c r="B1315" s="11">
        <v>465</v>
      </c>
      <c r="C1315" s="11" t="str">
        <f ca="1">VLOOKUP(Tabela1[[#This Row],[MAT]],$B$5:$C$1679,2,0)</f>
        <v>01616891246</v>
      </c>
      <c r="D1315" s="35">
        <v>36</v>
      </c>
      <c r="E1315" s="16" t="s">
        <v>8</v>
      </c>
      <c r="F1315" s="11" t="s">
        <v>597</v>
      </c>
      <c r="G1315" s="17">
        <v>630.48</v>
      </c>
      <c r="H1315" s="17">
        <v>630.48</v>
      </c>
      <c r="I1315" s="17">
        <f>IFERROR(H1315/1.08,"")</f>
        <v>583.77777777777771</v>
      </c>
      <c r="J1315" s="17">
        <f>I1315*8%</f>
        <v>46.702222222222218</v>
      </c>
      <c r="K1315" s="17">
        <f>Tabela1[[#This Row],[VLR RECEBIDO]]-Tabela1[[#This Row],[DESPESA]]-Tabela1[[#This Row],[FGTS]]</f>
        <v>8.5265128291212022E-14</v>
      </c>
      <c r="L1315" s="12">
        <v>8.5265128291212022E-14</v>
      </c>
      <c r="M1315" s="12">
        <f>Tabela1[[#This Row],[A DEVOLVER]]-Tabela1[[#This Row],[DEVOLVIDO]]</f>
        <v>0</v>
      </c>
      <c r="N1315" s="18" t="str">
        <f ca="1">VLOOKUP(Tabela1[[#This Row],[MAT]],$B$5:$N$1679,13,0)</f>
        <v>KEILA SANTOS BRITO</v>
      </c>
    </row>
    <row r="1316" spans="2:14" x14ac:dyDescent="0.3">
      <c r="B1316" s="11">
        <v>466</v>
      </c>
      <c r="C1316" s="11" t="str">
        <f ca="1">VLOOKUP(Tabela1[[#This Row],[MAT]],$B$5:$C$1679,2,0)</f>
        <v>30137284268</v>
      </c>
      <c r="D1316" s="35">
        <v>36</v>
      </c>
      <c r="E1316" s="16" t="s">
        <v>8</v>
      </c>
      <c r="F1316" s="11" t="s">
        <v>597</v>
      </c>
      <c r="G1316" s="17">
        <v>630.48</v>
      </c>
      <c r="H1316" s="17">
        <v>630.48</v>
      </c>
      <c r="I1316" s="17">
        <f>IFERROR(H1316/1.08,"")</f>
        <v>583.77777777777771</v>
      </c>
      <c r="J1316" s="17">
        <f>I1316*8%</f>
        <v>46.702222222222218</v>
      </c>
      <c r="K1316" s="17">
        <f>Tabela1[[#This Row],[VLR RECEBIDO]]-Tabela1[[#This Row],[DESPESA]]-Tabela1[[#This Row],[FGTS]]</f>
        <v>8.5265128291212022E-14</v>
      </c>
      <c r="L1316" s="12">
        <v>8.5265128291212022E-14</v>
      </c>
      <c r="M1316" s="12">
        <f>Tabela1[[#This Row],[A DEVOLVER]]-Tabela1[[#This Row],[DEVOLVIDO]]</f>
        <v>0</v>
      </c>
      <c r="N1316" s="18" t="str">
        <f ca="1">VLOOKUP(Tabela1[[#This Row],[MAT]],$B$5:$N$1679,13,0)</f>
        <v>MARIA JOSE PAULINO DE SANTANA DAS CHAGAS</v>
      </c>
    </row>
    <row r="1317" spans="2:14" x14ac:dyDescent="0.3">
      <c r="B1317" s="11">
        <v>471</v>
      </c>
      <c r="C1317" s="11" t="str">
        <f ca="1">VLOOKUP(Tabela1[[#This Row],[MAT]],$B$5:$C$1679,2,0)</f>
        <v>02137140276</v>
      </c>
      <c r="D1317" s="35">
        <v>36</v>
      </c>
      <c r="E1317" s="16" t="s">
        <v>8</v>
      </c>
      <c r="F1317" s="11" t="s">
        <v>597</v>
      </c>
      <c r="G1317" s="17">
        <v>630.48</v>
      </c>
      <c r="H1317" s="17">
        <v>630.48</v>
      </c>
      <c r="I1317" s="17">
        <f>IFERROR(H1317/1.08,"")</f>
        <v>583.77777777777771</v>
      </c>
      <c r="J1317" s="17">
        <f>I1317*8%</f>
        <v>46.702222222222218</v>
      </c>
      <c r="K1317" s="17">
        <f>Tabela1[[#This Row],[VLR RECEBIDO]]-Tabela1[[#This Row],[DESPESA]]-Tabela1[[#This Row],[FGTS]]</f>
        <v>8.5265128291212022E-14</v>
      </c>
      <c r="L1317" s="12">
        <v>8.5265128291212022E-14</v>
      </c>
      <c r="M1317" s="12">
        <f>Tabela1[[#This Row],[A DEVOLVER]]-Tabela1[[#This Row],[DEVOLVIDO]]</f>
        <v>0</v>
      </c>
      <c r="N1317" s="18" t="str">
        <f ca="1">VLOOKUP(Tabela1[[#This Row],[MAT]],$B$5:$N$1679,13,0)</f>
        <v>RAILSON HUMBERTO DA SILVA MENDONCA</v>
      </c>
    </row>
    <row r="1318" spans="2:14" x14ac:dyDescent="0.3">
      <c r="B1318" s="11">
        <v>497</v>
      </c>
      <c r="C1318" s="11" t="str">
        <f ca="1">VLOOKUP(Tabela1[[#This Row],[MAT]],$B$5:$C$1679,2,0)</f>
        <v>02879742277</v>
      </c>
      <c r="D1318" s="35">
        <v>36</v>
      </c>
      <c r="E1318" s="16" t="s">
        <v>8</v>
      </c>
      <c r="F1318" s="11" t="s">
        <v>597</v>
      </c>
      <c r="G1318" s="17">
        <v>630.48</v>
      </c>
      <c r="H1318" s="17">
        <v>630.48</v>
      </c>
      <c r="I1318" s="17">
        <f>IFERROR(H1318/1.08,"")</f>
        <v>583.77777777777771</v>
      </c>
      <c r="J1318" s="17">
        <f>I1318*8%</f>
        <v>46.702222222222218</v>
      </c>
      <c r="K1318" s="17">
        <f>Tabela1[[#This Row],[VLR RECEBIDO]]-Tabela1[[#This Row],[DESPESA]]-Tabela1[[#This Row],[FGTS]]</f>
        <v>8.5265128291212022E-14</v>
      </c>
      <c r="L1318" s="12">
        <v>8.5265128291212022E-14</v>
      </c>
      <c r="M1318" s="12">
        <f>Tabela1[[#This Row],[A DEVOLVER]]-Tabela1[[#This Row],[DEVOLVIDO]]</f>
        <v>0</v>
      </c>
      <c r="N1318" s="18" t="str">
        <f ca="1">VLOOKUP(Tabela1[[#This Row],[MAT]],$B$5:$N$1679,13,0)</f>
        <v>ELISANDRA SOARES DA COSTA PINHEIRO</v>
      </c>
    </row>
    <row r="1319" spans="2:14" x14ac:dyDescent="0.3">
      <c r="B1319" s="11">
        <v>521</v>
      </c>
      <c r="C1319" s="11" t="str">
        <f ca="1">VLOOKUP(Tabela1[[#This Row],[MAT]],$B$5:$C$1679,2,0)</f>
        <v>01221844245</v>
      </c>
      <c r="D1319" s="35">
        <v>36</v>
      </c>
      <c r="E1319" s="16" t="s">
        <v>8</v>
      </c>
      <c r="F1319" s="11" t="s">
        <v>597</v>
      </c>
      <c r="G1319" s="17">
        <v>630.48</v>
      </c>
      <c r="H1319" s="17">
        <v>630.48</v>
      </c>
      <c r="I1319" s="17">
        <f>IFERROR(H1319/1.08,"")</f>
        <v>583.77777777777771</v>
      </c>
      <c r="J1319" s="17">
        <f>I1319*8%</f>
        <v>46.702222222222218</v>
      </c>
      <c r="K1319" s="17">
        <f>Tabela1[[#This Row],[VLR RECEBIDO]]-Tabela1[[#This Row],[DESPESA]]-Tabela1[[#This Row],[FGTS]]</f>
        <v>8.5265128291212022E-14</v>
      </c>
      <c r="L1319" s="12">
        <v>8.5265128291212022E-14</v>
      </c>
      <c r="M1319" s="12">
        <f>Tabela1[[#This Row],[A DEVOLVER]]-Tabela1[[#This Row],[DEVOLVIDO]]</f>
        <v>0</v>
      </c>
      <c r="N1319" s="18" t="str">
        <f ca="1">VLOOKUP(Tabela1[[#This Row],[MAT]],$B$5:$N$1679,13,0)</f>
        <v>ANA MARIA LIRA TEIXEIRA</v>
      </c>
    </row>
    <row r="1320" spans="2:14" x14ac:dyDescent="0.3">
      <c r="B1320" s="11">
        <v>525</v>
      </c>
      <c r="C1320" s="11" t="str">
        <f ca="1">VLOOKUP(Tabela1[[#This Row],[MAT]],$B$5:$C$1679,2,0)</f>
        <v>01724194259</v>
      </c>
      <c r="D1320" s="35">
        <v>36</v>
      </c>
      <c r="E1320" s="16" t="s">
        <v>8</v>
      </c>
      <c r="F1320" s="11" t="s">
        <v>597</v>
      </c>
      <c r="G1320" s="17">
        <v>630.48</v>
      </c>
      <c r="H1320" s="17">
        <v>630.48</v>
      </c>
      <c r="I1320" s="17">
        <f>IFERROR(H1320/1.08,"")</f>
        <v>583.77777777777771</v>
      </c>
      <c r="J1320" s="17">
        <f>I1320*8%</f>
        <v>46.702222222222218</v>
      </c>
      <c r="K1320" s="17">
        <f>Tabela1[[#This Row],[VLR RECEBIDO]]-Tabela1[[#This Row],[DESPESA]]-Tabela1[[#This Row],[FGTS]]</f>
        <v>8.5265128291212022E-14</v>
      </c>
      <c r="L1320" s="12">
        <v>8.5265128291212022E-14</v>
      </c>
      <c r="M1320" s="12">
        <f>Tabela1[[#This Row],[A DEVOLVER]]-Tabela1[[#This Row],[DEVOLVIDO]]</f>
        <v>0</v>
      </c>
      <c r="N1320" s="18" t="str">
        <f ca="1">VLOOKUP(Tabela1[[#This Row],[MAT]],$B$5:$N$1679,13,0)</f>
        <v>JHEMISON CARLOS VIEIRA FELIPE</v>
      </c>
    </row>
    <row r="1321" spans="2:14" x14ac:dyDescent="0.3">
      <c r="B1321" s="11">
        <v>527</v>
      </c>
      <c r="C1321" s="11" t="str">
        <f ca="1">VLOOKUP(Tabela1[[#This Row],[MAT]],$B$5:$C$1679,2,0)</f>
        <v>70143241281</v>
      </c>
      <c r="D1321" s="35">
        <v>36</v>
      </c>
      <c r="E1321" s="16" t="s">
        <v>8</v>
      </c>
      <c r="F1321" s="11" t="s">
        <v>597</v>
      </c>
      <c r="G1321" s="17">
        <v>630.48</v>
      </c>
      <c r="H1321" s="17">
        <v>630.48</v>
      </c>
      <c r="I1321" s="17">
        <f>IFERROR(H1321/1.08,"")</f>
        <v>583.77777777777771</v>
      </c>
      <c r="J1321" s="17">
        <f>I1321*8%</f>
        <v>46.702222222222218</v>
      </c>
      <c r="K1321" s="17">
        <f>Tabela1[[#This Row],[VLR RECEBIDO]]-Tabela1[[#This Row],[DESPESA]]-Tabela1[[#This Row],[FGTS]]</f>
        <v>8.5265128291212022E-14</v>
      </c>
      <c r="L1321" s="12">
        <v>8.5265128291212022E-14</v>
      </c>
      <c r="M1321" s="12">
        <f>Tabela1[[#This Row],[A DEVOLVER]]-Tabela1[[#This Row],[DEVOLVIDO]]</f>
        <v>0</v>
      </c>
      <c r="N1321" s="18" t="str">
        <f ca="1">VLOOKUP(Tabela1[[#This Row],[MAT]],$B$5:$N$1679,13,0)</f>
        <v>FABRICIO HUGO SOUSA FARIAS</v>
      </c>
    </row>
    <row r="1322" spans="2:14" x14ac:dyDescent="0.3">
      <c r="B1322" s="11">
        <v>541</v>
      </c>
      <c r="C1322" s="11" t="str">
        <f ca="1">VLOOKUP(Tabela1[[#This Row],[MAT]],$B$5:$C$1679,2,0)</f>
        <v>02563935245</v>
      </c>
      <c r="D1322" s="35">
        <v>36</v>
      </c>
      <c r="E1322" s="16" t="s">
        <v>8</v>
      </c>
      <c r="F1322" s="11" t="s">
        <v>597</v>
      </c>
      <c r="G1322" s="17">
        <v>630.48</v>
      </c>
      <c r="H1322" s="17">
        <v>630.48</v>
      </c>
      <c r="I1322" s="17">
        <f>IFERROR(H1322/1.08,"")</f>
        <v>583.77777777777771</v>
      </c>
      <c r="J1322" s="17">
        <f>I1322*8%</f>
        <v>46.702222222222218</v>
      </c>
      <c r="K1322" s="17">
        <f>Tabela1[[#This Row],[VLR RECEBIDO]]-Tabela1[[#This Row],[DESPESA]]-Tabela1[[#This Row],[FGTS]]</f>
        <v>8.5265128291212022E-14</v>
      </c>
      <c r="L1322" s="12">
        <v>8.5265128291212022E-14</v>
      </c>
      <c r="M1322" s="12">
        <f>Tabela1[[#This Row],[A DEVOLVER]]-Tabela1[[#This Row],[DEVOLVIDO]]</f>
        <v>0</v>
      </c>
      <c r="N1322" s="18" t="str">
        <f ca="1">VLOOKUP(Tabela1[[#This Row],[MAT]],$B$5:$N$1679,13,0)</f>
        <v>RAQUEL DOS SANTOS SOUZA</v>
      </c>
    </row>
    <row r="1323" spans="2:14" x14ac:dyDescent="0.3">
      <c r="B1323" s="11">
        <v>543</v>
      </c>
      <c r="C1323" s="11" t="str">
        <f ca="1">VLOOKUP(Tabela1[[#This Row],[MAT]],$B$5:$C$1679,2,0)</f>
        <v>01797916211</v>
      </c>
      <c r="D1323" s="35">
        <v>36</v>
      </c>
      <c r="E1323" s="16" t="s">
        <v>8</v>
      </c>
      <c r="F1323" s="11" t="s">
        <v>597</v>
      </c>
      <c r="G1323" s="17">
        <v>630.48</v>
      </c>
      <c r="H1323" s="17">
        <v>630.48</v>
      </c>
      <c r="I1323" s="17">
        <f>IFERROR(H1323/1.08,"")</f>
        <v>583.77777777777771</v>
      </c>
      <c r="J1323" s="17">
        <f>I1323*8%</f>
        <v>46.702222222222218</v>
      </c>
      <c r="K1323" s="17">
        <f>Tabela1[[#This Row],[VLR RECEBIDO]]-Tabela1[[#This Row],[DESPESA]]-Tabela1[[#This Row],[FGTS]]</f>
        <v>8.5265128291212022E-14</v>
      </c>
      <c r="L1323" s="12">
        <v>8.5265128291212022E-14</v>
      </c>
      <c r="M1323" s="12">
        <f>Tabela1[[#This Row],[A DEVOLVER]]-Tabela1[[#This Row],[DEVOLVIDO]]</f>
        <v>0</v>
      </c>
      <c r="N1323" s="18" t="str">
        <f ca="1">VLOOKUP(Tabela1[[#This Row],[MAT]],$B$5:$N$1679,13,0)</f>
        <v>BRUNA GRAZIELA NOGUEIRA DE LIMA</v>
      </c>
    </row>
    <row r="1324" spans="2:14" x14ac:dyDescent="0.3">
      <c r="B1324" s="11">
        <v>547</v>
      </c>
      <c r="C1324" s="11" t="str">
        <f ca="1">VLOOKUP(Tabela1[[#This Row],[MAT]],$B$5:$C$1679,2,0)</f>
        <v>85754110200</v>
      </c>
      <c r="D1324" s="35">
        <v>36</v>
      </c>
      <c r="E1324" s="16" t="s">
        <v>8</v>
      </c>
      <c r="F1324" s="11" t="s">
        <v>597</v>
      </c>
      <c r="G1324" s="17">
        <v>630.48</v>
      </c>
      <c r="H1324" s="17">
        <v>630.48</v>
      </c>
      <c r="I1324" s="17">
        <f>IFERROR(H1324/1.08,"")</f>
        <v>583.77777777777771</v>
      </c>
      <c r="J1324" s="17">
        <f>I1324*8%</f>
        <v>46.702222222222218</v>
      </c>
      <c r="K1324" s="17">
        <f>Tabela1[[#This Row],[VLR RECEBIDO]]-Tabela1[[#This Row],[DESPESA]]-Tabela1[[#This Row],[FGTS]]</f>
        <v>8.5265128291212022E-14</v>
      </c>
      <c r="L1324" s="12">
        <v>8.5265128291212022E-14</v>
      </c>
      <c r="M1324" s="12">
        <f>Tabela1[[#This Row],[A DEVOLVER]]-Tabela1[[#This Row],[DEVOLVIDO]]</f>
        <v>0</v>
      </c>
      <c r="N1324" s="18" t="str">
        <f ca="1">VLOOKUP(Tabela1[[#This Row],[MAT]],$B$5:$N$1679,13,0)</f>
        <v>FLAVIA CRISTINA AMORIM RAIOL</v>
      </c>
    </row>
    <row r="1325" spans="2:14" x14ac:dyDescent="0.3">
      <c r="B1325" s="11">
        <v>550</v>
      </c>
      <c r="C1325" s="11" t="str">
        <f ca="1">VLOOKUP(Tabela1[[#This Row],[MAT]],$B$5:$C$1679,2,0)</f>
        <v>94273626268</v>
      </c>
      <c r="D1325" s="35">
        <v>36</v>
      </c>
      <c r="E1325" s="16" t="s">
        <v>8</v>
      </c>
      <c r="F1325" s="11" t="s">
        <v>597</v>
      </c>
      <c r="G1325" s="17">
        <v>630.48</v>
      </c>
      <c r="H1325" s="17">
        <v>630.48</v>
      </c>
      <c r="I1325" s="17">
        <f>IFERROR(H1325/1.08,"")</f>
        <v>583.77777777777771</v>
      </c>
      <c r="J1325" s="17">
        <f>I1325*8%</f>
        <v>46.702222222222218</v>
      </c>
      <c r="K1325" s="17">
        <f>Tabela1[[#This Row],[VLR RECEBIDO]]-Tabela1[[#This Row],[DESPESA]]-Tabela1[[#This Row],[FGTS]]</f>
        <v>8.5265128291212022E-14</v>
      </c>
      <c r="L1325" s="12">
        <v>8.5265128291212022E-14</v>
      </c>
      <c r="M1325" s="12">
        <f>Tabela1[[#This Row],[A DEVOLVER]]-Tabela1[[#This Row],[DEVOLVIDO]]</f>
        <v>0</v>
      </c>
      <c r="N1325" s="18" t="str">
        <f ca="1">VLOOKUP(Tabela1[[#This Row],[MAT]],$B$5:$N$1679,13,0)</f>
        <v>ANGELA MARIA COSTA ROSARIO</v>
      </c>
    </row>
    <row r="1326" spans="2:14" x14ac:dyDescent="0.3">
      <c r="B1326" s="11">
        <v>552</v>
      </c>
      <c r="C1326" s="11" t="str">
        <f ca="1">VLOOKUP(Tabela1[[#This Row],[MAT]],$B$5:$C$1679,2,0)</f>
        <v>03351903243</v>
      </c>
      <c r="D1326" s="35">
        <v>36</v>
      </c>
      <c r="E1326" s="16" t="s">
        <v>8</v>
      </c>
      <c r="F1326" s="11" t="s">
        <v>597</v>
      </c>
      <c r="G1326" s="17">
        <v>630.48</v>
      </c>
      <c r="H1326" s="17">
        <v>630.48</v>
      </c>
      <c r="I1326" s="17">
        <f>IFERROR(H1326/1.08,"")</f>
        <v>583.77777777777771</v>
      </c>
      <c r="J1326" s="17">
        <f>I1326*8%</f>
        <v>46.702222222222218</v>
      </c>
      <c r="K1326" s="17">
        <f>Tabela1[[#This Row],[VLR RECEBIDO]]-Tabela1[[#This Row],[DESPESA]]-Tabela1[[#This Row],[FGTS]]</f>
        <v>8.5265128291212022E-14</v>
      </c>
      <c r="L1326" s="12">
        <v>8.5265128291212022E-14</v>
      </c>
      <c r="M1326" s="12">
        <f>Tabela1[[#This Row],[A DEVOLVER]]-Tabela1[[#This Row],[DEVOLVIDO]]</f>
        <v>0</v>
      </c>
      <c r="N1326" s="18" t="str">
        <f ca="1">VLOOKUP(Tabela1[[#This Row],[MAT]],$B$5:$N$1679,13,0)</f>
        <v>ANTONIA FRANCILEIA SANTOS FAUSTINO</v>
      </c>
    </row>
    <row r="1327" spans="2:14" x14ac:dyDescent="0.3">
      <c r="B1327" s="11">
        <v>586</v>
      </c>
      <c r="C1327" s="11" t="str">
        <f ca="1">VLOOKUP(Tabela1[[#This Row],[MAT]],$B$5:$C$1679,2,0)</f>
        <v>02025421222</v>
      </c>
      <c r="D1327" s="35">
        <v>36</v>
      </c>
      <c r="E1327" s="16" t="s">
        <v>8</v>
      </c>
      <c r="F1327" s="11" t="s">
        <v>597</v>
      </c>
      <c r="G1327" s="17">
        <v>630.48</v>
      </c>
      <c r="H1327" s="17">
        <v>630.48</v>
      </c>
      <c r="I1327" s="17">
        <f>IFERROR(H1327/1.08,"")</f>
        <v>583.77777777777771</v>
      </c>
      <c r="J1327" s="17">
        <f>I1327*8%</f>
        <v>46.702222222222218</v>
      </c>
      <c r="K1327" s="17">
        <f>Tabela1[[#This Row],[VLR RECEBIDO]]-Tabela1[[#This Row],[DESPESA]]-Tabela1[[#This Row],[FGTS]]</f>
        <v>8.5265128291212022E-14</v>
      </c>
      <c r="L1327" s="12">
        <v>8.5265128291212022E-14</v>
      </c>
      <c r="M1327" s="12">
        <f>Tabela1[[#This Row],[A DEVOLVER]]-Tabela1[[#This Row],[DEVOLVIDO]]</f>
        <v>0</v>
      </c>
      <c r="N1327" s="18" t="str">
        <f ca="1">VLOOKUP(Tabela1[[#This Row],[MAT]],$B$5:$N$1679,13,0)</f>
        <v>ADRIANA DA CONCEICAO VIANA</v>
      </c>
    </row>
    <row r="1328" spans="2:14" x14ac:dyDescent="0.3">
      <c r="B1328" s="11">
        <v>600</v>
      </c>
      <c r="C1328" s="11" t="str">
        <f ca="1">VLOOKUP(Tabela1[[#This Row],[MAT]],$B$5:$C$1679,2,0)</f>
        <v>01068691247</v>
      </c>
      <c r="D1328" s="35">
        <v>36</v>
      </c>
      <c r="E1328" s="16" t="s">
        <v>8</v>
      </c>
      <c r="F1328" s="11" t="s">
        <v>597</v>
      </c>
      <c r="G1328" s="17">
        <v>630.48</v>
      </c>
      <c r="H1328" s="17">
        <v>630.48</v>
      </c>
      <c r="I1328" s="17">
        <f>IFERROR(H1328/1.08,"")</f>
        <v>583.77777777777771</v>
      </c>
      <c r="J1328" s="17">
        <f>I1328*8%</f>
        <v>46.702222222222218</v>
      </c>
      <c r="K1328" s="17">
        <f>Tabela1[[#This Row],[VLR RECEBIDO]]-Tabela1[[#This Row],[DESPESA]]-Tabela1[[#This Row],[FGTS]]</f>
        <v>8.5265128291212022E-14</v>
      </c>
      <c r="L1328" s="12">
        <v>8.5265128291212022E-14</v>
      </c>
      <c r="M1328" s="12">
        <f>Tabela1[[#This Row],[A DEVOLVER]]-Tabela1[[#This Row],[DEVOLVIDO]]</f>
        <v>0</v>
      </c>
      <c r="N1328" s="18" t="str">
        <f ca="1">VLOOKUP(Tabela1[[#This Row],[MAT]],$B$5:$N$1679,13,0)</f>
        <v>ROSINETE SANTOS DA SILVA DE SOUZA</v>
      </c>
    </row>
    <row r="1329" spans="2:14" x14ac:dyDescent="0.3">
      <c r="B1329" s="11">
        <v>601</v>
      </c>
      <c r="C1329" s="11" t="str">
        <f ca="1">VLOOKUP(Tabela1[[#This Row],[MAT]],$B$5:$C$1679,2,0)</f>
        <v>03419017251</v>
      </c>
      <c r="D1329" s="35">
        <v>36</v>
      </c>
      <c r="E1329" s="16" t="s">
        <v>8</v>
      </c>
      <c r="F1329" s="11" t="s">
        <v>597</v>
      </c>
      <c r="G1329" s="17">
        <v>630.48</v>
      </c>
      <c r="H1329" s="17">
        <v>630.48</v>
      </c>
      <c r="I1329" s="17">
        <f>IFERROR(H1329/1.08,"")</f>
        <v>583.77777777777771</v>
      </c>
      <c r="J1329" s="17">
        <f>I1329*8%</f>
        <v>46.702222222222218</v>
      </c>
      <c r="K1329" s="17">
        <f>Tabela1[[#This Row],[VLR RECEBIDO]]-Tabela1[[#This Row],[DESPESA]]-Tabela1[[#This Row],[FGTS]]</f>
        <v>8.5265128291212022E-14</v>
      </c>
      <c r="L1329" s="12">
        <v>8.5265128291212022E-14</v>
      </c>
      <c r="M1329" s="12">
        <f>Tabela1[[#This Row],[A DEVOLVER]]-Tabela1[[#This Row],[DEVOLVIDO]]</f>
        <v>0</v>
      </c>
      <c r="N1329" s="18" t="str">
        <f ca="1">VLOOKUP(Tabela1[[#This Row],[MAT]],$B$5:$N$1679,13,0)</f>
        <v>MAYCON REIS DOS ANJOS</v>
      </c>
    </row>
    <row r="1330" spans="2:14" x14ac:dyDescent="0.3">
      <c r="B1330" s="11">
        <v>626</v>
      </c>
      <c r="C1330" s="11" t="str">
        <f ca="1">VLOOKUP(Tabela1[[#This Row],[MAT]],$B$5:$C$1679,2,0)</f>
        <v>30087767287</v>
      </c>
      <c r="D1330" s="35">
        <v>36</v>
      </c>
      <c r="E1330" s="16" t="s">
        <v>8</v>
      </c>
      <c r="F1330" s="11" t="s">
        <v>597</v>
      </c>
      <c r="G1330" s="17">
        <v>630.48</v>
      </c>
      <c r="H1330" s="17">
        <v>630.48</v>
      </c>
      <c r="I1330" s="17">
        <f>IFERROR(H1330/1.08,"")</f>
        <v>583.77777777777771</v>
      </c>
      <c r="J1330" s="17">
        <f>I1330*8%</f>
        <v>46.702222222222218</v>
      </c>
      <c r="K1330" s="17">
        <f>Tabela1[[#This Row],[VLR RECEBIDO]]-Tabela1[[#This Row],[DESPESA]]-Tabela1[[#This Row],[FGTS]]</f>
        <v>8.5265128291212022E-14</v>
      </c>
      <c r="L1330" s="12">
        <v>8.5265128291212022E-14</v>
      </c>
      <c r="M1330" s="12">
        <f>Tabela1[[#This Row],[A DEVOLVER]]-Tabela1[[#This Row],[DEVOLVIDO]]</f>
        <v>0</v>
      </c>
      <c r="N1330" s="18" t="str">
        <f ca="1">VLOOKUP(Tabela1[[#This Row],[MAT]],$B$5:$N$1679,13,0)</f>
        <v>OSMARINA LIMA MARQUES</v>
      </c>
    </row>
    <row r="1331" spans="2:14" x14ac:dyDescent="0.3">
      <c r="B1331" s="11">
        <v>633</v>
      </c>
      <c r="C1331" s="11" t="str">
        <f ca="1">VLOOKUP(Tabela1[[#This Row],[MAT]],$B$5:$C$1679,2,0)</f>
        <v>00954727207</v>
      </c>
      <c r="D1331" s="35">
        <v>36</v>
      </c>
      <c r="E1331" s="16" t="s">
        <v>8</v>
      </c>
      <c r="F1331" s="11" t="s">
        <v>597</v>
      </c>
      <c r="G1331" s="17">
        <v>630.48</v>
      </c>
      <c r="H1331" s="17">
        <v>630.48</v>
      </c>
      <c r="I1331" s="17">
        <f>IFERROR(H1331/1.08,"")</f>
        <v>583.77777777777771</v>
      </c>
      <c r="J1331" s="17">
        <f>I1331*8%</f>
        <v>46.702222222222218</v>
      </c>
      <c r="K1331" s="17">
        <f>Tabela1[[#This Row],[VLR RECEBIDO]]-Tabela1[[#This Row],[DESPESA]]-Tabela1[[#This Row],[FGTS]]</f>
        <v>8.5265128291212022E-14</v>
      </c>
      <c r="L1331" s="12">
        <v>8.5265128291212022E-14</v>
      </c>
      <c r="M1331" s="12">
        <f>Tabela1[[#This Row],[A DEVOLVER]]-Tabela1[[#This Row],[DEVOLVIDO]]</f>
        <v>0</v>
      </c>
      <c r="N1331" s="18" t="str">
        <f ca="1">VLOOKUP(Tabela1[[#This Row],[MAT]],$B$5:$N$1679,13,0)</f>
        <v>FABRICIA MARINHO MORAES</v>
      </c>
    </row>
    <row r="1332" spans="2:14" x14ac:dyDescent="0.3">
      <c r="B1332" s="11">
        <v>635</v>
      </c>
      <c r="C1332" s="11" t="str">
        <f ca="1">VLOOKUP(Tabela1[[#This Row],[MAT]],$B$5:$C$1679,2,0)</f>
        <v>02827501260</v>
      </c>
      <c r="D1332" s="35">
        <v>36</v>
      </c>
      <c r="E1332" s="16" t="s">
        <v>8</v>
      </c>
      <c r="F1332" s="11" t="s">
        <v>597</v>
      </c>
      <c r="G1332" s="17">
        <v>630.48</v>
      </c>
      <c r="H1332" s="17">
        <v>630.48</v>
      </c>
      <c r="I1332" s="17">
        <f>IFERROR(H1332/1.08,"")</f>
        <v>583.77777777777771</v>
      </c>
      <c r="J1332" s="17">
        <f>I1332*8%</f>
        <v>46.702222222222218</v>
      </c>
      <c r="K1332" s="17">
        <f>Tabela1[[#This Row],[VLR RECEBIDO]]-Tabela1[[#This Row],[DESPESA]]-Tabela1[[#This Row],[FGTS]]</f>
        <v>8.5265128291212022E-14</v>
      </c>
      <c r="L1332" s="12">
        <v>8.5265128291212022E-14</v>
      </c>
      <c r="M1332" s="12">
        <f>Tabela1[[#This Row],[A DEVOLVER]]-Tabela1[[#This Row],[DEVOLVIDO]]</f>
        <v>0</v>
      </c>
      <c r="N1332" s="18" t="str">
        <f ca="1">VLOOKUP(Tabela1[[#This Row],[MAT]],$B$5:$N$1679,13,0)</f>
        <v>REGINA CARLA CARNEIRO DA SILVA</v>
      </c>
    </row>
    <row r="1333" spans="2:14" x14ac:dyDescent="0.3">
      <c r="B1333" s="11">
        <v>644</v>
      </c>
      <c r="C1333" s="11" t="str">
        <f ca="1">VLOOKUP(Tabela1[[#This Row],[MAT]],$B$5:$C$1679,2,0)</f>
        <v>02760353214</v>
      </c>
      <c r="D1333" s="35">
        <v>36</v>
      </c>
      <c r="E1333" s="16" t="s">
        <v>8</v>
      </c>
      <c r="F1333" s="11" t="s">
        <v>597</v>
      </c>
      <c r="G1333" s="17">
        <v>630.48</v>
      </c>
      <c r="H1333" s="17">
        <v>630.48</v>
      </c>
      <c r="I1333" s="17">
        <f>IFERROR(H1333/1.08,"")</f>
        <v>583.77777777777771</v>
      </c>
      <c r="J1333" s="17">
        <f>I1333*8%</f>
        <v>46.702222222222218</v>
      </c>
      <c r="K1333" s="17">
        <f>Tabela1[[#This Row],[VLR RECEBIDO]]-Tabela1[[#This Row],[DESPESA]]-Tabela1[[#This Row],[FGTS]]</f>
        <v>8.5265128291212022E-14</v>
      </c>
      <c r="L1333" s="12">
        <v>8.5265128291212022E-14</v>
      </c>
      <c r="M1333" s="12">
        <f>Tabela1[[#This Row],[A DEVOLVER]]-Tabela1[[#This Row],[DEVOLVIDO]]</f>
        <v>0</v>
      </c>
      <c r="N1333" s="18" t="str">
        <f ca="1">VLOOKUP(Tabela1[[#This Row],[MAT]],$B$5:$N$1679,13,0)</f>
        <v>CARLA BATISTA DA COSTA</v>
      </c>
    </row>
    <row r="1334" spans="2:14" x14ac:dyDescent="0.3">
      <c r="B1334" s="11">
        <v>647</v>
      </c>
      <c r="C1334" s="11" t="str">
        <f ca="1">VLOOKUP(Tabela1[[#This Row],[MAT]],$B$5:$C$1679,2,0)</f>
        <v>04573489258</v>
      </c>
      <c r="D1334" s="35">
        <v>36</v>
      </c>
      <c r="E1334" s="16" t="s">
        <v>8</v>
      </c>
      <c r="F1334" s="11" t="s">
        <v>597</v>
      </c>
      <c r="G1334" s="17">
        <v>630.48</v>
      </c>
      <c r="H1334" s="17">
        <v>630.48</v>
      </c>
      <c r="I1334" s="17">
        <f>IFERROR(H1334/1.08,"")</f>
        <v>583.77777777777771</v>
      </c>
      <c r="J1334" s="17">
        <f>I1334*8%</f>
        <v>46.702222222222218</v>
      </c>
      <c r="K1334" s="17">
        <f>Tabela1[[#This Row],[VLR RECEBIDO]]-Tabela1[[#This Row],[DESPESA]]-Tabela1[[#This Row],[FGTS]]</f>
        <v>8.5265128291212022E-14</v>
      </c>
      <c r="L1334" s="12">
        <v>8.5265128291212022E-14</v>
      </c>
      <c r="M1334" s="12">
        <f>Tabela1[[#This Row],[A DEVOLVER]]-Tabela1[[#This Row],[DEVOLVIDO]]</f>
        <v>0</v>
      </c>
      <c r="N1334" s="18" t="str">
        <f ca="1">VLOOKUP(Tabela1[[#This Row],[MAT]],$B$5:$N$1679,13,0)</f>
        <v>FRANCISCO BRUNO OLIVEIRA CAVALCANTE</v>
      </c>
    </row>
    <row r="1335" spans="2:14" x14ac:dyDescent="0.3">
      <c r="B1335" s="11">
        <v>653</v>
      </c>
      <c r="C1335" s="11" t="str">
        <f ca="1">VLOOKUP(Tabela1[[#This Row],[MAT]],$B$5:$C$1679,2,0)</f>
        <v>04490243260</v>
      </c>
      <c r="D1335" s="35">
        <v>36</v>
      </c>
      <c r="E1335" s="16" t="s">
        <v>8</v>
      </c>
      <c r="F1335" s="11" t="s">
        <v>597</v>
      </c>
      <c r="G1335" s="17">
        <v>630.48</v>
      </c>
      <c r="H1335" s="17">
        <v>630.48</v>
      </c>
      <c r="I1335" s="17">
        <f>IFERROR(H1335/1.08,"")</f>
        <v>583.77777777777771</v>
      </c>
      <c r="J1335" s="17">
        <f>I1335*8%</f>
        <v>46.702222222222218</v>
      </c>
      <c r="K1335" s="17">
        <f>Tabela1[[#This Row],[VLR RECEBIDO]]-Tabela1[[#This Row],[DESPESA]]-Tabela1[[#This Row],[FGTS]]</f>
        <v>8.5265128291212022E-14</v>
      </c>
      <c r="L1335" s="12">
        <v>8.5265128291212022E-14</v>
      </c>
      <c r="M1335" s="12">
        <f>Tabela1[[#This Row],[A DEVOLVER]]-Tabela1[[#This Row],[DEVOLVIDO]]</f>
        <v>0</v>
      </c>
      <c r="N1335" s="18" t="str">
        <f ca="1">VLOOKUP(Tabela1[[#This Row],[MAT]],$B$5:$N$1679,13,0)</f>
        <v>RAIANE TENORIO DOS SANTOS</v>
      </c>
    </row>
    <row r="1336" spans="2:14" x14ac:dyDescent="0.3">
      <c r="B1336" s="11">
        <v>663</v>
      </c>
      <c r="C1336" s="11" t="str">
        <f ca="1">VLOOKUP(Tabela1[[#This Row],[MAT]],$B$5:$C$1679,2,0)</f>
        <v>03974195203</v>
      </c>
      <c r="D1336" s="35">
        <v>36</v>
      </c>
      <c r="E1336" s="16" t="s">
        <v>8</v>
      </c>
      <c r="F1336" s="11" t="s">
        <v>597</v>
      </c>
      <c r="G1336" s="17">
        <v>630.48</v>
      </c>
      <c r="H1336" s="17">
        <v>630.48</v>
      </c>
      <c r="I1336" s="17">
        <f>IFERROR(H1336/1.08,"")</f>
        <v>583.77777777777771</v>
      </c>
      <c r="J1336" s="17">
        <f>I1336*8%</f>
        <v>46.702222222222218</v>
      </c>
      <c r="K1336" s="17">
        <f>Tabela1[[#This Row],[VLR RECEBIDO]]-Tabela1[[#This Row],[DESPESA]]-Tabela1[[#This Row],[FGTS]]</f>
        <v>8.5265128291212022E-14</v>
      </c>
      <c r="L1336" s="12">
        <v>8.5265128291212022E-14</v>
      </c>
      <c r="M1336" s="12">
        <f>Tabela1[[#This Row],[A DEVOLVER]]-Tabela1[[#This Row],[DEVOLVIDO]]</f>
        <v>0</v>
      </c>
      <c r="N1336" s="18" t="str">
        <f ca="1">VLOOKUP(Tabela1[[#This Row],[MAT]],$B$5:$N$1679,13,0)</f>
        <v>KRISLANE NASCIMENTO DIAS</v>
      </c>
    </row>
    <row r="1337" spans="2:14" x14ac:dyDescent="0.3">
      <c r="B1337" s="11">
        <v>670</v>
      </c>
      <c r="C1337" s="11">
        <f ca="1">VLOOKUP(Tabela1[[#This Row],[MAT]],$B$5:$C$1679,2,0)</f>
        <v>84245603291</v>
      </c>
      <c r="D1337" s="35">
        <v>36</v>
      </c>
      <c r="E1337" s="16" t="s">
        <v>8</v>
      </c>
      <c r="F1337" s="11" t="s">
        <v>597</v>
      </c>
      <c r="G1337" s="17">
        <v>630.48</v>
      </c>
      <c r="H1337" s="17">
        <v>630.48</v>
      </c>
      <c r="I1337" s="17">
        <f>IFERROR(H1337/1.08,"")</f>
        <v>583.77777777777771</v>
      </c>
      <c r="J1337" s="17">
        <f>I1337*8%</f>
        <v>46.702222222222218</v>
      </c>
      <c r="K1337" s="17">
        <f>Tabela1[[#This Row],[VLR RECEBIDO]]-Tabela1[[#This Row],[DESPESA]]-Tabela1[[#This Row],[FGTS]]</f>
        <v>8.5265128291212022E-14</v>
      </c>
      <c r="L1337" s="12">
        <v>8.5265128291212022E-14</v>
      </c>
      <c r="M1337" s="12">
        <f>Tabela1[[#This Row],[A DEVOLVER]]-Tabela1[[#This Row],[DEVOLVIDO]]</f>
        <v>0</v>
      </c>
      <c r="N1337" s="18" t="str">
        <f ca="1">VLOOKUP(Tabela1[[#This Row],[MAT]],$B$5:$N$1679,13,0)</f>
        <v>LUCINEIA COSTA ALENCAR</v>
      </c>
    </row>
    <row r="1338" spans="2:14" x14ac:dyDescent="0.3">
      <c r="B1338" s="11">
        <v>675</v>
      </c>
      <c r="C1338" s="11" t="str">
        <f ca="1">VLOOKUP(Tabela1[[#This Row],[MAT]],$B$5:$C$1679,2,0)</f>
        <v>03439131270</v>
      </c>
      <c r="D1338" s="35">
        <v>36</v>
      </c>
      <c r="E1338" s="16" t="s">
        <v>8</v>
      </c>
      <c r="F1338" s="11" t="s">
        <v>597</v>
      </c>
      <c r="G1338" s="17">
        <v>630.48</v>
      </c>
      <c r="H1338" s="17">
        <v>630.48</v>
      </c>
      <c r="I1338" s="17">
        <f>IFERROR(H1338/1.08,"")</f>
        <v>583.77777777777771</v>
      </c>
      <c r="J1338" s="17">
        <f>I1338*8%</f>
        <v>46.702222222222218</v>
      </c>
      <c r="K1338" s="17">
        <f>Tabela1[[#This Row],[VLR RECEBIDO]]-Tabela1[[#This Row],[DESPESA]]-Tabela1[[#This Row],[FGTS]]</f>
        <v>8.5265128291212022E-14</v>
      </c>
      <c r="L1338" s="12">
        <v>8.5265128291212022E-14</v>
      </c>
      <c r="M1338" s="12">
        <f>Tabela1[[#This Row],[A DEVOLVER]]-Tabela1[[#This Row],[DEVOLVIDO]]</f>
        <v>0</v>
      </c>
      <c r="N1338" s="18" t="str">
        <f ca="1">VLOOKUP(Tabela1[[#This Row],[MAT]],$B$5:$N$1679,13,0)</f>
        <v>KELLEM MARIA SANTOS COSTA</v>
      </c>
    </row>
    <row r="1339" spans="2:14" x14ac:dyDescent="0.3">
      <c r="B1339" s="11">
        <v>676</v>
      </c>
      <c r="C1339" s="11" t="str">
        <f ca="1">VLOOKUP(Tabela1[[#This Row],[MAT]],$B$5:$C$1679,2,0)</f>
        <v>70143238221</v>
      </c>
      <c r="D1339" s="35">
        <v>36</v>
      </c>
      <c r="E1339" s="16" t="s">
        <v>8</v>
      </c>
      <c r="F1339" s="11" t="s">
        <v>597</v>
      </c>
      <c r="G1339" s="17">
        <v>630.48</v>
      </c>
      <c r="H1339" s="17">
        <v>630.48</v>
      </c>
      <c r="I1339" s="17">
        <f>IFERROR(H1339/1.08,"")</f>
        <v>583.77777777777771</v>
      </c>
      <c r="J1339" s="17">
        <f>I1339*8%</f>
        <v>46.702222222222218</v>
      </c>
      <c r="K1339" s="17">
        <f>Tabela1[[#This Row],[VLR RECEBIDO]]-Tabela1[[#This Row],[DESPESA]]-Tabela1[[#This Row],[FGTS]]</f>
        <v>8.5265128291212022E-14</v>
      </c>
      <c r="L1339" s="12">
        <v>8.5265128291212022E-14</v>
      </c>
      <c r="M1339" s="12">
        <f>Tabela1[[#This Row],[A DEVOLVER]]-Tabela1[[#This Row],[DEVOLVIDO]]</f>
        <v>0</v>
      </c>
      <c r="N1339" s="18" t="str">
        <f ca="1">VLOOKUP(Tabela1[[#This Row],[MAT]],$B$5:$N$1679,13,0)</f>
        <v>RAISSA SOUZA E SOUZA</v>
      </c>
    </row>
    <row r="1340" spans="2:14" x14ac:dyDescent="0.3">
      <c r="B1340" s="11">
        <v>677</v>
      </c>
      <c r="C1340" s="11" t="str">
        <f ca="1">VLOOKUP(Tabela1[[#This Row],[MAT]],$B$5:$C$1679,2,0)</f>
        <v>02029051284</v>
      </c>
      <c r="D1340" s="35">
        <v>36</v>
      </c>
      <c r="E1340" s="16" t="s">
        <v>8</v>
      </c>
      <c r="F1340" s="11" t="s">
        <v>597</v>
      </c>
      <c r="G1340" s="17">
        <v>630.48</v>
      </c>
      <c r="H1340" s="17">
        <v>630.48</v>
      </c>
      <c r="I1340" s="17">
        <f>IFERROR(H1340/1.08,"")</f>
        <v>583.77777777777771</v>
      </c>
      <c r="J1340" s="17">
        <f>I1340*8%</f>
        <v>46.702222222222218</v>
      </c>
      <c r="K1340" s="17">
        <f>Tabela1[[#This Row],[VLR RECEBIDO]]-Tabela1[[#This Row],[DESPESA]]-Tabela1[[#This Row],[FGTS]]</f>
        <v>8.5265128291212022E-14</v>
      </c>
      <c r="L1340" s="12">
        <v>8.5265128291212022E-14</v>
      </c>
      <c r="M1340" s="12">
        <f>Tabela1[[#This Row],[A DEVOLVER]]-Tabela1[[#This Row],[DEVOLVIDO]]</f>
        <v>0</v>
      </c>
      <c r="N1340" s="18" t="str">
        <f ca="1">VLOOKUP(Tabela1[[#This Row],[MAT]],$B$5:$N$1679,13,0)</f>
        <v>DANIELA MIRANDA REIS</v>
      </c>
    </row>
    <row r="1341" spans="2:14" x14ac:dyDescent="0.3">
      <c r="B1341" s="11">
        <v>682</v>
      </c>
      <c r="C1341" s="11" t="e">
        <f ca="1">VLOOKUP(Tabela1[[#This Row],[MAT]],$B$5:$C$1679,2,0)</f>
        <v>#N/A</v>
      </c>
      <c r="D1341" s="35">
        <v>36</v>
      </c>
      <c r="E1341" s="16" t="s">
        <v>8</v>
      </c>
      <c r="F1341" s="11" t="s">
        <v>597</v>
      </c>
      <c r="G1341" s="17">
        <v>630.48</v>
      </c>
      <c r="H1341" s="17">
        <v>630.48</v>
      </c>
      <c r="I1341" s="17">
        <f>IFERROR(H1341/1.08,"")</f>
        <v>583.77777777777771</v>
      </c>
      <c r="J1341" s="17">
        <f>I1341*8%</f>
        <v>46.702222222222218</v>
      </c>
      <c r="K1341" s="17">
        <f>Tabela1[[#This Row],[VLR RECEBIDO]]-Tabela1[[#This Row],[DESPESA]]-Tabela1[[#This Row],[FGTS]]</f>
        <v>8.5265128291212022E-14</v>
      </c>
      <c r="L1341" s="12">
        <v>8.5265128291212022E-14</v>
      </c>
      <c r="M1341" s="12">
        <f>Tabela1[[#This Row],[A DEVOLVER]]-Tabela1[[#This Row],[DEVOLVIDO]]</f>
        <v>0</v>
      </c>
      <c r="N1341" s="18" t="e">
        <f ca="1">VLOOKUP(Tabela1[[#This Row],[MAT]],$B$5:$N$1679,13,0)</f>
        <v>#N/A</v>
      </c>
    </row>
    <row r="1342" spans="2:14" x14ac:dyDescent="0.3">
      <c r="B1342" s="11">
        <v>714</v>
      </c>
      <c r="C1342" s="11" t="str">
        <f ca="1">VLOOKUP(Tabela1[[#This Row],[MAT]],$B$5:$C$1679,2,0)</f>
        <v>02884225200</v>
      </c>
      <c r="D1342" s="35">
        <v>36</v>
      </c>
      <c r="E1342" s="16" t="s">
        <v>8</v>
      </c>
      <c r="F1342" s="11" t="s">
        <v>597</v>
      </c>
      <c r="G1342" s="17">
        <v>630.48</v>
      </c>
      <c r="H1342" s="17">
        <v>630.48</v>
      </c>
      <c r="I1342" s="17">
        <f>IFERROR(H1342/1.08,"")</f>
        <v>583.77777777777771</v>
      </c>
      <c r="J1342" s="17">
        <f>I1342*8%</f>
        <v>46.702222222222218</v>
      </c>
      <c r="K1342" s="17">
        <f>Tabela1[[#This Row],[VLR RECEBIDO]]-Tabela1[[#This Row],[DESPESA]]-Tabela1[[#This Row],[FGTS]]</f>
        <v>8.5265128291212022E-14</v>
      </c>
      <c r="L1342" s="12">
        <v>8.5265128291212022E-14</v>
      </c>
      <c r="M1342" s="12">
        <f>Tabela1[[#This Row],[A DEVOLVER]]-Tabela1[[#This Row],[DEVOLVIDO]]</f>
        <v>0</v>
      </c>
      <c r="N1342" s="18" t="str">
        <f ca="1">VLOOKUP(Tabela1[[#This Row],[MAT]],$B$5:$N$1679,13,0)</f>
        <v>JOSUE OLIVEIRA MENESES</v>
      </c>
    </row>
    <row r="1343" spans="2:14" x14ac:dyDescent="0.3">
      <c r="B1343" s="11">
        <v>716</v>
      </c>
      <c r="C1343" s="11" t="str">
        <f ca="1">VLOOKUP(Tabela1[[#This Row],[MAT]],$B$5:$C$1679,2,0)</f>
        <v>11576141675</v>
      </c>
      <c r="D1343" s="35">
        <v>36</v>
      </c>
      <c r="E1343" s="16" t="s">
        <v>8</v>
      </c>
      <c r="F1343" s="11" t="s">
        <v>597</v>
      </c>
      <c r="G1343" s="17">
        <v>630.48</v>
      </c>
      <c r="H1343" s="17">
        <v>630.48</v>
      </c>
      <c r="I1343" s="17">
        <f>IFERROR(H1343/1.08,"")</f>
        <v>583.77777777777771</v>
      </c>
      <c r="J1343" s="17">
        <f>I1343*8%</f>
        <v>46.702222222222218</v>
      </c>
      <c r="K1343" s="17">
        <f>Tabela1[[#This Row],[VLR RECEBIDO]]-Tabela1[[#This Row],[DESPESA]]-Tabela1[[#This Row],[FGTS]]</f>
        <v>8.5265128291212022E-14</v>
      </c>
      <c r="L1343" s="12">
        <v>8.5265128291212022E-14</v>
      </c>
      <c r="M1343" s="12">
        <f>Tabela1[[#This Row],[A DEVOLVER]]-Tabela1[[#This Row],[DEVOLVIDO]]</f>
        <v>0</v>
      </c>
      <c r="N1343" s="18" t="str">
        <f ca="1">VLOOKUP(Tabela1[[#This Row],[MAT]],$B$5:$N$1679,13,0)</f>
        <v>IORRAN VAZ DE OLIVEIRA</v>
      </c>
    </row>
    <row r="1344" spans="2:14" x14ac:dyDescent="0.3">
      <c r="B1344" s="11">
        <v>717</v>
      </c>
      <c r="C1344" s="11" t="str">
        <f ca="1">VLOOKUP(Tabela1[[#This Row],[MAT]],$B$5:$C$1679,2,0)</f>
        <v>04625535239</v>
      </c>
      <c r="D1344" s="35">
        <v>36</v>
      </c>
      <c r="E1344" s="16" t="s">
        <v>8</v>
      </c>
      <c r="F1344" s="11" t="s">
        <v>597</v>
      </c>
      <c r="G1344" s="17">
        <v>630.48</v>
      </c>
      <c r="H1344" s="17">
        <v>630.48</v>
      </c>
      <c r="I1344" s="17">
        <f>IFERROR(H1344/1.08,"")</f>
        <v>583.77777777777771</v>
      </c>
      <c r="J1344" s="17">
        <f>I1344*8%</f>
        <v>46.702222222222218</v>
      </c>
      <c r="K1344" s="17">
        <f>Tabela1[[#This Row],[VLR RECEBIDO]]-Tabela1[[#This Row],[DESPESA]]-Tabela1[[#This Row],[FGTS]]</f>
        <v>8.5265128291212022E-14</v>
      </c>
      <c r="L1344" s="12">
        <v>8.5265128291212022E-14</v>
      </c>
      <c r="M1344" s="12">
        <f>Tabela1[[#This Row],[A DEVOLVER]]-Tabela1[[#This Row],[DEVOLVIDO]]</f>
        <v>0</v>
      </c>
      <c r="N1344" s="18" t="str">
        <f ca="1">VLOOKUP(Tabela1[[#This Row],[MAT]],$B$5:$N$1679,13,0)</f>
        <v>EDSON MOURA SILVA</v>
      </c>
    </row>
    <row r="1345" spans="2:14" x14ac:dyDescent="0.3">
      <c r="B1345" s="11">
        <v>719</v>
      </c>
      <c r="C1345" s="11" t="str">
        <f ca="1">VLOOKUP(Tabela1[[#This Row],[MAT]],$B$5:$C$1679,2,0)</f>
        <v>01834811279</v>
      </c>
      <c r="D1345" s="35">
        <v>36</v>
      </c>
      <c r="E1345" s="16" t="s">
        <v>8</v>
      </c>
      <c r="F1345" s="11" t="s">
        <v>597</v>
      </c>
      <c r="G1345" s="17">
        <v>630.48</v>
      </c>
      <c r="H1345" s="17">
        <v>630.48</v>
      </c>
      <c r="I1345" s="17">
        <f>IFERROR(H1345/1.08,"")</f>
        <v>583.77777777777771</v>
      </c>
      <c r="J1345" s="17">
        <f>I1345*8%</f>
        <v>46.702222222222218</v>
      </c>
      <c r="K1345" s="17">
        <f>Tabela1[[#This Row],[VLR RECEBIDO]]-Tabela1[[#This Row],[DESPESA]]-Tabela1[[#This Row],[FGTS]]</f>
        <v>8.5265128291212022E-14</v>
      </c>
      <c r="L1345" s="12">
        <v>8.5265128291212022E-14</v>
      </c>
      <c r="M1345" s="12">
        <f>Tabela1[[#This Row],[A DEVOLVER]]-Tabela1[[#This Row],[DEVOLVIDO]]</f>
        <v>0</v>
      </c>
      <c r="N1345" s="18" t="str">
        <f ca="1">VLOOKUP(Tabela1[[#This Row],[MAT]],$B$5:$N$1679,13,0)</f>
        <v>ROBSON ALMEIDA PONTES</v>
      </c>
    </row>
    <row r="1346" spans="2:14" x14ac:dyDescent="0.3">
      <c r="B1346" s="11">
        <v>726</v>
      </c>
      <c r="C1346" s="11" t="str">
        <f ca="1">VLOOKUP(Tabela1[[#This Row],[MAT]],$B$5:$C$1679,2,0)</f>
        <v>04716356264</v>
      </c>
      <c r="D1346" s="35">
        <v>36</v>
      </c>
      <c r="E1346" s="16" t="s">
        <v>8</v>
      </c>
      <c r="F1346" s="11" t="s">
        <v>597</v>
      </c>
      <c r="G1346" s="17">
        <v>630.48</v>
      </c>
      <c r="H1346" s="17">
        <v>630.48</v>
      </c>
      <c r="I1346" s="17">
        <f>IFERROR(H1346/1.08,"")</f>
        <v>583.77777777777771</v>
      </c>
      <c r="J1346" s="17">
        <f>I1346*8%</f>
        <v>46.702222222222218</v>
      </c>
      <c r="K1346" s="17">
        <f>Tabela1[[#This Row],[VLR RECEBIDO]]-Tabela1[[#This Row],[DESPESA]]-Tabela1[[#This Row],[FGTS]]</f>
        <v>8.5265128291212022E-14</v>
      </c>
      <c r="L1346" s="12">
        <v>8.5265128291212022E-14</v>
      </c>
      <c r="M1346" s="12">
        <f>Tabela1[[#This Row],[A DEVOLVER]]-Tabela1[[#This Row],[DEVOLVIDO]]</f>
        <v>0</v>
      </c>
      <c r="N1346" s="18" t="str">
        <f ca="1">VLOOKUP(Tabela1[[#This Row],[MAT]],$B$5:$N$1679,13,0)</f>
        <v>ESTHEFANI ARAUJO LOPES</v>
      </c>
    </row>
    <row r="1347" spans="2:14" x14ac:dyDescent="0.3">
      <c r="B1347" s="11">
        <v>740</v>
      </c>
      <c r="C1347" s="11" t="str">
        <f ca="1">VLOOKUP(Tabela1[[#This Row],[MAT]],$B$5:$C$1679,2,0)</f>
        <v>02821318251</v>
      </c>
      <c r="D1347" s="35">
        <v>36</v>
      </c>
      <c r="E1347" s="16" t="s">
        <v>8</v>
      </c>
      <c r="F1347" s="11" t="s">
        <v>597</v>
      </c>
      <c r="G1347" s="17">
        <v>630.48</v>
      </c>
      <c r="H1347" s="17">
        <v>630.48</v>
      </c>
      <c r="I1347" s="17">
        <f>IFERROR(H1347/1.08,"")</f>
        <v>583.77777777777771</v>
      </c>
      <c r="J1347" s="17">
        <f>I1347*8%</f>
        <v>46.702222222222218</v>
      </c>
      <c r="K1347" s="17">
        <f>Tabela1[[#This Row],[VLR RECEBIDO]]-Tabela1[[#This Row],[DESPESA]]-Tabela1[[#This Row],[FGTS]]</f>
        <v>8.5265128291212022E-14</v>
      </c>
      <c r="L1347" s="12">
        <v>8.5265128291212022E-14</v>
      </c>
      <c r="M1347" s="12">
        <f>Tabela1[[#This Row],[A DEVOLVER]]-Tabela1[[#This Row],[DEVOLVIDO]]</f>
        <v>0</v>
      </c>
      <c r="N1347" s="18" t="str">
        <f ca="1">VLOOKUP(Tabela1[[#This Row],[MAT]],$B$5:$N$1679,13,0)</f>
        <v>CAROLINA SILVA DA VEIGA</v>
      </c>
    </row>
    <row r="1348" spans="2:14" x14ac:dyDescent="0.3">
      <c r="B1348" s="11">
        <v>743</v>
      </c>
      <c r="C1348" s="11" t="str">
        <f ca="1">VLOOKUP(Tabela1[[#This Row],[MAT]],$B$5:$C$1679,2,0)</f>
        <v>05274326285</v>
      </c>
      <c r="D1348" s="35">
        <v>36</v>
      </c>
      <c r="E1348" s="16" t="s">
        <v>8</v>
      </c>
      <c r="F1348" s="11" t="s">
        <v>597</v>
      </c>
      <c r="G1348" s="17">
        <v>630.48</v>
      </c>
      <c r="H1348" s="17">
        <v>630.48</v>
      </c>
      <c r="I1348" s="17">
        <f>IFERROR(H1348/1.08,"")</f>
        <v>583.77777777777771</v>
      </c>
      <c r="J1348" s="17">
        <f>I1348*8%</f>
        <v>46.702222222222218</v>
      </c>
      <c r="K1348" s="17">
        <f>Tabela1[[#This Row],[VLR RECEBIDO]]-Tabela1[[#This Row],[DESPESA]]-Tabela1[[#This Row],[FGTS]]</f>
        <v>8.5265128291212022E-14</v>
      </c>
      <c r="L1348" s="12">
        <v>8.5265128291212022E-14</v>
      </c>
      <c r="M1348" s="12">
        <f>Tabela1[[#This Row],[A DEVOLVER]]-Tabela1[[#This Row],[DEVOLVIDO]]</f>
        <v>0</v>
      </c>
      <c r="N1348" s="18" t="str">
        <f ca="1">VLOOKUP(Tabela1[[#This Row],[MAT]],$B$5:$N$1679,13,0)</f>
        <v>JOAO VICTOR CARNEIRO DA SILVA</v>
      </c>
    </row>
    <row r="1349" spans="2:14" x14ac:dyDescent="0.3">
      <c r="B1349" s="11">
        <v>744</v>
      </c>
      <c r="C1349" s="11" t="str">
        <f ca="1">VLOOKUP(Tabela1[[#This Row],[MAT]],$B$5:$C$1679,2,0)</f>
        <v>05036435214</v>
      </c>
      <c r="D1349" s="35">
        <v>36</v>
      </c>
      <c r="E1349" s="16" t="s">
        <v>8</v>
      </c>
      <c r="F1349" s="11" t="s">
        <v>597</v>
      </c>
      <c r="G1349" s="17">
        <v>630.48</v>
      </c>
      <c r="H1349" s="17">
        <v>630.48</v>
      </c>
      <c r="I1349" s="17">
        <f>IFERROR(H1349/1.08,"")</f>
        <v>583.77777777777771</v>
      </c>
      <c r="J1349" s="17">
        <f>I1349*8%</f>
        <v>46.702222222222218</v>
      </c>
      <c r="K1349" s="17">
        <f>Tabela1[[#This Row],[VLR RECEBIDO]]-Tabela1[[#This Row],[DESPESA]]-Tabela1[[#This Row],[FGTS]]</f>
        <v>8.5265128291212022E-14</v>
      </c>
      <c r="L1349" s="12">
        <v>8.5265128291212022E-14</v>
      </c>
      <c r="M1349" s="12">
        <f>Tabela1[[#This Row],[A DEVOLVER]]-Tabela1[[#This Row],[DEVOLVIDO]]</f>
        <v>0</v>
      </c>
      <c r="N1349" s="18" t="str">
        <f ca="1">VLOOKUP(Tabela1[[#This Row],[MAT]],$B$5:$N$1679,13,0)</f>
        <v>THIAGO DO NASCIMENTO MESQUITA</v>
      </c>
    </row>
    <row r="1350" spans="2:14" x14ac:dyDescent="0.3">
      <c r="B1350" s="11">
        <v>756</v>
      </c>
      <c r="C1350" s="11" t="str">
        <f ca="1">VLOOKUP(Tabela1[[#This Row],[MAT]],$B$5:$C$1679,2,0)</f>
        <v>02771484218</v>
      </c>
      <c r="D1350" s="35">
        <v>36</v>
      </c>
      <c r="E1350" s="16" t="s">
        <v>8</v>
      </c>
      <c r="F1350" s="11" t="s">
        <v>597</v>
      </c>
      <c r="G1350" s="17">
        <v>630.48</v>
      </c>
      <c r="H1350" s="17">
        <v>630.48</v>
      </c>
      <c r="I1350" s="17">
        <f>IFERROR(H1350/1.08,"")</f>
        <v>583.77777777777771</v>
      </c>
      <c r="J1350" s="17">
        <f>I1350*8%</f>
        <v>46.702222222222218</v>
      </c>
      <c r="K1350" s="17">
        <f>Tabela1[[#This Row],[VLR RECEBIDO]]-Tabela1[[#This Row],[DESPESA]]-Tabela1[[#This Row],[FGTS]]</f>
        <v>8.5265128291212022E-14</v>
      </c>
      <c r="L1350" s="12">
        <v>8.5265128291212022E-14</v>
      </c>
      <c r="M1350" s="12">
        <f>Tabela1[[#This Row],[A DEVOLVER]]-Tabela1[[#This Row],[DEVOLVIDO]]</f>
        <v>0</v>
      </c>
      <c r="N1350" s="18" t="str">
        <f ca="1">VLOOKUP(Tabela1[[#This Row],[MAT]],$B$5:$N$1679,13,0)</f>
        <v>WATILA ALMEIDA DA COSTA</v>
      </c>
    </row>
    <row r="1351" spans="2:14" x14ac:dyDescent="0.3">
      <c r="B1351" s="11">
        <v>761</v>
      </c>
      <c r="C1351" s="11" t="str">
        <f ca="1">VLOOKUP(Tabela1[[#This Row],[MAT]],$B$5:$C$1679,2,0)</f>
        <v>88808882268</v>
      </c>
      <c r="D1351" s="35">
        <v>36</v>
      </c>
      <c r="E1351" s="16" t="s">
        <v>8</v>
      </c>
      <c r="F1351" s="11" t="s">
        <v>597</v>
      </c>
      <c r="G1351" s="17">
        <v>630.48</v>
      </c>
      <c r="H1351" s="17">
        <v>630.48</v>
      </c>
      <c r="I1351" s="17">
        <f>IFERROR(H1351/1.08,"")</f>
        <v>583.77777777777771</v>
      </c>
      <c r="J1351" s="17">
        <f>I1351*8%</f>
        <v>46.702222222222218</v>
      </c>
      <c r="K1351" s="17">
        <f>Tabela1[[#This Row],[VLR RECEBIDO]]-Tabela1[[#This Row],[DESPESA]]-Tabela1[[#This Row],[FGTS]]</f>
        <v>8.5265128291212022E-14</v>
      </c>
      <c r="L1351" s="12">
        <v>8.5265128291212022E-14</v>
      </c>
      <c r="M1351" s="12">
        <f>Tabela1[[#This Row],[A DEVOLVER]]-Tabela1[[#This Row],[DEVOLVIDO]]</f>
        <v>0</v>
      </c>
      <c r="N1351" s="18" t="str">
        <f ca="1">VLOOKUP(Tabela1[[#This Row],[MAT]],$B$5:$N$1679,13,0)</f>
        <v>GEOVANIA DE ARAUJO NASCIMENTO</v>
      </c>
    </row>
    <row r="1352" spans="2:14" x14ac:dyDescent="0.3">
      <c r="B1352" s="11">
        <v>783</v>
      </c>
      <c r="C1352" s="11" t="str">
        <f ca="1">VLOOKUP(Tabela1[[#This Row],[MAT]],$B$5:$C$1679,2,0)</f>
        <v>02598633270</v>
      </c>
      <c r="D1352" s="35">
        <v>36</v>
      </c>
      <c r="E1352" s="16" t="s">
        <v>8</v>
      </c>
      <c r="F1352" s="11" t="s">
        <v>597</v>
      </c>
      <c r="G1352" s="17">
        <v>630.48</v>
      </c>
      <c r="H1352" s="17">
        <v>630.48</v>
      </c>
      <c r="I1352" s="17">
        <f>IFERROR(H1352/1.08,"")</f>
        <v>583.77777777777771</v>
      </c>
      <c r="J1352" s="17">
        <f>I1352*8%</f>
        <v>46.702222222222218</v>
      </c>
      <c r="K1352" s="17">
        <f>Tabela1[[#This Row],[VLR RECEBIDO]]-Tabela1[[#This Row],[DESPESA]]-Tabela1[[#This Row],[FGTS]]</f>
        <v>8.5265128291212022E-14</v>
      </c>
      <c r="L1352" s="12">
        <v>8.5265128291212022E-14</v>
      </c>
      <c r="M1352" s="12">
        <f>Tabela1[[#This Row],[A DEVOLVER]]-Tabela1[[#This Row],[DEVOLVIDO]]</f>
        <v>0</v>
      </c>
      <c r="N1352" s="18" t="str">
        <f ca="1">VLOOKUP(Tabela1[[#This Row],[MAT]],$B$5:$N$1679,13,0)</f>
        <v>MATHEUS CAMPOS ALVES</v>
      </c>
    </row>
    <row r="1353" spans="2:14" x14ac:dyDescent="0.3">
      <c r="B1353" s="11">
        <v>801</v>
      </c>
      <c r="C1353" s="11" t="str">
        <f ca="1">VLOOKUP(Tabela1[[#This Row],[MAT]],$B$5:$C$1679,2,0)</f>
        <v>03468651236</v>
      </c>
      <c r="D1353" s="35">
        <v>36</v>
      </c>
      <c r="E1353" s="16" t="s">
        <v>8</v>
      </c>
      <c r="F1353" s="11" t="s">
        <v>597</v>
      </c>
      <c r="G1353" s="17">
        <v>630.48</v>
      </c>
      <c r="H1353" s="17">
        <v>630.48</v>
      </c>
      <c r="I1353" s="17">
        <f>IFERROR(H1353/1.08,"")</f>
        <v>583.77777777777771</v>
      </c>
      <c r="J1353" s="17">
        <f>I1353*8%</f>
        <v>46.702222222222218</v>
      </c>
      <c r="K1353" s="17">
        <f>Tabela1[[#This Row],[VLR RECEBIDO]]-Tabela1[[#This Row],[DESPESA]]-Tabela1[[#This Row],[FGTS]]</f>
        <v>8.5265128291212022E-14</v>
      </c>
      <c r="L1353" s="12">
        <v>8.5265128291212022E-14</v>
      </c>
      <c r="M1353" s="12">
        <f>Tabela1[[#This Row],[A DEVOLVER]]-Tabela1[[#This Row],[DEVOLVIDO]]</f>
        <v>0</v>
      </c>
      <c r="N1353" s="18" t="str">
        <f ca="1">VLOOKUP(Tabela1[[#This Row],[MAT]],$B$5:$N$1679,13,0)</f>
        <v>WANDERSON ANDRE ALVES DA COSTA</v>
      </c>
    </row>
    <row r="1354" spans="2:14" x14ac:dyDescent="0.3">
      <c r="B1354" s="11">
        <v>802</v>
      </c>
      <c r="C1354" s="11" t="str">
        <f ca="1">VLOOKUP(Tabela1[[#This Row],[MAT]],$B$5:$C$1679,2,0)</f>
        <v>01497762251</v>
      </c>
      <c r="D1354" s="35">
        <v>36</v>
      </c>
      <c r="E1354" s="16" t="s">
        <v>8</v>
      </c>
      <c r="F1354" s="11" t="s">
        <v>597</v>
      </c>
      <c r="G1354" s="17">
        <v>630.48</v>
      </c>
      <c r="H1354" s="17">
        <v>630.48</v>
      </c>
      <c r="I1354" s="17">
        <f>IFERROR(H1354/1.08,"")</f>
        <v>583.77777777777771</v>
      </c>
      <c r="J1354" s="17">
        <f>I1354*8%</f>
        <v>46.702222222222218</v>
      </c>
      <c r="K1354" s="17">
        <f>Tabela1[[#This Row],[VLR RECEBIDO]]-Tabela1[[#This Row],[DESPESA]]-Tabela1[[#This Row],[FGTS]]</f>
        <v>8.5265128291212022E-14</v>
      </c>
      <c r="L1354" s="12">
        <v>8.5265128291212022E-14</v>
      </c>
      <c r="M1354" s="12">
        <f>Tabela1[[#This Row],[A DEVOLVER]]-Tabela1[[#This Row],[DEVOLVIDO]]</f>
        <v>0</v>
      </c>
      <c r="N1354" s="18" t="str">
        <f ca="1">VLOOKUP(Tabela1[[#This Row],[MAT]],$B$5:$N$1679,13,0)</f>
        <v>MARIA LUIZA OLIVEIRA DE ALMEIDA</v>
      </c>
    </row>
    <row r="1355" spans="2:14" x14ac:dyDescent="0.3">
      <c r="B1355" s="11">
        <v>817</v>
      </c>
      <c r="C1355" s="11" t="str">
        <f ca="1">VLOOKUP(Tabela1[[#This Row],[MAT]],$B$5:$C$1679,2,0)</f>
        <v>00564772283</v>
      </c>
      <c r="D1355" s="35">
        <v>36</v>
      </c>
      <c r="E1355" s="16" t="s">
        <v>8</v>
      </c>
      <c r="F1355" s="11" t="s">
        <v>597</v>
      </c>
      <c r="G1355" s="17">
        <v>630.48</v>
      </c>
      <c r="H1355" s="17">
        <v>630.48</v>
      </c>
      <c r="I1355" s="17">
        <f>IFERROR(H1355/1.08,"")</f>
        <v>583.77777777777771</v>
      </c>
      <c r="J1355" s="17">
        <f>I1355*8%</f>
        <v>46.702222222222218</v>
      </c>
      <c r="K1355" s="17">
        <f>Tabela1[[#This Row],[VLR RECEBIDO]]-Tabela1[[#This Row],[DESPESA]]-Tabela1[[#This Row],[FGTS]]</f>
        <v>8.5265128291212022E-14</v>
      </c>
      <c r="L1355" s="12">
        <v>8.5265128291212022E-14</v>
      </c>
      <c r="M1355" s="12">
        <f>Tabela1[[#This Row],[A DEVOLVER]]-Tabela1[[#This Row],[DEVOLVIDO]]</f>
        <v>0</v>
      </c>
      <c r="N1355" s="18" t="str">
        <f ca="1">VLOOKUP(Tabela1[[#This Row],[MAT]],$B$5:$N$1679,13,0)</f>
        <v>CRISTIANE MARIA CARDOSO LOBATO</v>
      </c>
    </row>
    <row r="1356" spans="2:14" x14ac:dyDescent="0.3">
      <c r="B1356" s="11">
        <v>819</v>
      </c>
      <c r="C1356" s="11" t="str">
        <f ca="1">VLOOKUP(Tabela1[[#This Row],[MAT]],$B$5:$C$1679,2,0)</f>
        <v>04263734211</v>
      </c>
      <c r="D1356" s="35">
        <v>36</v>
      </c>
      <c r="E1356" s="16" t="s">
        <v>8</v>
      </c>
      <c r="F1356" s="11" t="s">
        <v>597</v>
      </c>
      <c r="G1356" s="17">
        <v>630.48</v>
      </c>
      <c r="H1356" s="17">
        <v>630.48</v>
      </c>
      <c r="I1356" s="17">
        <f>IFERROR(H1356/1.08,"")</f>
        <v>583.77777777777771</v>
      </c>
      <c r="J1356" s="17">
        <f>I1356*8%</f>
        <v>46.702222222222218</v>
      </c>
      <c r="K1356" s="17">
        <f>Tabela1[[#This Row],[VLR RECEBIDO]]-Tabela1[[#This Row],[DESPESA]]-Tabela1[[#This Row],[FGTS]]</f>
        <v>8.5265128291212022E-14</v>
      </c>
      <c r="L1356" s="12">
        <v>8.5265128291212022E-14</v>
      </c>
      <c r="M1356" s="12">
        <f>Tabela1[[#This Row],[A DEVOLVER]]-Tabela1[[#This Row],[DEVOLVIDO]]</f>
        <v>0</v>
      </c>
      <c r="N1356" s="18" t="str">
        <f ca="1">VLOOKUP(Tabela1[[#This Row],[MAT]],$B$5:$N$1679,13,0)</f>
        <v>NAYARA FORO FRANCO</v>
      </c>
    </row>
    <row r="1357" spans="2:14" x14ac:dyDescent="0.3">
      <c r="B1357" s="11">
        <v>823</v>
      </c>
      <c r="C1357" s="11">
        <f ca="1">VLOOKUP(Tabela1[[#This Row],[MAT]],$B$5:$C$1679,2,0)</f>
        <v>98517040244</v>
      </c>
      <c r="D1357" s="35">
        <v>36</v>
      </c>
      <c r="E1357" s="16" t="s">
        <v>8</v>
      </c>
      <c r="F1357" s="11" t="s">
        <v>597</v>
      </c>
      <c r="G1357" s="17">
        <v>630.48</v>
      </c>
      <c r="H1357" s="17">
        <v>630.48</v>
      </c>
      <c r="I1357" s="17">
        <f>IFERROR(H1357/1.08,"")</f>
        <v>583.77777777777771</v>
      </c>
      <c r="J1357" s="17">
        <f>I1357*8%</f>
        <v>46.702222222222218</v>
      </c>
      <c r="K1357" s="17">
        <f>Tabela1[[#This Row],[VLR RECEBIDO]]-Tabela1[[#This Row],[DESPESA]]-Tabela1[[#This Row],[FGTS]]</f>
        <v>8.5265128291212022E-14</v>
      </c>
      <c r="L1357" s="12">
        <v>8.5265128291212022E-14</v>
      </c>
      <c r="M1357" s="12">
        <f>Tabela1[[#This Row],[A DEVOLVER]]-Tabela1[[#This Row],[DEVOLVIDO]]</f>
        <v>0</v>
      </c>
      <c r="N1357" s="18" t="str">
        <f ca="1">VLOOKUP(Tabela1[[#This Row],[MAT]],$B$5:$N$1679,13,0)</f>
        <v>IVONE DO SOCORRO DA CUNHA SOUZA</v>
      </c>
    </row>
    <row r="1358" spans="2:14" x14ac:dyDescent="0.3">
      <c r="B1358" s="11">
        <v>834</v>
      </c>
      <c r="C1358" s="11" t="str">
        <f ca="1">VLOOKUP(Tabela1[[#This Row],[MAT]],$B$5:$C$1679,2,0)</f>
        <v>03659449202</v>
      </c>
      <c r="D1358" s="35">
        <v>36</v>
      </c>
      <c r="E1358" s="16" t="s">
        <v>8</v>
      </c>
      <c r="F1358" s="11" t="s">
        <v>597</v>
      </c>
      <c r="G1358" s="17">
        <v>630.48</v>
      </c>
      <c r="H1358" s="17">
        <v>630.48</v>
      </c>
      <c r="I1358" s="17">
        <f>IFERROR(H1358/1.08,"")</f>
        <v>583.77777777777771</v>
      </c>
      <c r="J1358" s="17">
        <f>I1358*8%</f>
        <v>46.702222222222218</v>
      </c>
      <c r="K1358" s="17">
        <f>Tabela1[[#This Row],[VLR RECEBIDO]]-Tabela1[[#This Row],[DESPESA]]-Tabela1[[#This Row],[FGTS]]</f>
        <v>8.5265128291212022E-14</v>
      </c>
      <c r="L1358" s="12">
        <v>8.5265128291212022E-14</v>
      </c>
      <c r="M1358" s="12">
        <f>Tabela1[[#This Row],[A DEVOLVER]]-Tabela1[[#This Row],[DEVOLVIDO]]</f>
        <v>0</v>
      </c>
      <c r="N1358" s="18" t="str">
        <f ca="1">VLOOKUP(Tabela1[[#This Row],[MAT]],$B$5:$N$1679,13,0)</f>
        <v>LUIS CRUZ AZEVEDO</v>
      </c>
    </row>
    <row r="1359" spans="2:14" x14ac:dyDescent="0.3">
      <c r="B1359" s="11">
        <v>841</v>
      </c>
      <c r="C1359" s="11" t="str">
        <f ca="1">VLOOKUP(Tabela1[[#This Row],[MAT]],$B$5:$C$1679,2,0)</f>
        <v>49072145291</v>
      </c>
      <c r="D1359" s="35">
        <v>36</v>
      </c>
      <c r="E1359" s="16" t="s">
        <v>8</v>
      </c>
      <c r="F1359" s="11" t="s">
        <v>597</v>
      </c>
      <c r="G1359" s="17">
        <v>630.48</v>
      </c>
      <c r="H1359" s="17">
        <v>630.48</v>
      </c>
      <c r="I1359" s="17">
        <f>IFERROR(H1359/1.08,"")</f>
        <v>583.77777777777771</v>
      </c>
      <c r="J1359" s="17">
        <f>I1359*8%</f>
        <v>46.702222222222218</v>
      </c>
      <c r="K1359" s="17">
        <f>Tabela1[[#This Row],[VLR RECEBIDO]]-Tabela1[[#This Row],[DESPESA]]-Tabela1[[#This Row],[FGTS]]</f>
        <v>8.5265128291212022E-14</v>
      </c>
      <c r="L1359" s="12">
        <v>8.5265128291212022E-14</v>
      </c>
      <c r="M1359" s="12">
        <f>Tabela1[[#This Row],[A DEVOLVER]]-Tabela1[[#This Row],[DEVOLVIDO]]</f>
        <v>0</v>
      </c>
      <c r="N1359" s="18" t="str">
        <f ca="1">VLOOKUP(Tabela1[[#This Row],[MAT]],$B$5:$N$1679,13,0)</f>
        <v>THIZ HER FILOMENA DIAS DA SILVA</v>
      </c>
    </row>
    <row r="1360" spans="2:14" x14ac:dyDescent="0.3">
      <c r="B1360" s="11">
        <v>856</v>
      </c>
      <c r="C1360" s="11" t="str">
        <f ca="1">VLOOKUP(Tabela1[[#This Row],[MAT]],$B$5:$C$1679,2,0)</f>
        <v>03284143289</v>
      </c>
      <c r="D1360" s="35">
        <v>36</v>
      </c>
      <c r="E1360" s="16" t="s">
        <v>8</v>
      </c>
      <c r="F1360" s="11" t="s">
        <v>597</v>
      </c>
      <c r="G1360" s="17">
        <v>630.48</v>
      </c>
      <c r="H1360" s="17">
        <v>630.48</v>
      </c>
      <c r="I1360" s="17">
        <f>IFERROR(H1360/1.08,"")</f>
        <v>583.77777777777771</v>
      </c>
      <c r="J1360" s="17">
        <f>I1360*8%</f>
        <v>46.702222222222218</v>
      </c>
      <c r="K1360" s="17">
        <f>Tabela1[[#This Row],[VLR RECEBIDO]]-Tabela1[[#This Row],[DESPESA]]-Tabela1[[#This Row],[FGTS]]</f>
        <v>8.5265128291212022E-14</v>
      </c>
      <c r="L1360" s="12">
        <v>8.5265128291212022E-14</v>
      </c>
      <c r="M1360" s="12">
        <f>Tabela1[[#This Row],[A DEVOLVER]]-Tabela1[[#This Row],[DEVOLVIDO]]</f>
        <v>0</v>
      </c>
      <c r="N1360" s="18" t="str">
        <f ca="1">VLOOKUP(Tabela1[[#This Row],[MAT]],$B$5:$N$1679,13,0)</f>
        <v>EUNICE GAMA DE SOUZA</v>
      </c>
    </row>
    <row r="1361" spans="2:14" x14ac:dyDescent="0.3">
      <c r="B1361" s="11">
        <v>858</v>
      </c>
      <c r="C1361" s="11" t="str">
        <f ca="1">VLOOKUP(Tabela1[[#This Row],[MAT]],$B$5:$C$1679,2,0)</f>
        <v>01531119255</v>
      </c>
      <c r="D1361" s="35">
        <v>36</v>
      </c>
      <c r="E1361" s="16" t="s">
        <v>8</v>
      </c>
      <c r="F1361" s="11" t="s">
        <v>597</v>
      </c>
      <c r="G1361" s="17">
        <v>630.48</v>
      </c>
      <c r="H1361" s="17">
        <v>630.48</v>
      </c>
      <c r="I1361" s="17">
        <f>IFERROR(H1361/1.08,"")</f>
        <v>583.77777777777771</v>
      </c>
      <c r="J1361" s="17">
        <f>I1361*8%</f>
        <v>46.702222222222218</v>
      </c>
      <c r="K1361" s="17">
        <f>Tabela1[[#This Row],[VLR RECEBIDO]]-Tabela1[[#This Row],[DESPESA]]-Tabela1[[#This Row],[FGTS]]</f>
        <v>8.5265128291212022E-14</v>
      </c>
      <c r="L1361" s="12">
        <v>8.5265128291212022E-14</v>
      </c>
      <c r="M1361" s="12">
        <f>Tabela1[[#This Row],[A DEVOLVER]]-Tabela1[[#This Row],[DEVOLVIDO]]</f>
        <v>0</v>
      </c>
      <c r="N1361" s="18" t="str">
        <f ca="1">VLOOKUP(Tabela1[[#This Row],[MAT]],$B$5:$N$1679,13,0)</f>
        <v>KATIA REGINA SANTOS DA SILVA</v>
      </c>
    </row>
    <row r="1362" spans="2:14" x14ac:dyDescent="0.3">
      <c r="B1362" s="11">
        <v>869</v>
      </c>
      <c r="C1362" s="11" t="e">
        <f ca="1">VLOOKUP(Tabela1[[#This Row],[MAT]],$B$5:$C$1679,2,0)</f>
        <v>#N/A</v>
      </c>
      <c r="D1362" s="35">
        <v>36</v>
      </c>
      <c r="E1362" s="16" t="s">
        <v>8</v>
      </c>
      <c r="F1362" s="11" t="s">
        <v>597</v>
      </c>
      <c r="G1362" s="17">
        <v>630.48</v>
      </c>
      <c r="H1362" s="17">
        <v>630.48</v>
      </c>
      <c r="I1362" s="17">
        <f>IFERROR(H1362/1.08,"")</f>
        <v>583.77777777777771</v>
      </c>
      <c r="J1362" s="17">
        <f>I1362*8%</f>
        <v>46.702222222222218</v>
      </c>
      <c r="K1362" s="17">
        <f>Tabela1[[#This Row],[VLR RECEBIDO]]-Tabela1[[#This Row],[DESPESA]]-Tabela1[[#This Row],[FGTS]]</f>
        <v>8.5265128291212022E-14</v>
      </c>
      <c r="L1362" s="12">
        <v>8.5265128291212022E-14</v>
      </c>
      <c r="M1362" s="12">
        <f>Tabela1[[#This Row],[A DEVOLVER]]-Tabela1[[#This Row],[DEVOLVIDO]]</f>
        <v>0</v>
      </c>
      <c r="N1362" s="18" t="e">
        <f ca="1">VLOOKUP(Tabela1[[#This Row],[MAT]],$B$5:$N$1679,13,0)</f>
        <v>#N/A</v>
      </c>
    </row>
    <row r="1363" spans="2:14" x14ac:dyDescent="0.3">
      <c r="B1363" s="11">
        <v>870</v>
      </c>
      <c r="C1363" s="11" t="str">
        <f ca="1">VLOOKUP(Tabela1[[#This Row],[MAT]],$B$5:$C$1679,2,0)</f>
        <v>02726631231</v>
      </c>
      <c r="D1363" s="35">
        <v>36</v>
      </c>
      <c r="E1363" s="16" t="s">
        <v>8</v>
      </c>
      <c r="F1363" s="11" t="s">
        <v>597</v>
      </c>
      <c r="G1363" s="17">
        <v>630.48</v>
      </c>
      <c r="H1363" s="17">
        <v>630.48</v>
      </c>
      <c r="I1363" s="17">
        <f>IFERROR(H1363/1.08,"")</f>
        <v>583.77777777777771</v>
      </c>
      <c r="J1363" s="17">
        <f>I1363*8%</f>
        <v>46.702222222222218</v>
      </c>
      <c r="K1363" s="17">
        <f>Tabela1[[#This Row],[VLR RECEBIDO]]-Tabela1[[#This Row],[DESPESA]]-Tabela1[[#This Row],[FGTS]]</f>
        <v>8.5265128291212022E-14</v>
      </c>
      <c r="L1363" s="12">
        <v>8.5265128291212022E-14</v>
      </c>
      <c r="M1363" s="12">
        <f>Tabela1[[#This Row],[A DEVOLVER]]-Tabela1[[#This Row],[DEVOLVIDO]]</f>
        <v>0</v>
      </c>
      <c r="N1363" s="18" t="str">
        <f ca="1">VLOOKUP(Tabela1[[#This Row],[MAT]],$B$5:$N$1679,13,0)</f>
        <v>EDILZA SOUZA DE AVIZ</v>
      </c>
    </row>
    <row r="1364" spans="2:14" x14ac:dyDescent="0.3">
      <c r="B1364" s="11">
        <v>875</v>
      </c>
      <c r="C1364" s="11" t="str">
        <f ca="1">VLOOKUP(Tabela1[[#This Row],[MAT]],$B$5:$C$1679,2,0)</f>
        <v>02957511347</v>
      </c>
      <c r="D1364" s="35">
        <v>36</v>
      </c>
      <c r="E1364" s="16" t="s">
        <v>8</v>
      </c>
      <c r="F1364" s="11" t="s">
        <v>597</v>
      </c>
      <c r="G1364" s="17">
        <v>630.48</v>
      </c>
      <c r="H1364" s="17">
        <v>630.48</v>
      </c>
      <c r="I1364" s="17">
        <f>IFERROR(H1364/1.08,"")</f>
        <v>583.77777777777771</v>
      </c>
      <c r="J1364" s="17">
        <f>I1364*8%</f>
        <v>46.702222222222218</v>
      </c>
      <c r="K1364" s="17">
        <f>Tabela1[[#This Row],[VLR RECEBIDO]]-Tabela1[[#This Row],[DESPESA]]-Tabela1[[#This Row],[FGTS]]</f>
        <v>8.5265128291212022E-14</v>
      </c>
      <c r="L1364" s="12">
        <v>8.5265128291212022E-14</v>
      </c>
      <c r="M1364" s="12">
        <f>Tabela1[[#This Row],[A DEVOLVER]]-Tabela1[[#This Row],[DEVOLVIDO]]</f>
        <v>0</v>
      </c>
      <c r="N1364" s="18" t="str">
        <f ca="1">VLOOKUP(Tabela1[[#This Row],[MAT]],$B$5:$N$1679,13,0)</f>
        <v>IRACEMA SOARES LIMA</v>
      </c>
    </row>
    <row r="1365" spans="2:14" x14ac:dyDescent="0.3">
      <c r="B1365" s="11">
        <v>889</v>
      </c>
      <c r="C1365" s="11" t="str">
        <f ca="1">VLOOKUP(Tabela1[[#This Row],[MAT]],$B$5:$C$1679,2,0)</f>
        <v>96949139268</v>
      </c>
      <c r="D1365" s="35">
        <v>36</v>
      </c>
      <c r="E1365" s="16" t="s">
        <v>8</v>
      </c>
      <c r="F1365" s="11" t="s">
        <v>597</v>
      </c>
      <c r="G1365" s="17">
        <v>630.48</v>
      </c>
      <c r="H1365" s="17">
        <v>630.48</v>
      </c>
      <c r="I1365" s="17">
        <f>IFERROR(H1365/1.08,"")</f>
        <v>583.77777777777771</v>
      </c>
      <c r="J1365" s="17">
        <f>I1365*8%</f>
        <v>46.702222222222218</v>
      </c>
      <c r="K1365" s="17">
        <f>Tabela1[[#This Row],[VLR RECEBIDO]]-Tabela1[[#This Row],[DESPESA]]-Tabela1[[#This Row],[FGTS]]</f>
        <v>8.5265128291212022E-14</v>
      </c>
      <c r="L1365" s="12">
        <v>8.5265128291212022E-14</v>
      </c>
      <c r="M1365" s="12">
        <f>Tabela1[[#This Row],[A DEVOLVER]]-Tabela1[[#This Row],[DEVOLVIDO]]</f>
        <v>0</v>
      </c>
      <c r="N1365" s="18" t="str">
        <f ca="1">VLOOKUP(Tabela1[[#This Row],[MAT]],$B$5:$N$1679,13,0)</f>
        <v>FERNANDO RODRIGUES DA SILVA</v>
      </c>
    </row>
    <row r="1366" spans="2:14" x14ac:dyDescent="0.3">
      <c r="B1366" s="11">
        <v>890</v>
      </c>
      <c r="C1366" s="11" t="str">
        <f ca="1">VLOOKUP(Tabela1[[#This Row],[MAT]],$B$5:$C$1679,2,0)</f>
        <v>01522818278</v>
      </c>
      <c r="D1366" s="35">
        <v>36</v>
      </c>
      <c r="E1366" s="16" t="s">
        <v>8</v>
      </c>
      <c r="F1366" s="11" t="s">
        <v>597</v>
      </c>
      <c r="G1366" s="17">
        <v>630.48</v>
      </c>
      <c r="H1366" s="17">
        <v>630.48</v>
      </c>
      <c r="I1366" s="17">
        <f>IFERROR(H1366/1.08,"")</f>
        <v>583.77777777777771</v>
      </c>
      <c r="J1366" s="17">
        <f>I1366*8%</f>
        <v>46.702222222222218</v>
      </c>
      <c r="K1366" s="17">
        <f>Tabela1[[#This Row],[VLR RECEBIDO]]-Tabela1[[#This Row],[DESPESA]]-Tabela1[[#This Row],[FGTS]]</f>
        <v>8.5265128291212022E-14</v>
      </c>
      <c r="L1366" s="12">
        <v>8.5265128291212022E-14</v>
      </c>
      <c r="M1366" s="12">
        <f>Tabela1[[#This Row],[A DEVOLVER]]-Tabela1[[#This Row],[DEVOLVIDO]]</f>
        <v>0</v>
      </c>
      <c r="N1366" s="18" t="str">
        <f ca="1">VLOOKUP(Tabela1[[#This Row],[MAT]],$B$5:$N$1679,13,0)</f>
        <v>FATIMA PEREIRA DE ALENCAR ALVES</v>
      </c>
    </row>
    <row r="1367" spans="2:14" x14ac:dyDescent="0.3">
      <c r="B1367" s="11">
        <v>894</v>
      </c>
      <c r="C1367" s="11" t="str">
        <f ca="1">VLOOKUP(Tabela1[[#This Row],[MAT]],$B$5:$C$1679,2,0)</f>
        <v>70143079247</v>
      </c>
      <c r="D1367" s="35">
        <v>36</v>
      </c>
      <c r="E1367" s="16" t="s">
        <v>8</v>
      </c>
      <c r="F1367" s="11" t="s">
        <v>597</v>
      </c>
      <c r="G1367" s="17">
        <v>630.48</v>
      </c>
      <c r="H1367" s="17">
        <v>630.48</v>
      </c>
      <c r="I1367" s="17">
        <f>IFERROR(H1367/1.08,"")</f>
        <v>583.77777777777771</v>
      </c>
      <c r="J1367" s="17">
        <f>I1367*8%</f>
        <v>46.702222222222218</v>
      </c>
      <c r="K1367" s="17">
        <f>Tabela1[[#This Row],[VLR RECEBIDO]]-Tabela1[[#This Row],[DESPESA]]-Tabela1[[#This Row],[FGTS]]</f>
        <v>8.5265128291212022E-14</v>
      </c>
      <c r="L1367" s="12">
        <v>8.5265128291212022E-14</v>
      </c>
      <c r="M1367" s="12">
        <f>Tabela1[[#This Row],[A DEVOLVER]]-Tabela1[[#This Row],[DEVOLVIDO]]</f>
        <v>0</v>
      </c>
      <c r="N1367" s="18" t="str">
        <f ca="1">VLOOKUP(Tabela1[[#This Row],[MAT]],$B$5:$N$1679,13,0)</f>
        <v>ROMERSON BARROS DUTRA</v>
      </c>
    </row>
    <row r="1368" spans="2:14" x14ac:dyDescent="0.3">
      <c r="B1368" s="11">
        <v>895</v>
      </c>
      <c r="C1368" s="11" t="str">
        <f ca="1">VLOOKUP(Tabela1[[#This Row],[MAT]],$B$5:$C$1679,2,0)</f>
        <v>54911672234</v>
      </c>
      <c r="D1368" s="35">
        <v>36</v>
      </c>
      <c r="E1368" s="16" t="s">
        <v>8</v>
      </c>
      <c r="F1368" s="11" t="s">
        <v>597</v>
      </c>
      <c r="G1368" s="17">
        <v>630.48</v>
      </c>
      <c r="H1368" s="17">
        <v>630.48</v>
      </c>
      <c r="I1368" s="17">
        <f>IFERROR(H1368/1.08,"")</f>
        <v>583.77777777777771</v>
      </c>
      <c r="J1368" s="17">
        <f>I1368*8%</f>
        <v>46.702222222222218</v>
      </c>
      <c r="K1368" s="17">
        <f>Tabela1[[#This Row],[VLR RECEBIDO]]-Tabela1[[#This Row],[DESPESA]]-Tabela1[[#This Row],[FGTS]]</f>
        <v>8.5265128291212022E-14</v>
      </c>
      <c r="L1368" s="12">
        <v>8.5265128291212022E-14</v>
      </c>
      <c r="M1368" s="12">
        <f>Tabela1[[#This Row],[A DEVOLVER]]-Tabela1[[#This Row],[DEVOLVIDO]]</f>
        <v>0</v>
      </c>
      <c r="N1368" s="18" t="str">
        <f ca="1">VLOOKUP(Tabela1[[#This Row],[MAT]],$B$5:$N$1679,13,0)</f>
        <v>DARIO CARDOSO CASTRO</v>
      </c>
    </row>
    <row r="1369" spans="2:14" x14ac:dyDescent="0.3">
      <c r="B1369" s="11">
        <v>898</v>
      </c>
      <c r="C1369" s="11" t="str">
        <f ca="1">VLOOKUP(Tabela1[[#This Row],[MAT]],$B$5:$C$1679,2,0)</f>
        <v>85834335268</v>
      </c>
      <c r="D1369" s="35">
        <v>36</v>
      </c>
      <c r="E1369" s="16" t="s">
        <v>8</v>
      </c>
      <c r="F1369" s="11" t="s">
        <v>597</v>
      </c>
      <c r="G1369" s="17">
        <v>630.48</v>
      </c>
      <c r="H1369" s="17">
        <v>630.48</v>
      </c>
      <c r="I1369" s="17">
        <f>IFERROR(H1369/1.08,"")</f>
        <v>583.77777777777771</v>
      </c>
      <c r="J1369" s="17">
        <f>I1369*8%</f>
        <v>46.702222222222218</v>
      </c>
      <c r="K1369" s="17">
        <f>Tabela1[[#This Row],[VLR RECEBIDO]]-Tabela1[[#This Row],[DESPESA]]-Tabela1[[#This Row],[FGTS]]</f>
        <v>8.5265128291212022E-14</v>
      </c>
      <c r="L1369" s="12">
        <v>8.5265128291212022E-14</v>
      </c>
      <c r="M1369" s="12">
        <f>Tabela1[[#This Row],[A DEVOLVER]]-Tabela1[[#This Row],[DEVOLVIDO]]</f>
        <v>0</v>
      </c>
      <c r="N1369" s="18" t="str">
        <f ca="1">VLOOKUP(Tabela1[[#This Row],[MAT]],$B$5:$N$1679,13,0)</f>
        <v>GEOVAR BATISTA DOS SANTOS</v>
      </c>
    </row>
    <row r="1370" spans="2:14" x14ac:dyDescent="0.3">
      <c r="B1370" s="11">
        <v>902</v>
      </c>
      <c r="C1370" s="11">
        <f ca="1">VLOOKUP(Tabela1[[#This Row],[MAT]],$B$5:$C$1679,2,0)</f>
        <v>44679882204</v>
      </c>
      <c r="D1370" s="35">
        <v>36</v>
      </c>
      <c r="E1370" s="16" t="s">
        <v>8</v>
      </c>
      <c r="F1370" s="11" t="s">
        <v>597</v>
      </c>
      <c r="G1370" s="17">
        <v>630.48</v>
      </c>
      <c r="H1370" s="17">
        <v>630.48</v>
      </c>
      <c r="I1370" s="17">
        <f>IFERROR(H1370/1.08,"")</f>
        <v>583.77777777777771</v>
      </c>
      <c r="J1370" s="17">
        <f>I1370*8%</f>
        <v>46.702222222222218</v>
      </c>
      <c r="K1370" s="17">
        <f>Tabela1[[#This Row],[VLR RECEBIDO]]-Tabela1[[#This Row],[DESPESA]]-Tabela1[[#This Row],[FGTS]]</f>
        <v>8.5265128291212022E-14</v>
      </c>
      <c r="L1370" s="12">
        <v>8.5265128291212022E-14</v>
      </c>
      <c r="M1370" s="12">
        <f>Tabela1[[#This Row],[A DEVOLVER]]-Tabela1[[#This Row],[DEVOLVIDO]]</f>
        <v>0</v>
      </c>
      <c r="N1370" s="18" t="str">
        <f ca="1">VLOOKUP(Tabela1[[#This Row],[MAT]],$B$5:$N$1679,13,0)</f>
        <v>JONAS VIRGULINO DA CONCEICAO</v>
      </c>
    </row>
    <row r="1371" spans="2:14" x14ac:dyDescent="0.3">
      <c r="B1371" s="11">
        <v>907</v>
      </c>
      <c r="C1371" s="11" t="str">
        <f ca="1">VLOOKUP(Tabela1[[#This Row],[MAT]],$B$5:$C$1679,2,0)</f>
        <v>04018536240</v>
      </c>
      <c r="D1371" s="35">
        <v>36</v>
      </c>
      <c r="E1371" s="16" t="s">
        <v>8</v>
      </c>
      <c r="F1371" s="11" t="s">
        <v>597</v>
      </c>
      <c r="G1371" s="17">
        <v>630.48</v>
      </c>
      <c r="H1371" s="17">
        <v>630.48</v>
      </c>
      <c r="I1371" s="17">
        <f>IFERROR(H1371/1.08,"")</f>
        <v>583.77777777777771</v>
      </c>
      <c r="J1371" s="17">
        <f>I1371*8%</f>
        <v>46.702222222222218</v>
      </c>
      <c r="K1371" s="17">
        <f>Tabela1[[#This Row],[VLR RECEBIDO]]-Tabela1[[#This Row],[DESPESA]]-Tabela1[[#This Row],[FGTS]]</f>
        <v>8.5265128291212022E-14</v>
      </c>
      <c r="L1371" s="12">
        <v>8.5265128291212022E-14</v>
      </c>
      <c r="M1371" s="12">
        <f>Tabela1[[#This Row],[A DEVOLVER]]-Tabela1[[#This Row],[DEVOLVIDO]]</f>
        <v>0</v>
      </c>
      <c r="N1371" s="18" t="str">
        <f ca="1">VLOOKUP(Tabela1[[#This Row],[MAT]],$B$5:$N$1679,13,0)</f>
        <v>WENDELL RIBEIRO DE LIRA</v>
      </c>
    </row>
    <row r="1372" spans="2:14" x14ac:dyDescent="0.3">
      <c r="B1372" s="11">
        <v>9</v>
      </c>
      <c r="C1372" s="11" t="str">
        <f ca="1">VLOOKUP(Tabela1[[#This Row],[MAT]],$B$5:$C$1679,2,0)</f>
        <v>95885773572</v>
      </c>
      <c r="D1372" s="35">
        <v>36</v>
      </c>
      <c r="E1372" s="16" t="s">
        <v>8</v>
      </c>
      <c r="F1372" s="11" t="s">
        <v>598</v>
      </c>
      <c r="G1372" s="17">
        <v>630.48</v>
      </c>
      <c r="H1372" s="17">
        <v>630.48</v>
      </c>
      <c r="I1372" s="17">
        <f>IFERROR(H1372/1.08,"")</f>
        <v>583.77777777777771</v>
      </c>
      <c r="J1372" s="17">
        <f>I1372*8%</f>
        <v>46.702222222222218</v>
      </c>
      <c r="K1372" s="17">
        <f>Tabela1[[#This Row],[VLR RECEBIDO]]-Tabela1[[#This Row],[DESPESA]]-Tabela1[[#This Row],[FGTS]]</f>
        <v>8.5265128291212022E-14</v>
      </c>
      <c r="L1372" s="12">
        <v>8.5265128291212022E-14</v>
      </c>
      <c r="M1372" s="12">
        <f>Tabela1[[#This Row],[A DEVOLVER]]-Tabela1[[#This Row],[DEVOLVIDO]]</f>
        <v>0</v>
      </c>
      <c r="N1372" s="18" t="str">
        <f ca="1">VLOOKUP(Tabela1[[#This Row],[MAT]],$B$5:$N$1679,13,0)</f>
        <v>ANA MIRELLA FERREIRA BARBOSA OLIVEIRA</v>
      </c>
    </row>
    <row r="1373" spans="2:14" x14ac:dyDescent="0.3">
      <c r="B1373" s="11">
        <v>23</v>
      </c>
      <c r="C1373" s="11" t="str">
        <f ca="1">VLOOKUP(Tabela1[[#This Row],[MAT]],$B$5:$C$1679,2,0)</f>
        <v>26008939204</v>
      </c>
      <c r="D1373" s="35">
        <v>36</v>
      </c>
      <c r="E1373" s="16" t="s">
        <v>8</v>
      </c>
      <c r="F1373" s="11" t="s">
        <v>598</v>
      </c>
      <c r="G1373" s="17">
        <v>630.48</v>
      </c>
      <c r="H1373" s="17">
        <v>630.48</v>
      </c>
      <c r="I1373" s="17">
        <f>IFERROR(H1373/1.08,"")</f>
        <v>583.77777777777771</v>
      </c>
      <c r="J1373" s="17">
        <f>I1373*8%</f>
        <v>46.702222222222218</v>
      </c>
      <c r="K1373" s="17">
        <f>Tabela1[[#This Row],[VLR RECEBIDO]]-Tabela1[[#This Row],[DESPESA]]-Tabela1[[#This Row],[FGTS]]</f>
        <v>8.5265128291212022E-14</v>
      </c>
      <c r="L1373" s="12">
        <v>8.5265128291212022E-14</v>
      </c>
      <c r="M1373" s="12">
        <f>Tabela1[[#This Row],[A DEVOLVER]]-Tabela1[[#This Row],[DEVOLVIDO]]</f>
        <v>0</v>
      </c>
      <c r="N1373" s="18" t="str">
        <f ca="1">VLOOKUP(Tabela1[[#This Row],[MAT]],$B$5:$N$1679,13,0)</f>
        <v>ANA DE SOUZA VIANA</v>
      </c>
    </row>
    <row r="1374" spans="2:14" x14ac:dyDescent="0.3">
      <c r="B1374" s="11">
        <v>26</v>
      </c>
      <c r="C1374" s="11" t="str">
        <f ca="1">VLOOKUP(Tabela1[[#This Row],[MAT]],$B$5:$C$1679,2,0)</f>
        <v>01087094267</v>
      </c>
      <c r="D1374" s="35">
        <v>36</v>
      </c>
      <c r="E1374" s="16" t="s">
        <v>8</v>
      </c>
      <c r="F1374" s="11" t="s">
        <v>598</v>
      </c>
      <c r="G1374" s="17">
        <v>630.48</v>
      </c>
      <c r="H1374" s="17">
        <v>630.48</v>
      </c>
      <c r="I1374" s="17">
        <f>IFERROR(H1374/1.08,"")</f>
        <v>583.77777777777771</v>
      </c>
      <c r="J1374" s="17">
        <f>I1374*8%</f>
        <v>46.702222222222218</v>
      </c>
      <c r="K1374" s="17">
        <f>Tabela1[[#This Row],[VLR RECEBIDO]]-Tabela1[[#This Row],[DESPESA]]-Tabela1[[#This Row],[FGTS]]</f>
        <v>8.5265128291212022E-14</v>
      </c>
      <c r="L1374" s="12">
        <v>8.5265128291212022E-14</v>
      </c>
      <c r="M1374" s="12">
        <f>Tabela1[[#This Row],[A DEVOLVER]]-Tabela1[[#This Row],[DEVOLVIDO]]</f>
        <v>0</v>
      </c>
      <c r="N1374" s="18" t="str">
        <f ca="1">VLOOKUP(Tabela1[[#This Row],[MAT]],$B$5:$N$1679,13,0)</f>
        <v>DANIELE DA SILVA E SILVA</v>
      </c>
    </row>
    <row r="1375" spans="2:14" x14ac:dyDescent="0.3">
      <c r="B1375" s="11">
        <v>30</v>
      </c>
      <c r="C1375" s="11" t="str">
        <f ca="1">VLOOKUP(Tabela1[[#This Row],[MAT]],$B$5:$C$1679,2,0)</f>
        <v>63727129204</v>
      </c>
      <c r="D1375" s="35">
        <v>36</v>
      </c>
      <c r="E1375" s="16" t="s">
        <v>8</v>
      </c>
      <c r="F1375" s="11" t="s">
        <v>598</v>
      </c>
      <c r="G1375" s="17">
        <v>310.77999999999997</v>
      </c>
      <c r="H1375" s="17">
        <v>310.77999999999997</v>
      </c>
      <c r="I1375" s="17">
        <f>IFERROR(H1375/1.08,"")</f>
        <v>287.75925925925924</v>
      </c>
      <c r="J1375" s="17">
        <f>I1375*8%</f>
        <v>23.020740740740738</v>
      </c>
      <c r="K1375" s="17">
        <f>Tabela1[[#This Row],[VLR RECEBIDO]]-Tabela1[[#This Row],[DESPESA]]-Tabela1[[#This Row],[FGTS]]</f>
        <v>0</v>
      </c>
      <c r="L1375" s="12">
        <v>0</v>
      </c>
      <c r="M1375" s="12">
        <f>Tabela1[[#This Row],[A DEVOLVER]]-Tabela1[[#This Row],[DEVOLVIDO]]</f>
        <v>0</v>
      </c>
      <c r="N1375" s="18" t="str">
        <f ca="1">VLOOKUP(Tabela1[[#This Row],[MAT]],$B$5:$N$1679,13,0)</f>
        <v>ELCIONE DE OLIVEIRA SILVA</v>
      </c>
    </row>
    <row r="1376" spans="2:14" x14ac:dyDescent="0.3">
      <c r="B1376" s="11">
        <v>32</v>
      </c>
      <c r="C1376" s="11" t="str">
        <f ca="1">VLOOKUP(Tabela1[[#This Row],[MAT]],$B$5:$C$1679,2,0)</f>
        <v>86045636287</v>
      </c>
      <c r="D1376" s="35">
        <v>36</v>
      </c>
      <c r="E1376" s="16" t="s">
        <v>8</v>
      </c>
      <c r="F1376" s="11" t="s">
        <v>598</v>
      </c>
      <c r="G1376" s="17">
        <v>630.48</v>
      </c>
      <c r="H1376" s="17">
        <v>630.48</v>
      </c>
      <c r="I1376" s="17">
        <f>IFERROR(H1376/1.08,"")</f>
        <v>583.77777777777771</v>
      </c>
      <c r="J1376" s="17">
        <f>I1376*8%</f>
        <v>46.702222222222218</v>
      </c>
      <c r="K1376" s="17">
        <f>Tabela1[[#This Row],[VLR RECEBIDO]]-Tabela1[[#This Row],[DESPESA]]-Tabela1[[#This Row],[FGTS]]</f>
        <v>8.5265128291212022E-14</v>
      </c>
      <c r="L1376" s="12">
        <v>8.5265128291212022E-14</v>
      </c>
      <c r="M1376" s="12">
        <f>Tabela1[[#This Row],[A DEVOLVER]]-Tabela1[[#This Row],[DEVOLVIDO]]</f>
        <v>0</v>
      </c>
      <c r="N1376" s="18" t="str">
        <f ca="1">VLOOKUP(Tabela1[[#This Row],[MAT]],$B$5:$N$1679,13,0)</f>
        <v>ELINOAN DA LUZ DE JESUS</v>
      </c>
    </row>
    <row r="1377" spans="2:14" x14ac:dyDescent="0.3">
      <c r="B1377" s="11">
        <v>60</v>
      </c>
      <c r="C1377" s="11" t="str">
        <f ca="1">VLOOKUP(Tabela1[[#This Row],[MAT]],$B$5:$C$1679,2,0)</f>
        <v>73779768291</v>
      </c>
      <c r="D1377" s="35">
        <v>36</v>
      </c>
      <c r="E1377" s="16" t="s">
        <v>8</v>
      </c>
      <c r="F1377" s="11" t="s">
        <v>598</v>
      </c>
      <c r="G1377" s="17">
        <v>630.48</v>
      </c>
      <c r="H1377" s="17">
        <v>630.48</v>
      </c>
      <c r="I1377" s="17">
        <f>IFERROR(H1377/1.08,"")</f>
        <v>583.77777777777771</v>
      </c>
      <c r="J1377" s="17">
        <f>I1377*8%</f>
        <v>46.702222222222218</v>
      </c>
      <c r="K1377" s="17">
        <f>Tabela1[[#This Row],[VLR RECEBIDO]]-Tabela1[[#This Row],[DESPESA]]-Tabela1[[#This Row],[FGTS]]</f>
        <v>8.5265128291212022E-14</v>
      </c>
      <c r="L1377" s="12">
        <v>8.5265128291212022E-14</v>
      </c>
      <c r="M1377" s="12">
        <f>Tabela1[[#This Row],[A DEVOLVER]]-Tabela1[[#This Row],[DEVOLVIDO]]</f>
        <v>0</v>
      </c>
      <c r="N1377" s="18" t="str">
        <f ca="1">VLOOKUP(Tabela1[[#This Row],[MAT]],$B$5:$N$1679,13,0)</f>
        <v>GEANE DOS SANTOS RODRIGUES</v>
      </c>
    </row>
    <row r="1378" spans="2:14" x14ac:dyDescent="0.3">
      <c r="B1378" s="11">
        <v>67</v>
      </c>
      <c r="C1378" s="11" t="str">
        <f ca="1">VLOOKUP(Tabela1[[#This Row],[MAT]],$B$5:$C$1679,2,0)</f>
        <v>63594404234</v>
      </c>
      <c r="D1378" s="35">
        <v>36</v>
      </c>
      <c r="E1378" s="16" t="s">
        <v>8</v>
      </c>
      <c r="F1378" s="11" t="s">
        <v>598</v>
      </c>
      <c r="G1378" s="17">
        <v>630.48</v>
      </c>
      <c r="H1378" s="17">
        <v>630.48</v>
      </c>
      <c r="I1378" s="17">
        <f>IFERROR(H1378/1.08,"")</f>
        <v>583.77777777777771</v>
      </c>
      <c r="J1378" s="17">
        <f>I1378*8%</f>
        <v>46.702222222222218</v>
      </c>
      <c r="K1378" s="17">
        <f>Tabela1[[#This Row],[VLR RECEBIDO]]-Tabela1[[#This Row],[DESPESA]]-Tabela1[[#This Row],[FGTS]]</f>
        <v>8.5265128291212022E-14</v>
      </c>
      <c r="L1378" s="12">
        <v>8.5265128291212022E-14</v>
      </c>
      <c r="M1378" s="12">
        <f>Tabela1[[#This Row],[A DEVOLVER]]-Tabela1[[#This Row],[DEVOLVIDO]]</f>
        <v>0</v>
      </c>
      <c r="N1378" s="18" t="str">
        <f ca="1">VLOOKUP(Tabela1[[#This Row],[MAT]],$B$5:$N$1679,13,0)</f>
        <v>JOELMA GONCALVES ALVES</v>
      </c>
    </row>
    <row r="1379" spans="2:14" x14ac:dyDescent="0.3">
      <c r="B1379" s="11">
        <v>74</v>
      </c>
      <c r="C1379" s="11" t="str">
        <f ca="1">VLOOKUP(Tabela1[[#This Row],[MAT]],$B$5:$C$1679,2,0)</f>
        <v>85748960206</v>
      </c>
      <c r="D1379" s="35">
        <v>36</v>
      </c>
      <c r="E1379" s="16" t="s">
        <v>8</v>
      </c>
      <c r="F1379" s="11" t="s">
        <v>598</v>
      </c>
      <c r="G1379" s="17">
        <v>630.48</v>
      </c>
      <c r="H1379" s="17">
        <v>630.48</v>
      </c>
      <c r="I1379" s="17">
        <f>IFERROR(H1379/1.08,"")</f>
        <v>583.77777777777771</v>
      </c>
      <c r="J1379" s="17">
        <f>I1379*8%</f>
        <v>46.702222222222218</v>
      </c>
      <c r="K1379" s="17">
        <f>Tabela1[[#This Row],[VLR RECEBIDO]]-Tabela1[[#This Row],[DESPESA]]-Tabela1[[#This Row],[FGTS]]</f>
        <v>8.5265128291212022E-14</v>
      </c>
      <c r="L1379" s="12">
        <v>8.5265128291212022E-14</v>
      </c>
      <c r="M1379" s="12">
        <f>Tabela1[[#This Row],[A DEVOLVER]]-Tabela1[[#This Row],[DEVOLVIDO]]</f>
        <v>0</v>
      </c>
      <c r="N1379" s="18" t="str">
        <f ca="1">VLOOKUP(Tabela1[[#This Row],[MAT]],$B$5:$N$1679,13,0)</f>
        <v>LAIZA SOUSA SANTOS</v>
      </c>
    </row>
    <row r="1380" spans="2:14" x14ac:dyDescent="0.3">
      <c r="B1380" s="11">
        <v>76</v>
      </c>
      <c r="C1380" s="11" t="str">
        <f ca="1">VLOOKUP(Tabela1[[#This Row],[MAT]],$B$5:$C$1679,2,0)</f>
        <v>00607059222</v>
      </c>
      <c r="D1380" s="35">
        <v>36</v>
      </c>
      <c r="E1380" s="16" t="s">
        <v>8</v>
      </c>
      <c r="F1380" s="11" t="s">
        <v>598</v>
      </c>
      <c r="G1380" s="17">
        <v>630.48</v>
      </c>
      <c r="H1380" s="17">
        <v>630.48</v>
      </c>
      <c r="I1380" s="17">
        <f>IFERROR(H1380/1.08,"")</f>
        <v>583.77777777777771</v>
      </c>
      <c r="J1380" s="17">
        <f>I1380*8%</f>
        <v>46.702222222222218</v>
      </c>
      <c r="K1380" s="17">
        <f>Tabela1[[#This Row],[VLR RECEBIDO]]-Tabela1[[#This Row],[DESPESA]]-Tabela1[[#This Row],[FGTS]]</f>
        <v>8.5265128291212022E-14</v>
      </c>
      <c r="L1380" s="12">
        <v>8.5265128291212022E-14</v>
      </c>
      <c r="M1380" s="12">
        <f>Tabela1[[#This Row],[A DEVOLVER]]-Tabela1[[#This Row],[DEVOLVIDO]]</f>
        <v>0</v>
      </c>
      <c r="N1380" s="18" t="str">
        <f ca="1">VLOOKUP(Tabela1[[#This Row],[MAT]],$B$5:$N$1679,13,0)</f>
        <v>LUANA LEANDRO SARMENTO</v>
      </c>
    </row>
    <row r="1381" spans="2:14" x14ac:dyDescent="0.3">
      <c r="B1381" s="11">
        <v>81</v>
      </c>
      <c r="C1381" s="11" t="str">
        <f ca="1">VLOOKUP(Tabela1[[#This Row],[MAT]],$B$5:$C$1679,2,0)</f>
        <v>74370936268</v>
      </c>
      <c r="D1381" s="35">
        <v>36</v>
      </c>
      <c r="E1381" s="16" t="s">
        <v>8</v>
      </c>
      <c r="F1381" s="11" t="s">
        <v>598</v>
      </c>
      <c r="G1381" s="17">
        <v>630.48</v>
      </c>
      <c r="H1381" s="17">
        <v>630.48</v>
      </c>
      <c r="I1381" s="17">
        <f>IFERROR(H1381/1.08,"")</f>
        <v>583.77777777777771</v>
      </c>
      <c r="J1381" s="17">
        <f>I1381*8%</f>
        <v>46.702222222222218</v>
      </c>
      <c r="K1381" s="17">
        <f>Tabela1[[#This Row],[VLR RECEBIDO]]-Tabela1[[#This Row],[DESPESA]]-Tabela1[[#This Row],[FGTS]]</f>
        <v>8.5265128291212022E-14</v>
      </c>
      <c r="L1381" s="12">
        <v>8.5265128291212022E-14</v>
      </c>
      <c r="M1381" s="12">
        <f>Tabela1[[#This Row],[A DEVOLVER]]-Tabela1[[#This Row],[DEVOLVIDO]]</f>
        <v>0</v>
      </c>
      <c r="N1381" s="18" t="str">
        <f ca="1">VLOOKUP(Tabela1[[#This Row],[MAT]],$B$5:$N$1679,13,0)</f>
        <v>MARIA APARECIDA DO VALE SILVA</v>
      </c>
    </row>
    <row r="1382" spans="2:14" x14ac:dyDescent="0.3">
      <c r="B1382" s="11">
        <v>92</v>
      </c>
      <c r="C1382" s="11" t="str">
        <f ca="1">VLOOKUP(Tabela1[[#This Row],[MAT]],$B$5:$C$1679,2,0)</f>
        <v>88716961234</v>
      </c>
      <c r="D1382" s="35">
        <v>36</v>
      </c>
      <c r="E1382" s="16" t="s">
        <v>8</v>
      </c>
      <c r="F1382" s="11" t="s">
        <v>598</v>
      </c>
      <c r="G1382" s="17">
        <v>630.48</v>
      </c>
      <c r="H1382" s="17">
        <v>630.48</v>
      </c>
      <c r="I1382" s="17">
        <f>IFERROR(H1382/1.08,"")</f>
        <v>583.77777777777771</v>
      </c>
      <c r="J1382" s="17">
        <f>I1382*8%</f>
        <v>46.702222222222218</v>
      </c>
      <c r="K1382" s="17">
        <f>Tabela1[[#This Row],[VLR RECEBIDO]]-Tabela1[[#This Row],[DESPESA]]-Tabela1[[#This Row],[FGTS]]</f>
        <v>8.5265128291212022E-14</v>
      </c>
      <c r="L1382" s="12">
        <v>8.5265128291212022E-14</v>
      </c>
      <c r="M1382" s="12">
        <f>Tabela1[[#This Row],[A DEVOLVER]]-Tabela1[[#This Row],[DEVOLVIDO]]</f>
        <v>0</v>
      </c>
      <c r="N1382" s="18" t="str">
        <f ca="1">VLOOKUP(Tabela1[[#This Row],[MAT]],$B$5:$N$1679,13,0)</f>
        <v>ROSELI DE ARAUJO SANTOS</v>
      </c>
    </row>
    <row r="1383" spans="2:14" x14ac:dyDescent="0.3">
      <c r="B1383" s="11">
        <v>126</v>
      </c>
      <c r="C1383" s="11" t="str">
        <f ca="1">VLOOKUP(Tabela1[[#This Row],[MAT]],$B$5:$C$1679,2,0)</f>
        <v>83721541200</v>
      </c>
      <c r="D1383" s="35">
        <v>36</v>
      </c>
      <c r="E1383" s="16" t="s">
        <v>8</v>
      </c>
      <c r="F1383" s="11" t="s">
        <v>598</v>
      </c>
      <c r="G1383" s="17">
        <v>630.48</v>
      </c>
      <c r="H1383" s="17">
        <v>630.48</v>
      </c>
      <c r="I1383" s="17">
        <f>IFERROR(H1383/1.08,"")</f>
        <v>583.77777777777771</v>
      </c>
      <c r="J1383" s="17">
        <f>I1383*8%</f>
        <v>46.702222222222218</v>
      </c>
      <c r="K1383" s="17">
        <f>Tabela1[[#This Row],[VLR RECEBIDO]]-Tabela1[[#This Row],[DESPESA]]-Tabela1[[#This Row],[FGTS]]</f>
        <v>8.5265128291212022E-14</v>
      </c>
      <c r="L1383" s="12">
        <v>8.5265128291212022E-14</v>
      </c>
      <c r="M1383" s="12">
        <f>Tabela1[[#This Row],[A DEVOLVER]]-Tabela1[[#This Row],[DEVOLVIDO]]</f>
        <v>0</v>
      </c>
      <c r="N1383" s="18" t="str">
        <f ca="1">VLOOKUP(Tabela1[[#This Row],[MAT]],$B$5:$N$1679,13,0)</f>
        <v>SANDRA NERY DA ROCHA</v>
      </c>
    </row>
    <row r="1384" spans="2:14" x14ac:dyDescent="0.3">
      <c r="B1384" s="11">
        <v>149</v>
      </c>
      <c r="C1384" s="11" t="str">
        <f ca="1">VLOOKUP(Tabela1[[#This Row],[MAT]],$B$5:$C$1679,2,0)</f>
        <v>01332625371</v>
      </c>
      <c r="D1384" s="35">
        <v>36</v>
      </c>
      <c r="E1384" s="16" t="s">
        <v>8</v>
      </c>
      <c r="F1384" s="11" t="s">
        <v>598</v>
      </c>
      <c r="G1384" s="17">
        <v>630.48</v>
      </c>
      <c r="H1384" s="17">
        <v>630.48</v>
      </c>
      <c r="I1384" s="17">
        <f>IFERROR(H1384/1.08,"")</f>
        <v>583.77777777777771</v>
      </c>
      <c r="J1384" s="17">
        <f>I1384*8%</f>
        <v>46.702222222222218</v>
      </c>
      <c r="K1384" s="17">
        <f>Tabela1[[#This Row],[VLR RECEBIDO]]-Tabela1[[#This Row],[DESPESA]]-Tabela1[[#This Row],[FGTS]]</f>
        <v>8.5265128291212022E-14</v>
      </c>
      <c r="L1384" s="12">
        <v>8.5265128291212022E-14</v>
      </c>
      <c r="M1384" s="12">
        <f>Tabela1[[#This Row],[A DEVOLVER]]-Tabela1[[#This Row],[DEVOLVIDO]]</f>
        <v>0</v>
      </c>
      <c r="N1384" s="18" t="str">
        <f ca="1">VLOOKUP(Tabela1[[#This Row],[MAT]],$B$5:$N$1679,13,0)</f>
        <v>MARIA TERESA VIEIRA DA HORA</v>
      </c>
    </row>
    <row r="1385" spans="2:14" x14ac:dyDescent="0.3">
      <c r="B1385" s="11">
        <v>152</v>
      </c>
      <c r="C1385" s="11" t="str">
        <f ca="1">VLOOKUP(Tabela1[[#This Row],[MAT]],$B$5:$C$1679,2,0)</f>
        <v>76034925215</v>
      </c>
      <c r="D1385" s="35">
        <v>36</v>
      </c>
      <c r="E1385" s="16" t="s">
        <v>8</v>
      </c>
      <c r="F1385" s="11" t="s">
        <v>598</v>
      </c>
      <c r="G1385" s="17">
        <v>630.48</v>
      </c>
      <c r="H1385" s="17">
        <v>630.48</v>
      </c>
      <c r="I1385" s="17">
        <f>IFERROR(H1385/1.08,"")</f>
        <v>583.77777777777771</v>
      </c>
      <c r="J1385" s="17">
        <f>I1385*8%</f>
        <v>46.702222222222218</v>
      </c>
      <c r="K1385" s="17">
        <f>Tabela1[[#This Row],[VLR RECEBIDO]]-Tabela1[[#This Row],[DESPESA]]-Tabela1[[#This Row],[FGTS]]</f>
        <v>8.5265128291212022E-14</v>
      </c>
      <c r="L1385" s="12">
        <v>8.5265128291212022E-14</v>
      </c>
      <c r="M1385" s="12">
        <f>Tabela1[[#This Row],[A DEVOLVER]]-Tabela1[[#This Row],[DEVOLVIDO]]</f>
        <v>0</v>
      </c>
      <c r="N1385" s="18" t="str">
        <f ca="1">VLOOKUP(Tabela1[[#This Row],[MAT]],$B$5:$N$1679,13,0)</f>
        <v>EDILENE BRAGA SOUZA</v>
      </c>
    </row>
    <row r="1386" spans="2:14" x14ac:dyDescent="0.3">
      <c r="B1386" s="11">
        <v>156</v>
      </c>
      <c r="C1386" s="11" t="str">
        <f ca="1">VLOOKUP(Tabela1[[#This Row],[MAT]],$B$5:$C$1679,2,0)</f>
        <v>26632187234</v>
      </c>
      <c r="D1386" s="35">
        <v>36</v>
      </c>
      <c r="E1386" s="16" t="s">
        <v>8</v>
      </c>
      <c r="F1386" s="11" t="s">
        <v>598</v>
      </c>
      <c r="G1386" s="17">
        <v>630.48</v>
      </c>
      <c r="H1386" s="17">
        <v>0</v>
      </c>
      <c r="I1386" s="17">
        <f>IFERROR(H1386/1.08,"")</f>
        <v>0</v>
      </c>
      <c r="J1386" s="17">
        <f>I1386*8%</f>
        <v>0</v>
      </c>
      <c r="K1386" s="17">
        <f>Tabela1[[#This Row],[VLR RECEBIDO]]-Tabela1[[#This Row],[DESPESA]]-Tabela1[[#This Row],[FGTS]]</f>
        <v>630.48</v>
      </c>
      <c r="L1386" s="12">
        <v>630.48</v>
      </c>
      <c r="M1386" s="12">
        <f>Tabela1[[#This Row],[A DEVOLVER]]-Tabela1[[#This Row],[DEVOLVIDO]]</f>
        <v>0</v>
      </c>
      <c r="N1386" s="18" t="str">
        <f ca="1">VLOOKUP(Tabela1[[#This Row],[MAT]],$B$5:$N$1679,13,0)</f>
        <v>EULINA SOUSA LEITE</v>
      </c>
    </row>
    <row r="1387" spans="2:14" x14ac:dyDescent="0.3">
      <c r="B1387" s="11">
        <v>184</v>
      </c>
      <c r="C1387" s="11" t="str">
        <f ca="1">VLOOKUP(Tabela1[[#This Row],[MAT]],$B$5:$C$1679,2,0)</f>
        <v>82834334234</v>
      </c>
      <c r="D1387" s="35">
        <v>36</v>
      </c>
      <c r="E1387" s="16" t="s">
        <v>8</v>
      </c>
      <c r="F1387" s="11" t="s">
        <v>598</v>
      </c>
      <c r="G1387" s="17">
        <v>630.48</v>
      </c>
      <c r="H1387" s="17">
        <v>630.48</v>
      </c>
      <c r="I1387" s="17">
        <f>IFERROR(H1387/1.08,"")</f>
        <v>583.77777777777771</v>
      </c>
      <c r="J1387" s="17">
        <f>I1387*8%</f>
        <v>46.702222222222218</v>
      </c>
      <c r="K1387" s="17">
        <f>Tabela1[[#This Row],[VLR RECEBIDO]]-Tabela1[[#This Row],[DESPESA]]-Tabela1[[#This Row],[FGTS]]</f>
        <v>8.5265128291212022E-14</v>
      </c>
      <c r="L1387" s="12">
        <v>8.5265128291212022E-14</v>
      </c>
      <c r="M1387" s="12">
        <f>Tabela1[[#This Row],[A DEVOLVER]]-Tabela1[[#This Row],[DEVOLVIDO]]</f>
        <v>0</v>
      </c>
      <c r="N1387" s="18" t="str">
        <f ca="1">VLOOKUP(Tabela1[[#This Row],[MAT]],$B$5:$N$1679,13,0)</f>
        <v>ROSIANE DOS SANTOS LIMA</v>
      </c>
    </row>
    <row r="1388" spans="2:14" x14ac:dyDescent="0.3">
      <c r="B1388" s="11">
        <v>231</v>
      </c>
      <c r="C1388" s="11" t="str">
        <f ca="1">VLOOKUP(Tabela1[[#This Row],[MAT]],$B$5:$C$1679,2,0)</f>
        <v>95570810234</v>
      </c>
      <c r="D1388" s="35">
        <v>36</v>
      </c>
      <c r="E1388" s="16" t="s">
        <v>8</v>
      </c>
      <c r="F1388" s="11" t="s">
        <v>598</v>
      </c>
      <c r="G1388" s="17">
        <v>630.48</v>
      </c>
      <c r="H1388" s="17">
        <v>630.48</v>
      </c>
      <c r="I1388" s="17">
        <f>IFERROR(H1388/1.08,"")</f>
        <v>583.77777777777771</v>
      </c>
      <c r="J1388" s="17">
        <f>I1388*8%</f>
        <v>46.702222222222218</v>
      </c>
      <c r="K1388" s="17">
        <f>Tabela1[[#This Row],[VLR RECEBIDO]]-Tabela1[[#This Row],[DESPESA]]-Tabela1[[#This Row],[FGTS]]</f>
        <v>8.5265128291212022E-14</v>
      </c>
      <c r="L1388" s="12">
        <v>8.5265128291212022E-14</v>
      </c>
      <c r="M1388" s="12">
        <f>Tabela1[[#This Row],[A DEVOLVER]]-Tabela1[[#This Row],[DEVOLVIDO]]</f>
        <v>0</v>
      </c>
      <c r="N1388" s="18" t="str">
        <f ca="1">VLOOKUP(Tabela1[[#This Row],[MAT]],$B$5:$N$1679,13,0)</f>
        <v>GESIEL SILVA DA SILVA</v>
      </c>
    </row>
    <row r="1389" spans="2:14" x14ac:dyDescent="0.3">
      <c r="B1389" s="11">
        <v>235</v>
      </c>
      <c r="C1389" s="11" t="str">
        <f ca="1">VLOOKUP(Tabela1[[#This Row],[MAT]],$B$5:$C$1679,2,0)</f>
        <v>74239082234</v>
      </c>
      <c r="D1389" s="35">
        <v>36</v>
      </c>
      <c r="E1389" s="16" t="s">
        <v>8</v>
      </c>
      <c r="F1389" s="11" t="s">
        <v>598</v>
      </c>
      <c r="G1389" s="17">
        <v>630.48</v>
      </c>
      <c r="H1389" s="17">
        <v>630.48</v>
      </c>
      <c r="I1389" s="17">
        <f>IFERROR(H1389/1.08,"")</f>
        <v>583.77777777777771</v>
      </c>
      <c r="J1389" s="17">
        <f>I1389*8%</f>
        <v>46.702222222222218</v>
      </c>
      <c r="K1389" s="17">
        <f>Tabela1[[#This Row],[VLR RECEBIDO]]-Tabela1[[#This Row],[DESPESA]]-Tabela1[[#This Row],[FGTS]]</f>
        <v>8.5265128291212022E-14</v>
      </c>
      <c r="L1389" s="12">
        <v>8.5265128291212022E-14</v>
      </c>
      <c r="M1389" s="12">
        <f>Tabela1[[#This Row],[A DEVOLVER]]-Tabela1[[#This Row],[DEVOLVIDO]]</f>
        <v>0</v>
      </c>
      <c r="N1389" s="18" t="str">
        <f ca="1">VLOOKUP(Tabela1[[#This Row],[MAT]],$B$5:$N$1679,13,0)</f>
        <v>DARLENE DAS NEVES SANTOS</v>
      </c>
    </row>
    <row r="1390" spans="2:14" x14ac:dyDescent="0.3">
      <c r="B1390" s="11">
        <v>239</v>
      </c>
      <c r="C1390" s="11" t="str">
        <f ca="1">VLOOKUP(Tabela1[[#This Row],[MAT]],$B$5:$C$1679,2,0)</f>
        <v>85752649234</v>
      </c>
      <c r="D1390" s="35">
        <v>36</v>
      </c>
      <c r="E1390" s="16" t="s">
        <v>8</v>
      </c>
      <c r="F1390" s="11" t="s">
        <v>598</v>
      </c>
      <c r="G1390" s="17">
        <v>630.48</v>
      </c>
      <c r="H1390" s="17">
        <v>630.48</v>
      </c>
      <c r="I1390" s="17">
        <f>IFERROR(H1390/1.08,"")</f>
        <v>583.77777777777771</v>
      </c>
      <c r="J1390" s="17">
        <f>I1390*8%</f>
        <v>46.702222222222218</v>
      </c>
      <c r="K1390" s="17">
        <f>Tabela1[[#This Row],[VLR RECEBIDO]]-Tabela1[[#This Row],[DESPESA]]-Tabela1[[#This Row],[FGTS]]</f>
        <v>8.5265128291212022E-14</v>
      </c>
      <c r="L1390" s="12">
        <v>8.5265128291212022E-14</v>
      </c>
      <c r="M1390" s="12">
        <f>Tabela1[[#This Row],[A DEVOLVER]]-Tabela1[[#This Row],[DEVOLVIDO]]</f>
        <v>0</v>
      </c>
      <c r="N1390" s="18" t="str">
        <f ca="1">VLOOKUP(Tabela1[[#This Row],[MAT]],$B$5:$N$1679,13,0)</f>
        <v>SANDRA ALMEIDA COUTINHO</v>
      </c>
    </row>
    <row r="1391" spans="2:14" x14ac:dyDescent="0.3">
      <c r="B1391" s="11">
        <v>245</v>
      </c>
      <c r="C1391" s="11" t="str">
        <f ca="1">VLOOKUP(Tabela1[[#This Row],[MAT]],$B$5:$C$1679,2,0)</f>
        <v>87004712249</v>
      </c>
      <c r="D1391" s="35">
        <v>36</v>
      </c>
      <c r="E1391" s="16" t="s">
        <v>8</v>
      </c>
      <c r="F1391" s="11" t="s">
        <v>598</v>
      </c>
      <c r="G1391" s="17">
        <v>630.48</v>
      </c>
      <c r="H1391" s="17">
        <v>630.48</v>
      </c>
      <c r="I1391" s="17">
        <f>IFERROR(H1391/1.08,"")</f>
        <v>583.77777777777771</v>
      </c>
      <c r="J1391" s="17">
        <f>I1391*8%</f>
        <v>46.702222222222218</v>
      </c>
      <c r="K1391" s="17">
        <f>Tabela1[[#This Row],[VLR RECEBIDO]]-Tabela1[[#This Row],[DESPESA]]-Tabela1[[#This Row],[FGTS]]</f>
        <v>8.5265128291212022E-14</v>
      </c>
      <c r="L1391" s="12">
        <v>8.5265128291212022E-14</v>
      </c>
      <c r="M1391" s="12">
        <f>Tabela1[[#This Row],[A DEVOLVER]]-Tabela1[[#This Row],[DEVOLVIDO]]</f>
        <v>0</v>
      </c>
      <c r="N1391" s="18" t="str">
        <f ca="1">VLOOKUP(Tabela1[[#This Row],[MAT]],$B$5:$N$1679,13,0)</f>
        <v>SIMONE ARAUJO DE PAIVA AGOSTINHO</v>
      </c>
    </row>
    <row r="1392" spans="2:14" x14ac:dyDescent="0.3">
      <c r="B1392" s="11">
        <v>268</v>
      </c>
      <c r="C1392" s="11" t="str">
        <f ca="1">VLOOKUP(Tabela1[[#This Row],[MAT]],$B$5:$C$1679,2,0)</f>
        <v>70520623304</v>
      </c>
      <c r="D1392" s="35">
        <v>36</v>
      </c>
      <c r="E1392" s="16" t="s">
        <v>8</v>
      </c>
      <c r="F1392" s="11" t="s">
        <v>598</v>
      </c>
      <c r="G1392" s="17">
        <v>630.48</v>
      </c>
      <c r="H1392" s="17">
        <v>630.48</v>
      </c>
      <c r="I1392" s="17">
        <f>IFERROR(H1392/1.08,"")</f>
        <v>583.77777777777771</v>
      </c>
      <c r="J1392" s="17">
        <f>I1392*8%</f>
        <v>46.702222222222218</v>
      </c>
      <c r="K1392" s="17">
        <f>Tabela1[[#This Row],[VLR RECEBIDO]]-Tabela1[[#This Row],[DESPESA]]-Tabela1[[#This Row],[FGTS]]</f>
        <v>8.5265128291212022E-14</v>
      </c>
      <c r="L1392" s="12">
        <v>8.5265128291212022E-14</v>
      </c>
      <c r="M1392" s="12">
        <f>Tabela1[[#This Row],[A DEVOLVER]]-Tabela1[[#This Row],[DEVOLVIDO]]</f>
        <v>0</v>
      </c>
      <c r="N1392" s="18" t="str">
        <f ca="1">VLOOKUP(Tabela1[[#This Row],[MAT]],$B$5:$N$1679,13,0)</f>
        <v>JOSE DA CONCEICAO PEREIRA DE SOUSA</v>
      </c>
    </row>
    <row r="1393" spans="2:14" x14ac:dyDescent="0.3">
      <c r="B1393" s="11">
        <v>282</v>
      </c>
      <c r="C1393" s="11" t="str">
        <f ca="1">VLOOKUP(Tabela1[[#This Row],[MAT]],$B$5:$C$1679,2,0)</f>
        <v>80823173291</v>
      </c>
      <c r="D1393" s="35">
        <v>36</v>
      </c>
      <c r="E1393" s="16" t="s">
        <v>8</v>
      </c>
      <c r="F1393" s="11" t="s">
        <v>598</v>
      </c>
      <c r="G1393" s="17">
        <v>630.48</v>
      </c>
      <c r="H1393" s="17">
        <v>630.48</v>
      </c>
      <c r="I1393" s="17">
        <f>IFERROR(H1393/1.08,"")</f>
        <v>583.77777777777771</v>
      </c>
      <c r="J1393" s="17">
        <f>I1393*8%</f>
        <v>46.702222222222218</v>
      </c>
      <c r="K1393" s="17">
        <f>Tabela1[[#This Row],[VLR RECEBIDO]]-Tabela1[[#This Row],[DESPESA]]-Tabela1[[#This Row],[FGTS]]</f>
        <v>8.5265128291212022E-14</v>
      </c>
      <c r="L1393" s="12">
        <v>8.5265128291212022E-14</v>
      </c>
      <c r="M1393" s="12">
        <f>Tabela1[[#This Row],[A DEVOLVER]]-Tabela1[[#This Row],[DEVOLVIDO]]</f>
        <v>0</v>
      </c>
      <c r="N1393" s="18" t="str">
        <f ca="1">VLOOKUP(Tabela1[[#This Row],[MAT]],$B$5:$N$1679,13,0)</f>
        <v>MARIA DE LOURDES HEIENEN</v>
      </c>
    </row>
    <row r="1394" spans="2:14" x14ac:dyDescent="0.3">
      <c r="B1394" s="11">
        <v>289</v>
      </c>
      <c r="C1394" s="11" t="str">
        <f ca="1">VLOOKUP(Tabela1[[#This Row],[MAT]],$B$5:$C$1679,2,0)</f>
        <v>88069672234</v>
      </c>
      <c r="D1394" s="35">
        <v>36</v>
      </c>
      <c r="E1394" s="16" t="s">
        <v>8</v>
      </c>
      <c r="F1394" s="11" t="s">
        <v>598</v>
      </c>
      <c r="G1394" s="17">
        <v>630.48</v>
      </c>
      <c r="H1394" s="17">
        <v>630.48</v>
      </c>
      <c r="I1394" s="17">
        <f>IFERROR(H1394/1.08,"")</f>
        <v>583.77777777777771</v>
      </c>
      <c r="J1394" s="17">
        <f>I1394*8%</f>
        <v>46.702222222222218</v>
      </c>
      <c r="K1394" s="17">
        <f>Tabela1[[#This Row],[VLR RECEBIDO]]-Tabela1[[#This Row],[DESPESA]]-Tabela1[[#This Row],[FGTS]]</f>
        <v>8.5265128291212022E-14</v>
      </c>
      <c r="L1394" s="12">
        <v>8.5265128291212022E-14</v>
      </c>
      <c r="M1394" s="12">
        <f>Tabela1[[#This Row],[A DEVOLVER]]-Tabela1[[#This Row],[DEVOLVIDO]]</f>
        <v>0</v>
      </c>
      <c r="N1394" s="18" t="str">
        <f ca="1">VLOOKUP(Tabela1[[#This Row],[MAT]],$B$5:$N$1679,13,0)</f>
        <v>ROMULO ALVES MATOS</v>
      </c>
    </row>
    <row r="1395" spans="2:14" x14ac:dyDescent="0.3">
      <c r="B1395" s="11">
        <v>296</v>
      </c>
      <c r="C1395" s="11" t="str">
        <f ca="1">VLOOKUP(Tabela1[[#This Row],[MAT]],$B$5:$C$1679,2,0)</f>
        <v>01715937236</v>
      </c>
      <c r="D1395" s="35">
        <v>36</v>
      </c>
      <c r="E1395" s="16" t="s">
        <v>8</v>
      </c>
      <c r="F1395" s="11" t="s">
        <v>598</v>
      </c>
      <c r="G1395" s="17">
        <v>630.48</v>
      </c>
      <c r="H1395" s="17">
        <v>630.48</v>
      </c>
      <c r="I1395" s="17">
        <f>IFERROR(H1395/1.08,"")</f>
        <v>583.77777777777771</v>
      </c>
      <c r="J1395" s="17">
        <f>I1395*8%</f>
        <v>46.702222222222218</v>
      </c>
      <c r="K1395" s="17">
        <f>Tabela1[[#This Row],[VLR RECEBIDO]]-Tabela1[[#This Row],[DESPESA]]-Tabela1[[#This Row],[FGTS]]</f>
        <v>8.5265128291212022E-14</v>
      </c>
      <c r="L1395" s="12">
        <v>8.5265128291212022E-14</v>
      </c>
      <c r="M1395" s="12">
        <f>Tabela1[[#This Row],[A DEVOLVER]]-Tabela1[[#This Row],[DEVOLVIDO]]</f>
        <v>0</v>
      </c>
      <c r="N1395" s="18" t="str">
        <f ca="1">VLOOKUP(Tabela1[[#This Row],[MAT]],$B$5:$N$1679,13,0)</f>
        <v>LUANNY KETREN SARAIVA RODRIGUES</v>
      </c>
    </row>
    <row r="1396" spans="2:14" x14ac:dyDescent="0.3">
      <c r="B1396" s="11">
        <v>297</v>
      </c>
      <c r="C1396" s="11" t="str">
        <f ca="1">VLOOKUP(Tabela1[[#This Row],[MAT]],$B$5:$C$1679,2,0)</f>
        <v>72282835204</v>
      </c>
      <c r="D1396" s="35">
        <v>36</v>
      </c>
      <c r="E1396" s="16" t="s">
        <v>8</v>
      </c>
      <c r="F1396" s="11" t="s">
        <v>598</v>
      </c>
      <c r="G1396" s="17">
        <v>630.48</v>
      </c>
      <c r="H1396" s="17">
        <v>630.48</v>
      </c>
      <c r="I1396" s="17">
        <f>IFERROR(H1396/1.08,"")</f>
        <v>583.77777777777771</v>
      </c>
      <c r="J1396" s="17">
        <f>I1396*8%</f>
        <v>46.702222222222218</v>
      </c>
      <c r="K1396" s="17">
        <f>Tabela1[[#This Row],[VLR RECEBIDO]]-Tabela1[[#This Row],[DESPESA]]-Tabela1[[#This Row],[FGTS]]</f>
        <v>8.5265128291212022E-14</v>
      </c>
      <c r="L1396" s="12">
        <v>8.5265128291212022E-14</v>
      </c>
      <c r="M1396" s="12">
        <f>Tabela1[[#This Row],[A DEVOLVER]]-Tabela1[[#This Row],[DEVOLVIDO]]</f>
        <v>0</v>
      </c>
      <c r="N1396" s="18" t="str">
        <f ca="1">VLOOKUP(Tabela1[[#This Row],[MAT]],$B$5:$N$1679,13,0)</f>
        <v>MARIA DO ROSARIO PEREIRA DE SOUSA</v>
      </c>
    </row>
    <row r="1397" spans="2:14" x14ac:dyDescent="0.3">
      <c r="B1397" s="11">
        <v>313</v>
      </c>
      <c r="C1397" s="11" t="str">
        <f ca="1">VLOOKUP(Tabela1[[#This Row],[MAT]],$B$5:$C$1679,2,0)</f>
        <v>01197420207</v>
      </c>
      <c r="D1397" s="35">
        <v>36</v>
      </c>
      <c r="E1397" s="16" t="s">
        <v>8</v>
      </c>
      <c r="F1397" s="11" t="s">
        <v>598</v>
      </c>
      <c r="G1397" s="17">
        <v>630.48</v>
      </c>
      <c r="H1397" s="17">
        <v>630.48</v>
      </c>
      <c r="I1397" s="17">
        <f>IFERROR(H1397/1.08,"")</f>
        <v>583.77777777777771</v>
      </c>
      <c r="J1397" s="17">
        <f>I1397*8%</f>
        <v>46.702222222222218</v>
      </c>
      <c r="K1397" s="17">
        <f>Tabela1[[#This Row],[VLR RECEBIDO]]-Tabela1[[#This Row],[DESPESA]]-Tabela1[[#This Row],[FGTS]]</f>
        <v>8.5265128291212022E-14</v>
      </c>
      <c r="L1397" s="12">
        <v>8.5265128291212022E-14</v>
      </c>
      <c r="M1397" s="12">
        <f>Tabela1[[#This Row],[A DEVOLVER]]-Tabela1[[#This Row],[DEVOLVIDO]]</f>
        <v>0</v>
      </c>
      <c r="N1397" s="18" t="str">
        <f ca="1">VLOOKUP(Tabela1[[#This Row],[MAT]],$B$5:$N$1679,13,0)</f>
        <v>ROSEANE POLVI DE MATOS</v>
      </c>
    </row>
    <row r="1398" spans="2:14" x14ac:dyDescent="0.3">
      <c r="B1398" s="11">
        <v>315</v>
      </c>
      <c r="C1398" s="11" t="str">
        <f ca="1">VLOOKUP(Tabela1[[#This Row],[MAT]],$B$5:$C$1679,2,0)</f>
        <v>03097941452</v>
      </c>
      <c r="D1398" s="35">
        <v>36</v>
      </c>
      <c r="E1398" s="16" t="s">
        <v>8</v>
      </c>
      <c r="F1398" s="11" t="s">
        <v>598</v>
      </c>
      <c r="G1398" s="17">
        <v>630.48</v>
      </c>
      <c r="H1398" s="17">
        <v>630.48</v>
      </c>
      <c r="I1398" s="17">
        <f>IFERROR(H1398/1.08,"")</f>
        <v>583.77777777777771</v>
      </c>
      <c r="J1398" s="17">
        <f>I1398*8%</f>
        <v>46.702222222222218</v>
      </c>
      <c r="K1398" s="17">
        <f>Tabela1[[#This Row],[VLR RECEBIDO]]-Tabela1[[#This Row],[DESPESA]]-Tabela1[[#This Row],[FGTS]]</f>
        <v>8.5265128291212022E-14</v>
      </c>
      <c r="L1398" s="12">
        <v>8.5265128291212022E-14</v>
      </c>
      <c r="M1398" s="12">
        <f>Tabela1[[#This Row],[A DEVOLVER]]-Tabela1[[#This Row],[DEVOLVIDO]]</f>
        <v>0</v>
      </c>
      <c r="N1398" s="18" t="str">
        <f ca="1">VLOOKUP(Tabela1[[#This Row],[MAT]],$B$5:$N$1679,13,0)</f>
        <v>NIVEATAM DE SOUSA ALVES</v>
      </c>
    </row>
    <row r="1399" spans="2:14" x14ac:dyDescent="0.3">
      <c r="B1399" s="11">
        <v>337</v>
      </c>
      <c r="C1399" s="11" t="str">
        <f ca="1">VLOOKUP(Tabela1[[#This Row],[MAT]],$B$5:$C$1679,2,0)</f>
        <v>01074481224</v>
      </c>
      <c r="D1399" s="35">
        <v>36</v>
      </c>
      <c r="E1399" s="16" t="s">
        <v>8</v>
      </c>
      <c r="F1399" s="11" t="s">
        <v>598</v>
      </c>
      <c r="G1399" s="17">
        <v>630.48</v>
      </c>
      <c r="H1399" s="17">
        <v>630.48</v>
      </c>
      <c r="I1399" s="17">
        <f>IFERROR(H1399/1.08,"")</f>
        <v>583.77777777777771</v>
      </c>
      <c r="J1399" s="17">
        <f>I1399*8%</f>
        <v>46.702222222222218</v>
      </c>
      <c r="K1399" s="17">
        <f>Tabela1[[#This Row],[VLR RECEBIDO]]-Tabela1[[#This Row],[DESPESA]]-Tabela1[[#This Row],[FGTS]]</f>
        <v>8.5265128291212022E-14</v>
      </c>
      <c r="L1399" s="12">
        <v>8.5265128291212022E-14</v>
      </c>
      <c r="M1399" s="12">
        <f>Tabela1[[#This Row],[A DEVOLVER]]-Tabela1[[#This Row],[DEVOLVIDO]]</f>
        <v>0</v>
      </c>
      <c r="N1399" s="18" t="str">
        <f ca="1">VLOOKUP(Tabela1[[#This Row],[MAT]],$B$5:$N$1679,13,0)</f>
        <v>SERGIO COSTA NEVES</v>
      </c>
    </row>
    <row r="1400" spans="2:14" x14ac:dyDescent="0.3">
      <c r="B1400" s="11">
        <v>344</v>
      </c>
      <c r="C1400" s="11" t="str">
        <f ca="1">VLOOKUP(Tabela1[[#This Row],[MAT]],$B$5:$C$1679,2,0)</f>
        <v>85022381249</v>
      </c>
      <c r="D1400" s="35">
        <v>36</v>
      </c>
      <c r="E1400" s="16" t="s">
        <v>8</v>
      </c>
      <c r="F1400" s="11" t="s">
        <v>598</v>
      </c>
      <c r="G1400" s="17">
        <v>630.48</v>
      </c>
      <c r="H1400" s="17">
        <v>630.48</v>
      </c>
      <c r="I1400" s="17">
        <f>IFERROR(H1400/1.08,"")</f>
        <v>583.77777777777771</v>
      </c>
      <c r="J1400" s="17">
        <f>I1400*8%</f>
        <v>46.702222222222218</v>
      </c>
      <c r="K1400" s="17">
        <f>Tabela1[[#This Row],[VLR RECEBIDO]]-Tabela1[[#This Row],[DESPESA]]-Tabela1[[#This Row],[FGTS]]</f>
        <v>8.5265128291212022E-14</v>
      </c>
      <c r="L1400" s="12">
        <v>8.5265128291212022E-14</v>
      </c>
      <c r="M1400" s="12">
        <f>Tabela1[[#This Row],[A DEVOLVER]]-Tabela1[[#This Row],[DEVOLVIDO]]</f>
        <v>0</v>
      </c>
      <c r="N1400" s="18" t="str">
        <f ca="1">VLOOKUP(Tabela1[[#This Row],[MAT]],$B$5:$N$1679,13,0)</f>
        <v>HELIANA LIMA DE OLIVEIRA</v>
      </c>
    </row>
    <row r="1401" spans="2:14" x14ac:dyDescent="0.3">
      <c r="B1401" s="11">
        <v>354</v>
      </c>
      <c r="C1401" s="11" t="str">
        <f ca="1">VLOOKUP(Tabela1[[#This Row],[MAT]],$B$5:$C$1679,2,0)</f>
        <v>00975131214</v>
      </c>
      <c r="D1401" s="35">
        <v>36</v>
      </c>
      <c r="E1401" s="16" t="s">
        <v>8</v>
      </c>
      <c r="F1401" s="11" t="s">
        <v>598</v>
      </c>
      <c r="G1401" s="17">
        <v>630.48</v>
      </c>
      <c r="H1401" s="17">
        <v>630.48</v>
      </c>
      <c r="I1401" s="17">
        <f>IFERROR(H1401/1.08,"")</f>
        <v>583.77777777777771</v>
      </c>
      <c r="J1401" s="17">
        <f>I1401*8%</f>
        <v>46.702222222222218</v>
      </c>
      <c r="K1401" s="17">
        <f>Tabela1[[#This Row],[VLR RECEBIDO]]-Tabela1[[#This Row],[DESPESA]]-Tabela1[[#This Row],[FGTS]]</f>
        <v>8.5265128291212022E-14</v>
      </c>
      <c r="L1401" s="12">
        <v>8.5265128291212022E-14</v>
      </c>
      <c r="M1401" s="12">
        <f>Tabela1[[#This Row],[A DEVOLVER]]-Tabela1[[#This Row],[DEVOLVIDO]]</f>
        <v>0</v>
      </c>
      <c r="N1401" s="18" t="str">
        <f ca="1">VLOOKUP(Tabela1[[#This Row],[MAT]],$B$5:$N$1679,13,0)</f>
        <v>DEYWID CHAVES FERREIRA</v>
      </c>
    </row>
    <row r="1402" spans="2:14" x14ac:dyDescent="0.3">
      <c r="B1402" s="11">
        <v>355</v>
      </c>
      <c r="C1402" s="11" t="str">
        <f ca="1">VLOOKUP(Tabela1[[#This Row],[MAT]],$B$5:$C$1679,2,0)</f>
        <v>69478260200</v>
      </c>
      <c r="D1402" s="35">
        <v>36</v>
      </c>
      <c r="E1402" s="16" t="s">
        <v>8</v>
      </c>
      <c r="F1402" s="11" t="s">
        <v>598</v>
      </c>
      <c r="G1402" s="17">
        <v>630.48</v>
      </c>
      <c r="H1402" s="17">
        <v>630.48</v>
      </c>
      <c r="I1402" s="17">
        <f>IFERROR(H1402/1.08,"")</f>
        <v>583.77777777777771</v>
      </c>
      <c r="J1402" s="17">
        <f>I1402*8%</f>
        <v>46.702222222222218</v>
      </c>
      <c r="K1402" s="17">
        <f>Tabela1[[#This Row],[VLR RECEBIDO]]-Tabela1[[#This Row],[DESPESA]]-Tabela1[[#This Row],[FGTS]]</f>
        <v>8.5265128291212022E-14</v>
      </c>
      <c r="L1402" s="12">
        <v>8.5265128291212022E-14</v>
      </c>
      <c r="M1402" s="12">
        <f>Tabela1[[#This Row],[A DEVOLVER]]-Tabela1[[#This Row],[DEVOLVIDO]]</f>
        <v>0</v>
      </c>
      <c r="N1402" s="18" t="str">
        <f ca="1">VLOOKUP(Tabela1[[#This Row],[MAT]],$B$5:$N$1679,13,0)</f>
        <v>DILMA MARIA DE SOUSA MOURA</v>
      </c>
    </row>
    <row r="1403" spans="2:14" x14ac:dyDescent="0.3">
      <c r="B1403" s="11">
        <v>369</v>
      </c>
      <c r="C1403" s="11" t="str">
        <f ca="1">VLOOKUP(Tabela1[[#This Row],[MAT]],$B$5:$C$1679,2,0)</f>
        <v>00586033289</v>
      </c>
      <c r="D1403" s="35">
        <v>36</v>
      </c>
      <c r="E1403" s="16" t="s">
        <v>8</v>
      </c>
      <c r="F1403" s="11" t="s">
        <v>598</v>
      </c>
      <c r="G1403" s="17">
        <v>630.48</v>
      </c>
      <c r="H1403" s="17">
        <v>630.48</v>
      </c>
      <c r="I1403" s="17">
        <f>IFERROR(H1403/1.08,"")</f>
        <v>583.77777777777771</v>
      </c>
      <c r="J1403" s="17">
        <f>I1403*8%</f>
        <v>46.702222222222218</v>
      </c>
      <c r="K1403" s="17">
        <f>Tabela1[[#This Row],[VLR RECEBIDO]]-Tabela1[[#This Row],[DESPESA]]-Tabela1[[#This Row],[FGTS]]</f>
        <v>8.5265128291212022E-14</v>
      </c>
      <c r="L1403" s="12">
        <v>8.5265128291212022E-14</v>
      </c>
      <c r="M1403" s="12">
        <f>Tabela1[[#This Row],[A DEVOLVER]]-Tabela1[[#This Row],[DEVOLVIDO]]</f>
        <v>0</v>
      </c>
      <c r="N1403" s="18" t="str">
        <f ca="1">VLOOKUP(Tabela1[[#This Row],[MAT]],$B$5:$N$1679,13,0)</f>
        <v>LUCIENE DIAS DOS SANTOS</v>
      </c>
    </row>
    <row r="1404" spans="2:14" x14ac:dyDescent="0.3">
      <c r="B1404" s="11">
        <v>380</v>
      </c>
      <c r="C1404" s="11" t="str">
        <f ca="1">VLOOKUP(Tabela1[[#This Row],[MAT]],$B$5:$C$1679,2,0)</f>
        <v>68990405220</v>
      </c>
      <c r="D1404" s="35">
        <v>36</v>
      </c>
      <c r="E1404" s="16" t="s">
        <v>8</v>
      </c>
      <c r="F1404" s="11" t="s">
        <v>598</v>
      </c>
      <c r="G1404" s="17">
        <v>630.48</v>
      </c>
      <c r="H1404" s="17">
        <v>630.48</v>
      </c>
      <c r="I1404" s="17">
        <f>IFERROR(H1404/1.08,"")</f>
        <v>583.77777777777771</v>
      </c>
      <c r="J1404" s="17">
        <f>I1404*8%</f>
        <v>46.702222222222218</v>
      </c>
      <c r="K1404" s="17">
        <f>Tabela1[[#This Row],[VLR RECEBIDO]]-Tabela1[[#This Row],[DESPESA]]-Tabela1[[#This Row],[FGTS]]</f>
        <v>8.5265128291212022E-14</v>
      </c>
      <c r="L1404" s="12">
        <v>8.5265128291212022E-14</v>
      </c>
      <c r="M1404" s="12">
        <f>Tabela1[[#This Row],[A DEVOLVER]]-Tabela1[[#This Row],[DEVOLVIDO]]</f>
        <v>0</v>
      </c>
      <c r="N1404" s="18" t="str">
        <f ca="1">VLOOKUP(Tabela1[[#This Row],[MAT]],$B$5:$N$1679,13,0)</f>
        <v>ROGERIO REIS DE MOURA</v>
      </c>
    </row>
    <row r="1405" spans="2:14" x14ac:dyDescent="0.3">
      <c r="B1405" s="11">
        <v>381</v>
      </c>
      <c r="C1405" s="11" t="str">
        <f ca="1">VLOOKUP(Tabela1[[#This Row],[MAT]],$B$5:$C$1679,2,0)</f>
        <v>90114035253</v>
      </c>
      <c r="D1405" s="35">
        <v>36</v>
      </c>
      <c r="E1405" s="16" t="s">
        <v>8</v>
      </c>
      <c r="F1405" s="11" t="s">
        <v>598</v>
      </c>
      <c r="G1405" s="17">
        <v>630.48</v>
      </c>
      <c r="H1405" s="17">
        <v>630.48</v>
      </c>
      <c r="I1405" s="17">
        <f>IFERROR(H1405/1.08,"")</f>
        <v>583.77777777777771</v>
      </c>
      <c r="J1405" s="17">
        <f>I1405*8%</f>
        <v>46.702222222222218</v>
      </c>
      <c r="K1405" s="17">
        <f>Tabela1[[#This Row],[VLR RECEBIDO]]-Tabela1[[#This Row],[DESPESA]]-Tabela1[[#This Row],[FGTS]]</f>
        <v>8.5265128291212022E-14</v>
      </c>
      <c r="L1405" s="12">
        <v>8.5265128291212022E-14</v>
      </c>
      <c r="M1405" s="12">
        <f>Tabela1[[#This Row],[A DEVOLVER]]-Tabela1[[#This Row],[DEVOLVIDO]]</f>
        <v>0</v>
      </c>
      <c r="N1405" s="18" t="str">
        <f ca="1">VLOOKUP(Tabela1[[#This Row],[MAT]],$B$5:$N$1679,13,0)</f>
        <v>LEONILDO ALVES LIMA</v>
      </c>
    </row>
    <row r="1406" spans="2:14" x14ac:dyDescent="0.3">
      <c r="B1406" s="11">
        <v>391</v>
      </c>
      <c r="C1406" s="11" t="e">
        <f ca="1">VLOOKUP(Tabela1[[#This Row],[MAT]],$B$5:$C$1679,2,0)</f>
        <v>#N/A</v>
      </c>
      <c r="D1406" s="35">
        <v>36</v>
      </c>
      <c r="E1406" s="16" t="s">
        <v>8</v>
      </c>
      <c r="F1406" s="11" t="s">
        <v>598</v>
      </c>
      <c r="G1406" s="17">
        <v>630.48</v>
      </c>
      <c r="H1406" s="17">
        <v>40.82</v>
      </c>
      <c r="I1406" s="17">
        <f>IFERROR(H1406/1.08,"")</f>
        <v>37.796296296296298</v>
      </c>
      <c r="J1406" s="17">
        <f>I1406*8%</f>
        <v>3.023703703703704</v>
      </c>
      <c r="K1406" s="17">
        <f>Tabela1[[#This Row],[VLR RECEBIDO]]-Tabela1[[#This Row],[DESPESA]]-Tabela1[[#This Row],[FGTS]]</f>
        <v>589.66</v>
      </c>
      <c r="L1406" s="12">
        <v>589.66</v>
      </c>
      <c r="M1406" s="12">
        <f>Tabela1[[#This Row],[A DEVOLVER]]-Tabela1[[#This Row],[DEVOLVIDO]]</f>
        <v>0</v>
      </c>
      <c r="N1406" s="18" t="e">
        <f ca="1">VLOOKUP(Tabela1[[#This Row],[MAT]],$B$5:$N$1679,13,0)</f>
        <v>#N/A</v>
      </c>
    </row>
    <row r="1407" spans="2:14" x14ac:dyDescent="0.3">
      <c r="B1407" s="11">
        <v>393</v>
      </c>
      <c r="C1407" s="11" t="str">
        <f ca="1">VLOOKUP(Tabela1[[#This Row],[MAT]],$B$5:$C$1679,2,0)</f>
        <v>78679362204</v>
      </c>
      <c r="D1407" s="35">
        <v>36</v>
      </c>
      <c r="E1407" s="16" t="s">
        <v>8</v>
      </c>
      <c r="F1407" s="11" t="s">
        <v>598</v>
      </c>
      <c r="G1407" s="17">
        <v>630.48</v>
      </c>
      <c r="H1407" s="17">
        <v>189.14</v>
      </c>
      <c r="I1407" s="17">
        <f>IFERROR(H1407/1.08,"")</f>
        <v>175.12962962962962</v>
      </c>
      <c r="J1407" s="17">
        <f>I1407*8%</f>
        <v>14.010370370370369</v>
      </c>
      <c r="K1407" s="17">
        <f>Tabela1[[#This Row],[VLR RECEBIDO]]-Tabela1[[#This Row],[DESPESA]]-Tabela1[[#This Row],[FGTS]]</f>
        <v>441.34000000000003</v>
      </c>
      <c r="L1407" s="12">
        <v>441.34000000000003</v>
      </c>
      <c r="M1407" s="12">
        <f>Tabela1[[#This Row],[A DEVOLVER]]-Tabela1[[#This Row],[DEVOLVIDO]]</f>
        <v>0</v>
      </c>
      <c r="N1407" s="18" t="str">
        <f ca="1">VLOOKUP(Tabela1[[#This Row],[MAT]],$B$5:$N$1679,13,0)</f>
        <v>IRANETE LIMA BARBOSA NASCIMENTO</v>
      </c>
    </row>
    <row r="1408" spans="2:14" x14ac:dyDescent="0.3">
      <c r="B1408" s="11">
        <v>395</v>
      </c>
      <c r="C1408" s="11">
        <f ca="1">VLOOKUP(Tabela1[[#This Row],[MAT]],$B$5:$C$1679,2,0)</f>
        <v>82492182215</v>
      </c>
      <c r="D1408" s="35">
        <v>36</v>
      </c>
      <c r="E1408" s="16" t="s">
        <v>8</v>
      </c>
      <c r="F1408" s="11" t="s">
        <v>598</v>
      </c>
      <c r="G1408" s="17">
        <v>630.48</v>
      </c>
      <c r="H1408" s="17">
        <v>630.48</v>
      </c>
      <c r="I1408" s="17">
        <f>IFERROR(H1408/1.08,"")</f>
        <v>583.77777777777771</v>
      </c>
      <c r="J1408" s="17">
        <f>I1408*8%</f>
        <v>46.702222222222218</v>
      </c>
      <c r="K1408" s="17">
        <f>Tabela1[[#This Row],[VLR RECEBIDO]]-Tabela1[[#This Row],[DESPESA]]-Tabela1[[#This Row],[FGTS]]</f>
        <v>8.5265128291212022E-14</v>
      </c>
      <c r="L1408" s="12">
        <v>8.5265128291212022E-14</v>
      </c>
      <c r="M1408" s="12">
        <f>Tabela1[[#This Row],[A DEVOLVER]]-Tabela1[[#This Row],[DEVOLVIDO]]</f>
        <v>0</v>
      </c>
      <c r="N1408" s="18" t="str">
        <f ca="1">VLOOKUP(Tabela1[[#This Row],[MAT]],$B$5:$N$1679,13,0)</f>
        <v>JEANI SILVA PEREIRA</v>
      </c>
    </row>
    <row r="1409" spans="2:14" x14ac:dyDescent="0.3">
      <c r="B1409" s="11">
        <v>403</v>
      </c>
      <c r="C1409" s="11" t="str">
        <f ca="1">VLOOKUP(Tabela1[[#This Row],[MAT]],$B$5:$C$1679,2,0)</f>
        <v>85744824200</v>
      </c>
      <c r="D1409" s="35">
        <v>36</v>
      </c>
      <c r="E1409" s="16" t="s">
        <v>8</v>
      </c>
      <c r="F1409" s="11" t="s">
        <v>598</v>
      </c>
      <c r="G1409" s="17">
        <v>630.48</v>
      </c>
      <c r="H1409" s="17">
        <v>630.48</v>
      </c>
      <c r="I1409" s="17">
        <f>IFERROR(H1409/1.08,"")</f>
        <v>583.77777777777771</v>
      </c>
      <c r="J1409" s="17">
        <f>I1409*8%</f>
        <v>46.702222222222218</v>
      </c>
      <c r="K1409" s="17">
        <f>Tabela1[[#This Row],[VLR RECEBIDO]]-Tabela1[[#This Row],[DESPESA]]-Tabela1[[#This Row],[FGTS]]</f>
        <v>8.5265128291212022E-14</v>
      </c>
      <c r="L1409" s="12">
        <v>8.5265128291212022E-14</v>
      </c>
      <c r="M1409" s="12">
        <f>Tabela1[[#This Row],[A DEVOLVER]]-Tabela1[[#This Row],[DEVOLVIDO]]</f>
        <v>0</v>
      </c>
      <c r="N1409" s="18" t="str">
        <f ca="1">VLOOKUP(Tabela1[[#This Row],[MAT]],$B$5:$N$1679,13,0)</f>
        <v>ROSILENE SOUSA SILVA</v>
      </c>
    </row>
    <row r="1410" spans="2:14" x14ac:dyDescent="0.3">
      <c r="B1410" s="11">
        <v>421</v>
      </c>
      <c r="C1410" s="11" t="str">
        <f ca="1">VLOOKUP(Tabela1[[#This Row],[MAT]],$B$5:$C$1679,2,0)</f>
        <v>01064235255</v>
      </c>
      <c r="D1410" s="35">
        <v>36</v>
      </c>
      <c r="E1410" s="16" t="s">
        <v>8</v>
      </c>
      <c r="F1410" s="11" t="s">
        <v>598</v>
      </c>
      <c r="G1410" s="17">
        <v>630.48</v>
      </c>
      <c r="H1410" s="17">
        <v>630.48</v>
      </c>
      <c r="I1410" s="17">
        <f>IFERROR(H1410/1.08,"")</f>
        <v>583.77777777777771</v>
      </c>
      <c r="J1410" s="17">
        <f>I1410*8%</f>
        <v>46.702222222222218</v>
      </c>
      <c r="K1410" s="17">
        <f>Tabela1[[#This Row],[VLR RECEBIDO]]-Tabela1[[#This Row],[DESPESA]]-Tabela1[[#This Row],[FGTS]]</f>
        <v>8.5265128291212022E-14</v>
      </c>
      <c r="L1410" s="12">
        <v>8.5265128291212022E-14</v>
      </c>
      <c r="M1410" s="12">
        <f>Tabela1[[#This Row],[A DEVOLVER]]-Tabela1[[#This Row],[DEVOLVIDO]]</f>
        <v>0</v>
      </c>
      <c r="N1410" s="18" t="str">
        <f ca="1">VLOOKUP(Tabela1[[#This Row],[MAT]],$B$5:$N$1679,13,0)</f>
        <v>ROSIVAN DA SILVA PINTO</v>
      </c>
    </row>
    <row r="1411" spans="2:14" x14ac:dyDescent="0.3">
      <c r="B1411" s="11">
        <v>424</v>
      </c>
      <c r="C1411" s="11" t="str">
        <f ca="1">VLOOKUP(Tabela1[[#This Row],[MAT]],$B$5:$C$1679,2,0)</f>
        <v>64688771215</v>
      </c>
      <c r="D1411" s="35">
        <v>36</v>
      </c>
      <c r="E1411" s="16" t="s">
        <v>8</v>
      </c>
      <c r="F1411" s="11" t="s">
        <v>598</v>
      </c>
      <c r="G1411" s="17">
        <v>630.48</v>
      </c>
      <c r="H1411" s="17">
        <v>0</v>
      </c>
      <c r="I1411" s="17">
        <f>IFERROR(H1411/1.08,"")</f>
        <v>0</v>
      </c>
      <c r="J1411" s="17">
        <f>I1411*8%</f>
        <v>0</v>
      </c>
      <c r="K1411" s="17">
        <f>Tabela1[[#This Row],[VLR RECEBIDO]]-Tabela1[[#This Row],[DESPESA]]-Tabela1[[#This Row],[FGTS]]</f>
        <v>630.48</v>
      </c>
      <c r="L1411" s="12">
        <v>630.48</v>
      </c>
      <c r="M1411" s="12">
        <f>Tabela1[[#This Row],[A DEVOLVER]]-Tabela1[[#This Row],[DEVOLVIDO]]</f>
        <v>0</v>
      </c>
      <c r="N1411" s="18" t="str">
        <f ca="1">VLOOKUP(Tabela1[[#This Row],[MAT]],$B$5:$N$1679,13,0)</f>
        <v>WILDA QUARESMA DOS SANTOS</v>
      </c>
    </row>
    <row r="1412" spans="2:14" x14ac:dyDescent="0.3">
      <c r="B1412" s="11">
        <v>425</v>
      </c>
      <c r="C1412" s="11" t="str">
        <f ca="1">VLOOKUP(Tabela1[[#This Row],[MAT]],$B$5:$C$1679,2,0)</f>
        <v>01715936264</v>
      </c>
      <c r="D1412" s="35">
        <v>36</v>
      </c>
      <c r="E1412" s="16" t="s">
        <v>8</v>
      </c>
      <c r="F1412" s="11" t="s">
        <v>598</v>
      </c>
      <c r="G1412" s="17">
        <v>630.48</v>
      </c>
      <c r="H1412" s="17">
        <v>630.48</v>
      </c>
      <c r="I1412" s="17">
        <f>IFERROR(H1412/1.08,"")</f>
        <v>583.77777777777771</v>
      </c>
      <c r="J1412" s="17">
        <f>I1412*8%</f>
        <v>46.702222222222218</v>
      </c>
      <c r="K1412" s="17">
        <f>Tabela1[[#This Row],[VLR RECEBIDO]]-Tabela1[[#This Row],[DESPESA]]-Tabela1[[#This Row],[FGTS]]</f>
        <v>8.5265128291212022E-14</v>
      </c>
      <c r="L1412" s="12">
        <v>8.5265128291212022E-14</v>
      </c>
      <c r="M1412" s="12">
        <f>Tabela1[[#This Row],[A DEVOLVER]]-Tabela1[[#This Row],[DEVOLVIDO]]</f>
        <v>0</v>
      </c>
      <c r="N1412" s="18" t="str">
        <f ca="1">VLOOKUP(Tabela1[[#This Row],[MAT]],$B$5:$N$1679,13,0)</f>
        <v>VANESSA RODRIGUES RABELO</v>
      </c>
    </row>
    <row r="1413" spans="2:14" x14ac:dyDescent="0.3">
      <c r="B1413" s="11">
        <v>444</v>
      </c>
      <c r="C1413" s="11" t="str">
        <f ca="1">VLOOKUP(Tabela1[[#This Row],[MAT]],$B$5:$C$1679,2,0)</f>
        <v>70134089219</v>
      </c>
      <c r="D1413" s="35">
        <v>36</v>
      </c>
      <c r="E1413" s="16" t="s">
        <v>8</v>
      </c>
      <c r="F1413" s="11" t="s">
        <v>598</v>
      </c>
      <c r="G1413" s="17">
        <v>630.48</v>
      </c>
      <c r="H1413" s="17">
        <v>630.48</v>
      </c>
      <c r="I1413" s="17">
        <f>IFERROR(H1413/1.08,"")</f>
        <v>583.77777777777771</v>
      </c>
      <c r="J1413" s="17">
        <f>I1413*8%</f>
        <v>46.702222222222218</v>
      </c>
      <c r="K1413" s="17">
        <f>Tabela1[[#This Row],[VLR RECEBIDO]]-Tabela1[[#This Row],[DESPESA]]-Tabela1[[#This Row],[FGTS]]</f>
        <v>8.5265128291212022E-14</v>
      </c>
      <c r="L1413" s="12">
        <v>8.5265128291212022E-14</v>
      </c>
      <c r="M1413" s="12">
        <f>Tabela1[[#This Row],[A DEVOLVER]]-Tabela1[[#This Row],[DEVOLVIDO]]</f>
        <v>0</v>
      </c>
      <c r="N1413" s="18" t="str">
        <f ca="1">VLOOKUP(Tabela1[[#This Row],[MAT]],$B$5:$N$1679,13,0)</f>
        <v>JONISMA ARAUJO RODRIGUES</v>
      </c>
    </row>
    <row r="1414" spans="2:14" x14ac:dyDescent="0.3">
      <c r="B1414" s="11">
        <v>445</v>
      </c>
      <c r="C1414" s="11" t="str">
        <f ca="1">VLOOKUP(Tabela1[[#This Row],[MAT]],$B$5:$C$1679,2,0)</f>
        <v>82941238204</v>
      </c>
      <c r="D1414" s="35">
        <v>36</v>
      </c>
      <c r="E1414" s="16" t="s">
        <v>8</v>
      </c>
      <c r="F1414" s="11" t="s">
        <v>598</v>
      </c>
      <c r="G1414" s="17">
        <v>630.48</v>
      </c>
      <c r="H1414" s="17">
        <v>630.48</v>
      </c>
      <c r="I1414" s="17">
        <f>IFERROR(H1414/1.08,"")</f>
        <v>583.77777777777771</v>
      </c>
      <c r="J1414" s="17">
        <f>I1414*8%</f>
        <v>46.702222222222218</v>
      </c>
      <c r="K1414" s="17">
        <f>Tabela1[[#This Row],[VLR RECEBIDO]]-Tabela1[[#This Row],[DESPESA]]-Tabela1[[#This Row],[FGTS]]</f>
        <v>8.5265128291212022E-14</v>
      </c>
      <c r="L1414" s="12">
        <v>8.5265128291212022E-14</v>
      </c>
      <c r="M1414" s="12">
        <f>Tabela1[[#This Row],[A DEVOLVER]]-Tabela1[[#This Row],[DEVOLVIDO]]</f>
        <v>0</v>
      </c>
      <c r="N1414" s="18" t="str">
        <f ca="1">VLOOKUP(Tabela1[[#This Row],[MAT]],$B$5:$N$1679,13,0)</f>
        <v>MARIA ELIZABETH DA SILVA</v>
      </c>
    </row>
    <row r="1415" spans="2:14" x14ac:dyDescent="0.3">
      <c r="B1415" s="11">
        <v>449</v>
      </c>
      <c r="C1415" s="11" t="str">
        <f ca="1">VLOOKUP(Tabela1[[#This Row],[MAT]],$B$5:$C$1679,2,0)</f>
        <v>02278662236</v>
      </c>
      <c r="D1415" s="35">
        <v>36</v>
      </c>
      <c r="E1415" s="16" t="s">
        <v>8</v>
      </c>
      <c r="F1415" s="11" t="s">
        <v>598</v>
      </c>
      <c r="G1415" s="17">
        <v>630.48</v>
      </c>
      <c r="H1415" s="17">
        <v>630.48</v>
      </c>
      <c r="I1415" s="17">
        <f>IFERROR(H1415/1.08,"")</f>
        <v>583.77777777777771</v>
      </c>
      <c r="J1415" s="17">
        <f>I1415*8%</f>
        <v>46.702222222222218</v>
      </c>
      <c r="K1415" s="17">
        <f>Tabela1[[#This Row],[VLR RECEBIDO]]-Tabela1[[#This Row],[DESPESA]]-Tabela1[[#This Row],[FGTS]]</f>
        <v>8.5265128291212022E-14</v>
      </c>
      <c r="L1415" s="12">
        <v>8.5265128291212022E-14</v>
      </c>
      <c r="M1415" s="12">
        <f>Tabela1[[#This Row],[A DEVOLVER]]-Tabela1[[#This Row],[DEVOLVIDO]]</f>
        <v>0</v>
      </c>
      <c r="N1415" s="18" t="str">
        <f ca="1">VLOOKUP(Tabela1[[#This Row],[MAT]],$B$5:$N$1679,13,0)</f>
        <v>RAYANE BARRETO LIMA</v>
      </c>
    </row>
    <row r="1416" spans="2:14" x14ac:dyDescent="0.3">
      <c r="B1416" s="11">
        <v>450</v>
      </c>
      <c r="C1416" s="11" t="str">
        <f ca="1">VLOOKUP(Tabela1[[#This Row],[MAT]],$B$5:$C$1679,2,0)</f>
        <v>73733148215</v>
      </c>
      <c r="D1416" s="35">
        <v>36</v>
      </c>
      <c r="E1416" s="16" t="s">
        <v>8</v>
      </c>
      <c r="F1416" s="11" t="s">
        <v>598</v>
      </c>
      <c r="G1416" s="17">
        <v>630.48</v>
      </c>
      <c r="H1416" s="17">
        <v>630.48</v>
      </c>
      <c r="I1416" s="17">
        <f>IFERROR(H1416/1.08,"")</f>
        <v>583.77777777777771</v>
      </c>
      <c r="J1416" s="17">
        <f>I1416*8%</f>
        <v>46.702222222222218</v>
      </c>
      <c r="K1416" s="17">
        <f>Tabela1[[#This Row],[VLR RECEBIDO]]-Tabela1[[#This Row],[DESPESA]]-Tabela1[[#This Row],[FGTS]]</f>
        <v>8.5265128291212022E-14</v>
      </c>
      <c r="L1416" s="12">
        <v>8.5265128291212022E-14</v>
      </c>
      <c r="M1416" s="12">
        <f>Tabela1[[#This Row],[A DEVOLVER]]-Tabela1[[#This Row],[DEVOLVIDO]]</f>
        <v>0</v>
      </c>
      <c r="N1416" s="18" t="str">
        <f ca="1">VLOOKUP(Tabela1[[#This Row],[MAT]],$B$5:$N$1679,13,0)</f>
        <v>ANDREZA ALVES FERREIRA</v>
      </c>
    </row>
    <row r="1417" spans="2:14" x14ac:dyDescent="0.3">
      <c r="B1417" s="11">
        <v>465</v>
      </c>
      <c r="C1417" s="11" t="str">
        <f ca="1">VLOOKUP(Tabela1[[#This Row],[MAT]],$B$5:$C$1679,2,0)</f>
        <v>01616891246</v>
      </c>
      <c r="D1417" s="35">
        <v>36</v>
      </c>
      <c r="E1417" s="16" t="s">
        <v>8</v>
      </c>
      <c r="F1417" s="11" t="s">
        <v>598</v>
      </c>
      <c r="G1417" s="17">
        <v>630.48</v>
      </c>
      <c r="H1417" s="17">
        <v>630.48</v>
      </c>
      <c r="I1417" s="17">
        <f>IFERROR(H1417/1.08,"")</f>
        <v>583.77777777777771</v>
      </c>
      <c r="J1417" s="17">
        <f>I1417*8%</f>
        <v>46.702222222222218</v>
      </c>
      <c r="K1417" s="17">
        <f>Tabela1[[#This Row],[VLR RECEBIDO]]-Tabela1[[#This Row],[DESPESA]]-Tabela1[[#This Row],[FGTS]]</f>
        <v>8.5265128291212022E-14</v>
      </c>
      <c r="L1417" s="12">
        <v>8.5265128291212022E-14</v>
      </c>
      <c r="M1417" s="12">
        <f>Tabela1[[#This Row],[A DEVOLVER]]-Tabela1[[#This Row],[DEVOLVIDO]]</f>
        <v>0</v>
      </c>
      <c r="N1417" s="18" t="str">
        <f ca="1">VLOOKUP(Tabela1[[#This Row],[MAT]],$B$5:$N$1679,13,0)</f>
        <v>KEILA SANTOS BRITO</v>
      </c>
    </row>
    <row r="1418" spans="2:14" x14ac:dyDescent="0.3">
      <c r="B1418" s="11">
        <v>466</v>
      </c>
      <c r="C1418" s="11" t="str">
        <f ca="1">VLOOKUP(Tabela1[[#This Row],[MAT]],$B$5:$C$1679,2,0)</f>
        <v>30137284268</v>
      </c>
      <c r="D1418" s="35">
        <v>36</v>
      </c>
      <c r="E1418" s="16" t="s">
        <v>8</v>
      </c>
      <c r="F1418" s="11" t="s">
        <v>598</v>
      </c>
      <c r="G1418" s="17">
        <v>630.48</v>
      </c>
      <c r="H1418" s="17">
        <v>630.48</v>
      </c>
      <c r="I1418" s="17">
        <f>IFERROR(H1418/1.08,"")</f>
        <v>583.77777777777771</v>
      </c>
      <c r="J1418" s="17">
        <f>I1418*8%</f>
        <v>46.702222222222218</v>
      </c>
      <c r="K1418" s="17">
        <f>Tabela1[[#This Row],[VLR RECEBIDO]]-Tabela1[[#This Row],[DESPESA]]-Tabela1[[#This Row],[FGTS]]</f>
        <v>8.5265128291212022E-14</v>
      </c>
      <c r="L1418" s="12">
        <v>8.5265128291212022E-14</v>
      </c>
      <c r="M1418" s="12">
        <f>Tabela1[[#This Row],[A DEVOLVER]]-Tabela1[[#This Row],[DEVOLVIDO]]</f>
        <v>0</v>
      </c>
      <c r="N1418" s="18" t="str">
        <f ca="1">VLOOKUP(Tabela1[[#This Row],[MAT]],$B$5:$N$1679,13,0)</f>
        <v>MARIA JOSE PAULINO DE SANTANA DAS CHAGAS</v>
      </c>
    </row>
    <row r="1419" spans="2:14" x14ac:dyDescent="0.3">
      <c r="B1419" s="11">
        <v>471</v>
      </c>
      <c r="C1419" s="11" t="str">
        <f ca="1">VLOOKUP(Tabela1[[#This Row],[MAT]],$B$5:$C$1679,2,0)</f>
        <v>02137140276</v>
      </c>
      <c r="D1419" s="35">
        <v>36</v>
      </c>
      <c r="E1419" s="16" t="s">
        <v>8</v>
      </c>
      <c r="F1419" s="11" t="s">
        <v>598</v>
      </c>
      <c r="G1419" s="17">
        <v>630.48</v>
      </c>
      <c r="H1419" s="17">
        <v>630.48</v>
      </c>
      <c r="I1419" s="17">
        <f>IFERROR(H1419/1.08,"")</f>
        <v>583.77777777777771</v>
      </c>
      <c r="J1419" s="17">
        <f>I1419*8%</f>
        <v>46.702222222222218</v>
      </c>
      <c r="K1419" s="17">
        <f>Tabela1[[#This Row],[VLR RECEBIDO]]-Tabela1[[#This Row],[DESPESA]]-Tabela1[[#This Row],[FGTS]]</f>
        <v>8.5265128291212022E-14</v>
      </c>
      <c r="L1419" s="12">
        <v>8.5265128291212022E-14</v>
      </c>
      <c r="M1419" s="12">
        <f>Tabela1[[#This Row],[A DEVOLVER]]-Tabela1[[#This Row],[DEVOLVIDO]]</f>
        <v>0</v>
      </c>
      <c r="N1419" s="18" t="str">
        <f ca="1">VLOOKUP(Tabela1[[#This Row],[MAT]],$B$5:$N$1679,13,0)</f>
        <v>RAILSON HUMBERTO DA SILVA MENDONCA</v>
      </c>
    </row>
    <row r="1420" spans="2:14" x14ac:dyDescent="0.3">
      <c r="B1420" s="11">
        <v>497</v>
      </c>
      <c r="C1420" s="11" t="str">
        <f ca="1">VLOOKUP(Tabela1[[#This Row],[MAT]],$B$5:$C$1679,2,0)</f>
        <v>02879742277</v>
      </c>
      <c r="D1420" s="35">
        <v>36</v>
      </c>
      <c r="E1420" s="16" t="s">
        <v>8</v>
      </c>
      <c r="F1420" s="11" t="s">
        <v>598</v>
      </c>
      <c r="G1420" s="17">
        <v>630.48</v>
      </c>
      <c r="H1420" s="17">
        <v>630.48</v>
      </c>
      <c r="I1420" s="17">
        <f>IFERROR(H1420/1.08,"")</f>
        <v>583.77777777777771</v>
      </c>
      <c r="J1420" s="17">
        <f>I1420*8%</f>
        <v>46.702222222222218</v>
      </c>
      <c r="K1420" s="17">
        <f>Tabela1[[#This Row],[VLR RECEBIDO]]-Tabela1[[#This Row],[DESPESA]]-Tabela1[[#This Row],[FGTS]]</f>
        <v>8.5265128291212022E-14</v>
      </c>
      <c r="L1420" s="12">
        <v>8.5265128291212022E-14</v>
      </c>
      <c r="M1420" s="12">
        <f>Tabela1[[#This Row],[A DEVOLVER]]-Tabela1[[#This Row],[DEVOLVIDO]]</f>
        <v>0</v>
      </c>
      <c r="N1420" s="18" t="str">
        <f ca="1">VLOOKUP(Tabela1[[#This Row],[MAT]],$B$5:$N$1679,13,0)</f>
        <v>ELISANDRA SOARES DA COSTA PINHEIRO</v>
      </c>
    </row>
    <row r="1421" spans="2:14" x14ac:dyDescent="0.3">
      <c r="B1421" s="11">
        <v>521</v>
      </c>
      <c r="C1421" s="11" t="str">
        <f ca="1">VLOOKUP(Tabela1[[#This Row],[MAT]],$B$5:$C$1679,2,0)</f>
        <v>01221844245</v>
      </c>
      <c r="D1421" s="35">
        <v>36</v>
      </c>
      <c r="E1421" s="16" t="s">
        <v>8</v>
      </c>
      <c r="F1421" s="11" t="s">
        <v>598</v>
      </c>
      <c r="G1421" s="17">
        <v>630.48</v>
      </c>
      <c r="H1421" s="17">
        <v>630.48</v>
      </c>
      <c r="I1421" s="17">
        <f>IFERROR(H1421/1.08,"")</f>
        <v>583.77777777777771</v>
      </c>
      <c r="J1421" s="17">
        <f>I1421*8%</f>
        <v>46.702222222222218</v>
      </c>
      <c r="K1421" s="17">
        <f>Tabela1[[#This Row],[VLR RECEBIDO]]-Tabela1[[#This Row],[DESPESA]]-Tabela1[[#This Row],[FGTS]]</f>
        <v>8.5265128291212022E-14</v>
      </c>
      <c r="L1421" s="12">
        <v>8.5265128291212022E-14</v>
      </c>
      <c r="M1421" s="12">
        <f>Tabela1[[#This Row],[A DEVOLVER]]-Tabela1[[#This Row],[DEVOLVIDO]]</f>
        <v>0</v>
      </c>
      <c r="N1421" s="18" t="str">
        <f ca="1">VLOOKUP(Tabela1[[#This Row],[MAT]],$B$5:$N$1679,13,0)</f>
        <v>ANA MARIA LIRA TEIXEIRA</v>
      </c>
    </row>
    <row r="1422" spans="2:14" x14ac:dyDescent="0.3">
      <c r="B1422" s="11">
        <v>525</v>
      </c>
      <c r="C1422" s="11" t="str">
        <f ca="1">VLOOKUP(Tabela1[[#This Row],[MAT]],$B$5:$C$1679,2,0)</f>
        <v>01724194259</v>
      </c>
      <c r="D1422" s="35">
        <v>36</v>
      </c>
      <c r="E1422" s="16" t="s">
        <v>8</v>
      </c>
      <c r="F1422" s="11" t="s">
        <v>598</v>
      </c>
      <c r="G1422" s="17">
        <v>630.48</v>
      </c>
      <c r="H1422" s="17">
        <v>630.48</v>
      </c>
      <c r="I1422" s="17">
        <f>IFERROR(H1422/1.08,"")</f>
        <v>583.77777777777771</v>
      </c>
      <c r="J1422" s="17">
        <f>I1422*8%</f>
        <v>46.702222222222218</v>
      </c>
      <c r="K1422" s="17">
        <f>Tabela1[[#This Row],[VLR RECEBIDO]]-Tabela1[[#This Row],[DESPESA]]-Tabela1[[#This Row],[FGTS]]</f>
        <v>8.5265128291212022E-14</v>
      </c>
      <c r="L1422" s="12">
        <v>8.5265128291212022E-14</v>
      </c>
      <c r="M1422" s="12">
        <f>Tabela1[[#This Row],[A DEVOLVER]]-Tabela1[[#This Row],[DEVOLVIDO]]</f>
        <v>0</v>
      </c>
      <c r="N1422" s="18" t="str">
        <f ca="1">VLOOKUP(Tabela1[[#This Row],[MAT]],$B$5:$N$1679,13,0)</f>
        <v>JHEMISON CARLOS VIEIRA FELIPE</v>
      </c>
    </row>
    <row r="1423" spans="2:14" x14ac:dyDescent="0.3">
      <c r="B1423" s="11">
        <v>527</v>
      </c>
      <c r="C1423" s="11" t="str">
        <f ca="1">VLOOKUP(Tabela1[[#This Row],[MAT]],$B$5:$C$1679,2,0)</f>
        <v>70143241281</v>
      </c>
      <c r="D1423" s="35">
        <v>36</v>
      </c>
      <c r="E1423" s="16" t="s">
        <v>8</v>
      </c>
      <c r="F1423" s="11" t="s">
        <v>598</v>
      </c>
      <c r="G1423" s="17">
        <v>630.48</v>
      </c>
      <c r="H1423" s="17">
        <v>630.48</v>
      </c>
      <c r="I1423" s="17">
        <f>IFERROR(H1423/1.08,"")</f>
        <v>583.77777777777771</v>
      </c>
      <c r="J1423" s="17">
        <f>I1423*8%</f>
        <v>46.702222222222218</v>
      </c>
      <c r="K1423" s="17">
        <f>Tabela1[[#This Row],[VLR RECEBIDO]]-Tabela1[[#This Row],[DESPESA]]-Tabela1[[#This Row],[FGTS]]</f>
        <v>8.5265128291212022E-14</v>
      </c>
      <c r="L1423" s="12">
        <v>8.5265128291212022E-14</v>
      </c>
      <c r="M1423" s="12">
        <f>Tabela1[[#This Row],[A DEVOLVER]]-Tabela1[[#This Row],[DEVOLVIDO]]</f>
        <v>0</v>
      </c>
      <c r="N1423" s="18" t="str">
        <f ca="1">VLOOKUP(Tabela1[[#This Row],[MAT]],$B$5:$N$1679,13,0)</f>
        <v>FABRICIO HUGO SOUSA FARIAS</v>
      </c>
    </row>
    <row r="1424" spans="2:14" x14ac:dyDescent="0.3">
      <c r="B1424" s="11">
        <v>541</v>
      </c>
      <c r="C1424" s="11" t="str">
        <f ca="1">VLOOKUP(Tabela1[[#This Row],[MAT]],$B$5:$C$1679,2,0)</f>
        <v>02563935245</v>
      </c>
      <c r="D1424" s="35">
        <v>36</v>
      </c>
      <c r="E1424" s="16" t="s">
        <v>8</v>
      </c>
      <c r="F1424" s="11" t="s">
        <v>598</v>
      </c>
      <c r="G1424" s="17">
        <v>630.48</v>
      </c>
      <c r="H1424" s="17">
        <v>630.48</v>
      </c>
      <c r="I1424" s="17">
        <f>IFERROR(H1424/1.08,"")</f>
        <v>583.77777777777771</v>
      </c>
      <c r="J1424" s="17">
        <f>I1424*8%</f>
        <v>46.702222222222218</v>
      </c>
      <c r="K1424" s="17">
        <f>Tabela1[[#This Row],[VLR RECEBIDO]]-Tabela1[[#This Row],[DESPESA]]-Tabela1[[#This Row],[FGTS]]</f>
        <v>8.5265128291212022E-14</v>
      </c>
      <c r="L1424" s="12">
        <v>8.5265128291212022E-14</v>
      </c>
      <c r="M1424" s="12">
        <f>Tabela1[[#This Row],[A DEVOLVER]]-Tabela1[[#This Row],[DEVOLVIDO]]</f>
        <v>0</v>
      </c>
      <c r="N1424" s="18" t="str">
        <f ca="1">VLOOKUP(Tabela1[[#This Row],[MAT]],$B$5:$N$1679,13,0)</f>
        <v>RAQUEL DOS SANTOS SOUZA</v>
      </c>
    </row>
    <row r="1425" spans="2:14" x14ac:dyDescent="0.3">
      <c r="B1425" s="11">
        <v>543</v>
      </c>
      <c r="C1425" s="11" t="str">
        <f ca="1">VLOOKUP(Tabela1[[#This Row],[MAT]],$B$5:$C$1679,2,0)</f>
        <v>01797916211</v>
      </c>
      <c r="D1425" s="35">
        <v>36</v>
      </c>
      <c r="E1425" s="16" t="s">
        <v>8</v>
      </c>
      <c r="F1425" s="11" t="s">
        <v>598</v>
      </c>
      <c r="G1425" s="17">
        <v>630.48</v>
      </c>
      <c r="H1425" s="17">
        <v>630.48</v>
      </c>
      <c r="I1425" s="17">
        <f>IFERROR(H1425/1.08,"")</f>
        <v>583.77777777777771</v>
      </c>
      <c r="J1425" s="17">
        <f>I1425*8%</f>
        <v>46.702222222222218</v>
      </c>
      <c r="K1425" s="17">
        <f>Tabela1[[#This Row],[VLR RECEBIDO]]-Tabela1[[#This Row],[DESPESA]]-Tabela1[[#This Row],[FGTS]]</f>
        <v>8.5265128291212022E-14</v>
      </c>
      <c r="L1425" s="12">
        <v>8.5265128291212022E-14</v>
      </c>
      <c r="M1425" s="12">
        <f>Tabela1[[#This Row],[A DEVOLVER]]-Tabela1[[#This Row],[DEVOLVIDO]]</f>
        <v>0</v>
      </c>
      <c r="N1425" s="18" t="str">
        <f ca="1">VLOOKUP(Tabela1[[#This Row],[MAT]],$B$5:$N$1679,13,0)</f>
        <v>BRUNA GRAZIELA NOGUEIRA DE LIMA</v>
      </c>
    </row>
    <row r="1426" spans="2:14" x14ac:dyDescent="0.3">
      <c r="B1426" s="11">
        <v>547</v>
      </c>
      <c r="C1426" s="11" t="str">
        <f ca="1">VLOOKUP(Tabela1[[#This Row],[MAT]],$B$5:$C$1679,2,0)</f>
        <v>85754110200</v>
      </c>
      <c r="D1426" s="35">
        <v>36</v>
      </c>
      <c r="E1426" s="16" t="s">
        <v>8</v>
      </c>
      <c r="F1426" s="11" t="s">
        <v>598</v>
      </c>
      <c r="G1426" s="17">
        <v>630.48</v>
      </c>
      <c r="H1426" s="17">
        <v>630.48</v>
      </c>
      <c r="I1426" s="17">
        <f>IFERROR(H1426/1.08,"")</f>
        <v>583.77777777777771</v>
      </c>
      <c r="J1426" s="17">
        <f>I1426*8%</f>
        <v>46.702222222222218</v>
      </c>
      <c r="K1426" s="17">
        <f>Tabela1[[#This Row],[VLR RECEBIDO]]-Tabela1[[#This Row],[DESPESA]]-Tabela1[[#This Row],[FGTS]]</f>
        <v>8.5265128291212022E-14</v>
      </c>
      <c r="L1426" s="12">
        <v>8.5265128291212022E-14</v>
      </c>
      <c r="M1426" s="12">
        <f>Tabela1[[#This Row],[A DEVOLVER]]-Tabela1[[#This Row],[DEVOLVIDO]]</f>
        <v>0</v>
      </c>
      <c r="N1426" s="18" t="str">
        <f ca="1">VLOOKUP(Tabela1[[#This Row],[MAT]],$B$5:$N$1679,13,0)</f>
        <v>FLAVIA CRISTINA AMORIM RAIOL</v>
      </c>
    </row>
    <row r="1427" spans="2:14" x14ac:dyDescent="0.3">
      <c r="B1427" s="11">
        <v>550</v>
      </c>
      <c r="C1427" s="11" t="str">
        <f ca="1">VLOOKUP(Tabela1[[#This Row],[MAT]],$B$5:$C$1679,2,0)</f>
        <v>94273626268</v>
      </c>
      <c r="D1427" s="35">
        <v>36</v>
      </c>
      <c r="E1427" s="16" t="s">
        <v>8</v>
      </c>
      <c r="F1427" s="11" t="s">
        <v>598</v>
      </c>
      <c r="G1427" s="17">
        <v>630.48</v>
      </c>
      <c r="H1427" s="17">
        <v>630.48</v>
      </c>
      <c r="I1427" s="17">
        <f>IFERROR(H1427/1.08,"")</f>
        <v>583.77777777777771</v>
      </c>
      <c r="J1427" s="17">
        <f>I1427*8%</f>
        <v>46.702222222222218</v>
      </c>
      <c r="K1427" s="17">
        <f>Tabela1[[#This Row],[VLR RECEBIDO]]-Tabela1[[#This Row],[DESPESA]]-Tabela1[[#This Row],[FGTS]]</f>
        <v>8.5265128291212022E-14</v>
      </c>
      <c r="L1427" s="12">
        <v>8.5265128291212022E-14</v>
      </c>
      <c r="M1427" s="12">
        <f>Tabela1[[#This Row],[A DEVOLVER]]-Tabela1[[#This Row],[DEVOLVIDO]]</f>
        <v>0</v>
      </c>
      <c r="N1427" s="18" t="str">
        <f ca="1">VLOOKUP(Tabela1[[#This Row],[MAT]],$B$5:$N$1679,13,0)</f>
        <v>ANGELA MARIA COSTA ROSARIO</v>
      </c>
    </row>
    <row r="1428" spans="2:14" x14ac:dyDescent="0.3">
      <c r="B1428" s="11">
        <v>552</v>
      </c>
      <c r="C1428" s="11" t="str">
        <f ca="1">VLOOKUP(Tabela1[[#This Row],[MAT]],$B$5:$C$1679,2,0)</f>
        <v>03351903243</v>
      </c>
      <c r="D1428" s="35">
        <v>36</v>
      </c>
      <c r="E1428" s="16" t="s">
        <v>8</v>
      </c>
      <c r="F1428" s="11" t="s">
        <v>598</v>
      </c>
      <c r="G1428" s="17">
        <v>630.48</v>
      </c>
      <c r="H1428" s="17">
        <v>630.48</v>
      </c>
      <c r="I1428" s="17">
        <f>IFERROR(H1428/1.08,"")</f>
        <v>583.77777777777771</v>
      </c>
      <c r="J1428" s="17">
        <f>I1428*8%</f>
        <v>46.702222222222218</v>
      </c>
      <c r="K1428" s="17">
        <f>Tabela1[[#This Row],[VLR RECEBIDO]]-Tabela1[[#This Row],[DESPESA]]-Tabela1[[#This Row],[FGTS]]</f>
        <v>8.5265128291212022E-14</v>
      </c>
      <c r="L1428" s="12">
        <v>8.5265128291212022E-14</v>
      </c>
      <c r="M1428" s="12">
        <f>Tabela1[[#This Row],[A DEVOLVER]]-Tabela1[[#This Row],[DEVOLVIDO]]</f>
        <v>0</v>
      </c>
      <c r="N1428" s="18" t="str">
        <f ca="1">VLOOKUP(Tabela1[[#This Row],[MAT]],$B$5:$N$1679,13,0)</f>
        <v>ANTONIA FRANCILEIA SANTOS FAUSTINO</v>
      </c>
    </row>
    <row r="1429" spans="2:14" x14ac:dyDescent="0.3">
      <c r="B1429" s="11">
        <v>586</v>
      </c>
      <c r="C1429" s="11" t="str">
        <f ca="1">VLOOKUP(Tabela1[[#This Row],[MAT]],$B$5:$C$1679,2,0)</f>
        <v>02025421222</v>
      </c>
      <c r="D1429" s="35">
        <v>36</v>
      </c>
      <c r="E1429" s="16" t="s">
        <v>8</v>
      </c>
      <c r="F1429" s="11" t="s">
        <v>598</v>
      </c>
      <c r="G1429" s="17">
        <v>630.48</v>
      </c>
      <c r="H1429" s="17">
        <v>630.48</v>
      </c>
      <c r="I1429" s="17">
        <f>IFERROR(H1429/1.08,"")</f>
        <v>583.77777777777771</v>
      </c>
      <c r="J1429" s="17">
        <f>I1429*8%</f>
        <v>46.702222222222218</v>
      </c>
      <c r="K1429" s="17">
        <f>Tabela1[[#This Row],[VLR RECEBIDO]]-Tabela1[[#This Row],[DESPESA]]-Tabela1[[#This Row],[FGTS]]</f>
        <v>8.5265128291212022E-14</v>
      </c>
      <c r="L1429" s="12">
        <v>8.5265128291212022E-14</v>
      </c>
      <c r="M1429" s="12">
        <f>Tabela1[[#This Row],[A DEVOLVER]]-Tabela1[[#This Row],[DEVOLVIDO]]</f>
        <v>0</v>
      </c>
      <c r="N1429" s="18" t="str">
        <f ca="1">VLOOKUP(Tabela1[[#This Row],[MAT]],$B$5:$N$1679,13,0)</f>
        <v>ADRIANA DA CONCEICAO VIANA</v>
      </c>
    </row>
    <row r="1430" spans="2:14" x14ac:dyDescent="0.3">
      <c r="B1430" s="11">
        <v>600</v>
      </c>
      <c r="C1430" s="11" t="str">
        <f ca="1">VLOOKUP(Tabela1[[#This Row],[MAT]],$B$5:$C$1679,2,0)</f>
        <v>01068691247</v>
      </c>
      <c r="D1430" s="35">
        <v>36</v>
      </c>
      <c r="E1430" s="16" t="s">
        <v>8</v>
      </c>
      <c r="F1430" s="11" t="s">
        <v>598</v>
      </c>
      <c r="G1430" s="17">
        <v>630.48</v>
      </c>
      <c r="H1430" s="17">
        <v>630.48</v>
      </c>
      <c r="I1430" s="17">
        <f>IFERROR(H1430/1.08,"")</f>
        <v>583.77777777777771</v>
      </c>
      <c r="J1430" s="17">
        <f>I1430*8%</f>
        <v>46.702222222222218</v>
      </c>
      <c r="K1430" s="17">
        <f>Tabela1[[#This Row],[VLR RECEBIDO]]-Tabela1[[#This Row],[DESPESA]]-Tabela1[[#This Row],[FGTS]]</f>
        <v>8.5265128291212022E-14</v>
      </c>
      <c r="L1430" s="12">
        <v>8.5265128291212022E-14</v>
      </c>
      <c r="M1430" s="12">
        <f>Tabela1[[#This Row],[A DEVOLVER]]-Tabela1[[#This Row],[DEVOLVIDO]]</f>
        <v>0</v>
      </c>
      <c r="N1430" s="18" t="str">
        <f ca="1">VLOOKUP(Tabela1[[#This Row],[MAT]],$B$5:$N$1679,13,0)</f>
        <v>ROSINETE SANTOS DA SILVA DE SOUZA</v>
      </c>
    </row>
    <row r="1431" spans="2:14" x14ac:dyDescent="0.3">
      <c r="B1431" s="11">
        <v>601</v>
      </c>
      <c r="C1431" s="11" t="str">
        <f ca="1">VLOOKUP(Tabela1[[#This Row],[MAT]],$B$5:$C$1679,2,0)</f>
        <v>03419017251</v>
      </c>
      <c r="D1431" s="35">
        <v>36</v>
      </c>
      <c r="E1431" s="16" t="s">
        <v>8</v>
      </c>
      <c r="F1431" s="11" t="s">
        <v>598</v>
      </c>
      <c r="G1431" s="17">
        <v>630.48</v>
      </c>
      <c r="H1431" s="17">
        <v>630.48</v>
      </c>
      <c r="I1431" s="17">
        <f>IFERROR(H1431/1.08,"")</f>
        <v>583.77777777777771</v>
      </c>
      <c r="J1431" s="17">
        <f>I1431*8%</f>
        <v>46.702222222222218</v>
      </c>
      <c r="K1431" s="17">
        <f>Tabela1[[#This Row],[VLR RECEBIDO]]-Tabela1[[#This Row],[DESPESA]]-Tabela1[[#This Row],[FGTS]]</f>
        <v>8.5265128291212022E-14</v>
      </c>
      <c r="L1431" s="12">
        <v>8.5265128291212022E-14</v>
      </c>
      <c r="M1431" s="12">
        <f>Tabela1[[#This Row],[A DEVOLVER]]-Tabela1[[#This Row],[DEVOLVIDO]]</f>
        <v>0</v>
      </c>
      <c r="N1431" s="18" t="str">
        <f ca="1">VLOOKUP(Tabela1[[#This Row],[MAT]],$B$5:$N$1679,13,0)</f>
        <v>MAYCON REIS DOS ANJOS</v>
      </c>
    </row>
    <row r="1432" spans="2:14" x14ac:dyDescent="0.3">
      <c r="B1432" s="11">
        <v>626</v>
      </c>
      <c r="C1432" s="11" t="str">
        <f ca="1">VLOOKUP(Tabela1[[#This Row],[MAT]],$B$5:$C$1679,2,0)</f>
        <v>30087767287</v>
      </c>
      <c r="D1432" s="35">
        <v>36</v>
      </c>
      <c r="E1432" s="16" t="s">
        <v>8</v>
      </c>
      <c r="F1432" s="11" t="s">
        <v>598</v>
      </c>
      <c r="G1432" s="17">
        <v>630.48</v>
      </c>
      <c r="H1432" s="17">
        <v>630.48</v>
      </c>
      <c r="I1432" s="17">
        <f>IFERROR(H1432/1.08,"")</f>
        <v>583.77777777777771</v>
      </c>
      <c r="J1432" s="17">
        <f>I1432*8%</f>
        <v>46.702222222222218</v>
      </c>
      <c r="K1432" s="17">
        <f>Tabela1[[#This Row],[VLR RECEBIDO]]-Tabela1[[#This Row],[DESPESA]]-Tabela1[[#This Row],[FGTS]]</f>
        <v>8.5265128291212022E-14</v>
      </c>
      <c r="L1432" s="12">
        <v>8.5265128291212022E-14</v>
      </c>
      <c r="M1432" s="12">
        <f>Tabela1[[#This Row],[A DEVOLVER]]-Tabela1[[#This Row],[DEVOLVIDO]]</f>
        <v>0</v>
      </c>
      <c r="N1432" s="18" t="str">
        <f ca="1">VLOOKUP(Tabela1[[#This Row],[MAT]],$B$5:$N$1679,13,0)</f>
        <v>OSMARINA LIMA MARQUES</v>
      </c>
    </row>
    <row r="1433" spans="2:14" x14ac:dyDescent="0.3">
      <c r="B1433" s="11">
        <v>633</v>
      </c>
      <c r="C1433" s="11" t="str">
        <f ca="1">VLOOKUP(Tabela1[[#This Row],[MAT]],$B$5:$C$1679,2,0)</f>
        <v>00954727207</v>
      </c>
      <c r="D1433" s="35">
        <v>36</v>
      </c>
      <c r="E1433" s="16" t="s">
        <v>8</v>
      </c>
      <c r="F1433" s="11" t="s">
        <v>598</v>
      </c>
      <c r="G1433" s="17">
        <v>630.48</v>
      </c>
      <c r="H1433" s="17">
        <v>630.48</v>
      </c>
      <c r="I1433" s="17">
        <f>IFERROR(H1433/1.08,"")</f>
        <v>583.77777777777771</v>
      </c>
      <c r="J1433" s="17">
        <f>I1433*8%</f>
        <v>46.702222222222218</v>
      </c>
      <c r="K1433" s="17">
        <f>Tabela1[[#This Row],[VLR RECEBIDO]]-Tabela1[[#This Row],[DESPESA]]-Tabela1[[#This Row],[FGTS]]</f>
        <v>8.5265128291212022E-14</v>
      </c>
      <c r="L1433" s="12">
        <v>8.5265128291212022E-14</v>
      </c>
      <c r="M1433" s="12">
        <f>Tabela1[[#This Row],[A DEVOLVER]]-Tabela1[[#This Row],[DEVOLVIDO]]</f>
        <v>0</v>
      </c>
      <c r="N1433" s="18" t="str">
        <f ca="1">VLOOKUP(Tabela1[[#This Row],[MAT]],$B$5:$N$1679,13,0)</f>
        <v>FABRICIA MARINHO MORAES</v>
      </c>
    </row>
    <row r="1434" spans="2:14" x14ac:dyDescent="0.3">
      <c r="B1434" s="11">
        <v>635</v>
      </c>
      <c r="C1434" s="11" t="str">
        <f ca="1">VLOOKUP(Tabela1[[#This Row],[MAT]],$B$5:$C$1679,2,0)</f>
        <v>02827501260</v>
      </c>
      <c r="D1434" s="35">
        <v>36</v>
      </c>
      <c r="E1434" s="16" t="s">
        <v>8</v>
      </c>
      <c r="F1434" s="11" t="s">
        <v>598</v>
      </c>
      <c r="G1434" s="17">
        <v>630.48</v>
      </c>
      <c r="H1434" s="17">
        <v>630.48</v>
      </c>
      <c r="I1434" s="17">
        <f>IFERROR(H1434/1.08,"")</f>
        <v>583.77777777777771</v>
      </c>
      <c r="J1434" s="17">
        <f>I1434*8%</f>
        <v>46.702222222222218</v>
      </c>
      <c r="K1434" s="17">
        <f>Tabela1[[#This Row],[VLR RECEBIDO]]-Tabela1[[#This Row],[DESPESA]]-Tabela1[[#This Row],[FGTS]]</f>
        <v>8.5265128291212022E-14</v>
      </c>
      <c r="L1434" s="12">
        <v>8.5265128291212022E-14</v>
      </c>
      <c r="M1434" s="12">
        <f>Tabela1[[#This Row],[A DEVOLVER]]-Tabela1[[#This Row],[DEVOLVIDO]]</f>
        <v>0</v>
      </c>
      <c r="N1434" s="18" t="str">
        <f ca="1">VLOOKUP(Tabela1[[#This Row],[MAT]],$B$5:$N$1679,13,0)</f>
        <v>REGINA CARLA CARNEIRO DA SILVA</v>
      </c>
    </row>
    <row r="1435" spans="2:14" x14ac:dyDescent="0.3">
      <c r="B1435" s="11">
        <v>644</v>
      </c>
      <c r="C1435" s="11" t="str">
        <f ca="1">VLOOKUP(Tabela1[[#This Row],[MAT]],$B$5:$C$1679,2,0)</f>
        <v>02760353214</v>
      </c>
      <c r="D1435" s="35">
        <v>36</v>
      </c>
      <c r="E1435" s="16" t="s">
        <v>8</v>
      </c>
      <c r="F1435" s="11" t="s">
        <v>598</v>
      </c>
      <c r="G1435" s="17">
        <v>630.48</v>
      </c>
      <c r="H1435" s="17">
        <v>630.48</v>
      </c>
      <c r="I1435" s="17">
        <f>IFERROR(H1435/1.08,"")</f>
        <v>583.77777777777771</v>
      </c>
      <c r="J1435" s="17">
        <f>I1435*8%</f>
        <v>46.702222222222218</v>
      </c>
      <c r="K1435" s="17">
        <f>Tabela1[[#This Row],[VLR RECEBIDO]]-Tabela1[[#This Row],[DESPESA]]-Tabela1[[#This Row],[FGTS]]</f>
        <v>8.5265128291212022E-14</v>
      </c>
      <c r="L1435" s="12">
        <v>8.5265128291212022E-14</v>
      </c>
      <c r="M1435" s="12">
        <f>Tabela1[[#This Row],[A DEVOLVER]]-Tabela1[[#This Row],[DEVOLVIDO]]</f>
        <v>0</v>
      </c>
      <c r="N1435" s="18" t="str">
        <f ca="1">VLOOKUP(Tabela1[[#This Row],[MAT]],$B$5:$N$1679,13,0)</f>
        <v>CARLA BATISTA DA COSTA</v>
      </c>
    </row>
    <row r="1436" spans="2:14" x14ac:dyDescent="0.3">
      <c r="B1436" s="11">
        <v>647</v>
      </c>
      <c r="C1436" s="11" t="str">
        <f ca="1">VLOOKUP(Tabela1[[#This Row],[MAT]],$B$5:$C$1679,2,0)</f>
        <v>04573489258</v>
      </c>
      <c r="D1436" s="35">
        <v>36</v>
      </c>
      <c r="E1436" s="16" t="s">
        <v>8</v>
      </c>
      <c r="F1436" s="11" t="s">
        <v>598</v>
      </c>
      <c r="G1436" s="17">
        <v>630.48</v>
      </c>
      <c r="H1436" s="17">
        <v>630.48</v>
      </c>
      <c r="I1436" s="17">
        <f>IFERROR(H1436/1.08,"")</f>
        <v>583.77777777777771</v>
      </c>
      <c r="J1436" s="17">
        <f>I1436*8%</f>
        <v>46.702222222222218</v>
      </c>
      <c r="K1436" s="17">
        <f>Tabela1[[#This Row],[VLR RECEBIDO]]-Tabela1[[#This Row],[DESPESA]]-Tabela1[[#This Row],[FGTS]]</f>
        <v>8.5265128291212022E-14</v>
      </c>
      <c r="L1436" s="12">
        <v>8.5265128291212022E-14</v>
      </c>
      <c r="M1436" s="12">
        <f>Tabela1[[#This Row],[A DEVOLVER]]-Tabela1[[#This Row],[DEVOLVIDO]]</f>
        <v>0</v>
      </c>
      <c r="N1436" s="18" t="str">
        <f ca="1">VLOOKUP(Tabela1[[#This Row],[MAT]],$B$5:$N$1679,13,0)</f>
        <v>FRANCISCO BRUNO OLIVEIRA CAVALCANTE</v>
      </c>
    </row>
    <row r="1437" spans="2:14" x14ac:dyDescent="0.3">
      <c r="B1437" s="11">
        <v>653</v>
      </c>
      <c r="C1437" s="11" t="str">
        <f ca="1">VLOOKUP(Tabela1[[#This Row],[MAT]],$B$5:$C$1679,2,0)</f>
        <v>04490243260</v>
      </c>
      <c r="D1437" s="35">
        <v>36</v>
      </c>
      <c r="E1437" s="16" t="s">
        <v>8</v>
      </c>
      <c r="F1437" s="11" t="s">
        <v>598</v>
      </c>
      <c r="G1437" s="17">
        <v>630.48</v>
      </c>
      <c r="H1437" s="17">
        <v>630.48</v>
      </c>
      <c r="I1437" s="17">
        <f>IFERROR(H1437/1.08,"")</f>
        <v>583.77777777777771</v>
      </c>
      <c r="J1437" s="17">
        <f>I1437*8%</f>
        <v>46.702222222222218</v>
      </c>
      <c r="K1437" s="17">
        <f>Tabela1[[#This Row],[VLR RECEBIDO]]-Tabela1[[#This Row],[DESPESA]]-Tabela1[[#This Row],[FGTS]]</f>
        <v>8.5265128291212022E-14</v>
      </c>
      <c r="L1437" s="12">
        <v>8.5265128291212022E-14</v>
      </c>
      <c r="M1437" s="12">
        <f>Tabela1[[#This Row],[A DEVOLVER]]-Tabela1[[#This Row],[DEVOLVIDO]]</f>
        <v>0</v>
      </c>
      <c r="N1437" s="18" t="str">
        <f ca="1">VLOOKUP(Tabela1[[#This Row],[MAT]],$B$5:$N$1679,13,0)</f>
        <v>RAIANE TENORIO DOS SANTOS</v>
      </c>
    </row>
    <row r="1438" spans="2:14" x14ac:dyDescent="0.3">
      <c r="B1438" s="11">
        <v>663</v>
      </c>
      <c r="C1438" s="11" t="str">
        <f ca="1">VLOOKUP(Tabela1[[#This Row],[MAT]],$B$5:$C$1679,2,0)</f>
        <v>03974195203</v>
      </c>
      <c r="D1438" s="35">
        <v>36</v>
      </c>
      <c r="E1438" s="16" t="s">
        <v>8</v>
      </c>
      <c r="F1438" s="11" t="s">
        <v>598</v>
      </c>
      <c r="G1438" s="17">
        <v>630.48</v>
      </c>
      <c r="H1438" s="17">
        <v>630.48</v>
      </c>
      <c r="I1438" s="17">
        <f>IFERROR(H1438/1.08,"")</f>
        <v>583.77777777777771</v>
      </c>
      <c r="J1438" s="17">
        <f>I1438*8%</f>
        <v>46.702222222222218</v>
      </c>
      <c r="K1438" s="17">
        <f>Tabela1[[#This Row],[VLR RECEBIDO]]-Tabela1[[#This Row],[DESPESA]]-Tabela1[[#This Row],[FGTS]]</f>
        <v>8.5265128291212022E-14</v>
      </c>
      <c r="L1438" s="12">
        <v>8.5265128291212022E-14</v>
      </c>
      <c r="M1438" s="12">
        <f>Tabela1[[#This Row],[A DEVOLVER]]-Tabela1[[#This Row],[DEVOLVIDO]]</f>
        <v>0</v>
      </c>
      <c r="N1438" s="18" t="str">
        <f ca="1">VLOOKUP(Tabela1[[#This Row],[MAT]],$B$5:$N$1679,13,0)</f>
        <v>KRISLANE NASCIMENTO DIAS</v>
      </c>
    </row>
    <row r="1439" spans="2:14" x14ac:dyDescent="0.3">
      <c r="B1439" s="11">
        <v>670</v>
      </c>
      <c r="C1439" s="11">
        <f ca="1">VLOOKUP(Tabela1[[#This Row],[MAT]],$B$5:$C$1679,2,0)</f>
        <v>84245603291</v>
      </c>
      <c r="D1439" s="35">
        <v>36</v>
      </c>
      <c r="E1439" s="16" t="s">
        <v>8</v>
      </c>
      <c r="F1439" s="11" t="s">
        <v>598</v>
      </c>
      <c r="G1439" s="17">
        <v>630.48</v>
      </c>
      <c r="H1439" s="17">
        <v>630.48</v>
      </c>
      <c r="I1439" s="17">
        <f>IFERROR(H1439/1.08,"")</f>
        <v>583.77777777777771</v>
      </c>
      <c r="J1439" s="17">
        <f>I1439*8%</f>
        <v>46.702222222222218</v>
      </c>
      <c r="K1439" s="17">
        <f>Tabela1[[#This Row],[VLR RECEBIDO]]-Tabela1[[#This Row],[DESPESA]]-Tabela1[[#This Row],[FGTS]]</f>
        <v>8.5265128291212022E-14</v>
      </c>
      <c r="L1439" s="12">
        <v>8.5265128291212022E-14</v>
      </c>
      <c r="M1439" s="12">
        <f>Tabela1[[#This Row],[A DEVOLVER]]-Tabela1[[#This Row],[DEVOLVIDO]]</f>
        <v>0</v>
      </c>
      <c r="N1439" s="18" t="str">
        <f ca="1">VLOOKUP(Tabela1[[#This Row],[MAT]],$B$5:$N$1679,13,0)</f>
        <v>LUCINEIA COSTA ALENCAR</v>
      </c>
    </row>
    <row r="1440" spans="2:14" x14ac:dyDescent="0.3">
      <c r="B1440" s="11">
        <v>675</v>
      </c>
      <c r="C1440" s="11" t="str">
        <f ca="1">VLOOKUP(Tabela1[[#This Row],[MAT]],$B$5:$C$1679,2,0)</f>
        <v>03439131270</v>
      </c>
      <c r="D1440" s="35">
        <v>36</v>
      </c>
      <c r="E1440" s="16" t="s">
        <v>8</v>
      </c>
      <c r="F1440" s="11" t="s">
        <v>598</v>
      </c>
      <c r="G1440" s="17">
        <v>630.48</v>
      </c>
      <c r="H1440" s="17">
        <v>630.48</v>
      </c>
      <c r="I1440" s="17">
        <f>IFERROR(H1440/1.08,"")</f>
        <v>583.77777777777771</v>
      </c>
      <c r="J1440" s="17">
        <f>I1440*8%</f>
        <v>46.702222222222218</v>
      </c>
      <c r="K1440" s="17">
        <f>Tabela1[[#This Row],[VLR RECEBIDO]]-Tabela1[[#This Row],[DESPESA]]-Tabela1[[#This Row],[FGTS]]</f>
        <v>8.5265128291212022E-14</v>
      </c>
      <c r="L1440" s="12">
        <v>8.5265128291212022E-14</v>
      </c>
      <c r="M1440" s="12">
        <f>Tabela1[[#This Row],[A DEVOLVER]]-Tabela1[[#This Row],[DEVOLVIDO]]</f>
        <v>0</v>
      </c>
      <c r="N1440" s="18" t="str">
        <f ca="1">VLOOKUP(Tabela1[[#This Row],[MAT]],$B$5:$N$1679,13,0)</f>
        <v>KELLEM MARIA SANTOS COSTA</v>
      </c>
    </row>
    <row r="1441" spans="2:14" x14ac:dyDescent="0.3">
      <c r="B1441" s="11">
        <v>676</v>
      </c>
      <c r="C1441" s="11" t="str">
        <f ca="1">VLOOKUP(Tabela1[[#This Row],[MAT]],$B$5:$C$1679,2,0)</f>
        <v>70143238221</v>
      </c>
      <c r="D1441" s="35">
        <v>36</v>
      </c>
      <c r="E1441" s="16" t="s">
        <v>8</v>
      </c>
      <c r="F1441" s="11" t="s">
        <v>598</v>
      </c>
      <c r="G1441" s="17">
        <v>630.48</v>
      </c>
      <c r="H1441" s="17">
        <v>630.48</v>
      </c>
      <c r="I1441" s="17">
        <f>IFERROR(H1441/1.08,"")</f>
        <v>583.77777777777771</v>
      </c>
      <c r="J1441" s="17">
        <f>I1441*8%</f>
        <v>46.702222222222218</v>
      </c>
      <c r="K1441" s="17">
        <f>Tabela1[[#This Row],[VLR RECEBIDO]]-Tabela1[[#This Row],[DESPESA]]-Tabela1[[#This Row],[FGTS]]</f>
        <v>8.5265128291212022E-14</v>
      </c>
      <c r="L1441" s="12">
        <v>8.5265128291212022E-14</v>
      </c>
      <c r="M1441" s="12">
        <f>Tabela1[[#This Row],[A DEVOLVER]]-Tabela1[[#This Row],[DEVOLVIDO]]</f>
        <v>0</v>
      </c>
      <c r="N1441" s="18" t="str">
        <f ca="1">VLOOKUP(Tabela1[[#This Row],[MAT]],$B$5:$N$1679,13,0)</f>
        <v>RAISSA SOUZA E SOUZA</v>
      </c>
    </row>
    <row r="1442" spans="2:14" x14ac:dyDescent="0.3">
      <c r="B1442" s="11">
        <v>677</v>
      </c>
      <c r="C1442" s="11" t="str">
        <f ca="1">VLOOKUP(Tabela1[[#This Row],[MAT]],$B$5:$C$1679,2,0)</f>
        <v>02029051284</v>
      </c>
      <c r="D1442" s="35">
        <v>36</v>
      </c>
      <c r="E1442" s="16" t="s">
        <v>8</v>
      </c>
      <c r="F1442" s="11" t="s">
        <v>598</v>
      </c>
      <c r="G1442" s="17">
        <v>630.48</v>
      </c>
      <c r="H1442" s="17">
        <v>630.48</v>
      </c>
      <c r="I1442" s="17">
        <f>IFERROR(H1442/1.08,"")</f>
        <v>583.77777777777771</v>
      </c>
      <c r="J1442" s="17">
        <f>I1442*8%</f>
        <v>46.702222222222218</v>
      </c>
      <c r="K1442" s="17">
        <f>Tabela1[[#This Row],[VLR RECEBIDO]]-Tabela1[[#This Row],[DESPESA]]-Tabela1[[#This Row],[FGTS]]</f>
        <v>8.5265128291212022E-14</v>
      </c>
      <c r="L1442" s="12">
        <v>8.5265128291212022E-14</v>
      </c>
      <c r="M1442" s="12">
        <f>Tabela1[[#This Row],[A DEVOLVER]]-Tabela1[[#This Row],[DEVOLVIDO]]</f>
        <v>0</v>
      </c>
      <c r="N1442" s="18" t="str">
        <f ca="1">VLOOKUP(Tabela1[[#This Row],[MAT]],$B$5:$N$1679,13,0)</f>
        <v>DANIELA MIRANDA REIS</v>
      </c>
    </row>
    <row r="1443" spans="2:14" x14ac:dyDescent="0.3">
      <c r="B1443" s="11">
        <v>682</v>
      </c>
      <c r="C1443" s="11" t="e">
        <f ca="1">VLOOKUP(Tabela1[[#This Row],[MAT]],$B$5:$C$1679,2,0)</f>
        <v>#N/A</v>
      </c>
      <c r="D1443" s="35">
        <v>36</v>
      </c>
      <c r="E1443" s="16" t="s">
        <v>8</v>
      </c>
      <c r="F1443" s="11" t="s">
        <v>598</v>
      </c>
      <c r="G1443" s="17">
        <v>630.48</v>
      </c>
      <c r="H1443" s="17">
        <v>0</v>
      </c>
      <c r="I1443" s="17">
        <f>IFERROR(H1443/1.08,"")</f>
        <v>0</v>
      </c>
      <c r="J1443" s="17">
        <f>I1443*8%</f>
        <v>0</v>
      </c>
      <c r="K1443" s="17">
        <f>Tabela1[[#This Row],[VLR RECEBIDO]]-Tabela1[[#This Row],[DESPESA]]-Tabela1[[#This Row],[FGTS]]</f>
        <v>630.48</v>
      </c>
      <c r="L1443" s="12">
        <v>630.48</v>
      </c>
      <c r="M1443" s="12">
        <f>Tabela1[[#This Row],[A DEVOLVER]]-Tabela1[[#This Row],[DEVOLVIDO]]</f>
        <v>0</v>
      </c>
      <c r="N1443" s="18" t="e">
        <f ca="1">VLOOKUP(Tabela1[[#This Row],[MAT]],$B$5:$N$1679,13,0)</f>
        <v>#N/A</v>
      </c>
    </row>
    <row r="1444" spans="2:14" x14ac:dyDescent="0.3">
      <c r="B1444" s="11">
        <v>714</v>
      </c>
      <c r="C1444" s="11" t="str">
        <f ca="1">VLOOKUP(Tabela1[[#This Row],[MAT]],$B$5:$C$1679,2,0)</f>
        <v>02884225200</v>
      </c>
      <c r="D1444" s="35">
        <v>36</v>
      </c>
      <c r="E1444" s="16" t="s">
        <v>8</v>
      </c>
      <c r="F1444" s="11" t="s">
        <v>598</v>
      </c>
      <c r="G1444" s="17">
        <v>630.48</v>
      </c>
      <c r="H1444" s="17">
        <v>630.48</v>
      </c>
      <c r="I1444" s="17">
        <f>IFERROR(H1444/1.08,"")</f>
        <v>583.77777777777771</v>
      </c>
      <c r="J1444" s="17">
        <f>I1444*8%</f>
        <v>46.702222222222218</v>
      </c>
      <c r="K1444" s="17">
        <f>Tabela1[[#This Row],[VLR RECEBIDO]]-Tabela1[[#This Row],[DESPESA]]-Tabela1[[#This Row],[FGTS]]</f>
        <v>8.5265128291212022E-14</v>
      </c>
      <c r="L1444" s="12">
        <v>8.5265128291212022E-14</v>
      </c>
      <c r="M1444" s="12">
        <f>Tabela1[[#This Row],[A DEVOLVER]]-Tabela1[[#This Row],[DEVOLVIDO]]</f>
        <v>0</v>
      </c>
      <c r="N1444" s="18" t="str">
        <f ca="1">VLOOKUP(Tabela1[[#This Row],[MAT]],$B$5:$N$1679,13,0)</f>
        <v>JOSUE OLIVEIRA MENESES</v>
      </c>
    </row>
    <row r="1445" spans="2:14" x14ac:dyDescent="0.3">
      <c r="B1445" s="11">
        <v>716</v>
      </c>
      <c r="C1445" s="11" t="str">
        <f ca="1">VLOOKUP(Tabela1[[#This Row],[MAT]],$B$5:$C$1679,2,0)</f>
        <v>11576141675</v>
      </c>
      <c r="D1445" s="35">
        <v>36</v>
      </c>
      <c r="E1445" s="16" t="s">
        <v>8</v>
      </c>
      <c r="F1445" s="11" t="s">
        <v>598</v>
      </c>
      <c r="G1445" s="17">
        <v>630.48</v>
      </c>
      <c r="H1445" s="17">
        <v>630.48</v>
      </c>
      <c r="I1445" s="17">
        <f>IFERROR(H1445/1.08,"")</f>
        <v>583.77777777777771</v>
      </c>
      <c r="J1445" s="17">
        <f>I1445*8%</f>
        <v>46.702222222222218</v>
      </c>
      <c r="K1445" s="17">
        <f>Tabela1[[#This Row],[VLR RECEBIDO]]-Tabela1[[#This Row],[DESPESA]]-Tabela1[[#This Row],[FGTS]]</f>
        <v>8.5265128291212022E-14</v>
      </c>
      <c r="L1445" s="12">
        <v>8.5265128291212022E-14</v>
      </c>
      <c r="M1445" s="12">
        <f>Tabela1[[#This Row],[A DEVOLVER]]-Tabela1[[#This Row],[DEVOLVIDO]]</f>
        <v>0</v>
      </c>
      <c r="N1445" s="18" t="str">
        <f ca="1">VLOOKUP(Tabela1[[#This Row],[MAT]],$B$5:$N$1679,13,0)</f>
        <v>IORRAN VAZ DE OLIVEIRA</v>
      </c>
    </row>
    <row r="1446" spans="2:14" x14ac:dyDescent="0.3">
      <c r="B1446" s="11">
        <v>717</v>
      </c>
      <c r="C1446" s="11" t="str">
        <f ca="1">VLOOKUP(Tabela1[[#This Row],[MAT]],$B$5:$C$1679,2,0)</f>
        <v>04625535239</v>
      </c>
      <c r="D1446" s="35">
        <v>36</v>
      </c>
      <c r="E1446" s="16" t="s">
        <v>8</v>
      </c>
      <c r="F1446" s="11" t="s">
        <v>598</v>
      </c>
      <c r="G1446" s="17">
        <v>630.48</v>
      </c>
      <c r="H1446" s="17">
        <v>630.48</v>
      </c>
      <c r="I1446" s="17">
        <f>IFERROR(H1446/1.08,"")</f>
        <v>583.77777777777771</v>
      </c>
      <c r="J1446" s="17">
        <f>I1446*8%</f>
        <v>46.702222222222218</v>
      </c>
      <c r="K1446" s="17">
        <f>Tabela1[[#This Row],[VLR RECEBIDO]]-Tabela1[[#This Row],[DESPESA]]-Tabela1[[#This Row],[FGTS]]</f>
        <v>8.5265128291212022E-14</v>
      </c>
      <c r="L1446" s="12">
        <v>8.5265128291212022E-14</v>
      </c>
      <c r="M1446" s="12">
        <f>Tabela1[[#This Row],[A DEVOLVER]]-Tabela1[[#This Row],[DEVOLVIDO]]</f>
        <v>0</v>
      </c>
      <c r="N1446" s="18" t="str">
        <f ca="1">VLOOKUP(Tabela1[[#This Row],[MAT]],$B$5:$N$1679,13,0)</f>
        <v>EDSON MOURA SILVA</v>
      </c>
    </row>
    <row r="1447" spans="2:14" x14ac:dyDescent="0.3">
      <c r="B1447" s="11">
        <v>719</v>
      </c>
      <c r="C1447" s="11" t="str">
        <f ca="1">VLOOKUP(Tabela1[[#This Row],[MAT]],$B$5:$C$1679,2,0)</f>
        <v>01834811279</v>
      </c>
      <c r="D1447" s="35">
        <v>36</v>
      </c>
      <c r="E1447" s="16" t="s">
        <v>8</v>
      </c>
      <c r="F1447" s="11" t="s">
        <v>598</v>
      </c>
      <c r="G1447" s="17">
        <v>630.48</v>
      </c>
      <c r="H1447" s="17">
        <v>630.48</v>
      </c>
      <c r="I1447" s="17">
        <f>IFERROR(H1447/1.08,"")</f>
        <v>583.77777777777771</v>
      </c>
      <c r="J1447" s="17">
        <f>I1447*8%</f>
        <v>46.702222222222218</v>
      </c>
      <c r="K1447" s="17">
        <f>Tabela1[[#This Row],[VLR RECEBIDO]]-Tabela1[[#This Row],[DESPESA]]-Tabela1[[#This Row],[FGTS]]</f>
        <v>8.5265128291212022E-14</v>
      </c>
      <c r="L1447" s="12">
        <v>8.5265128291212022E-14</v>
      </c>
      <c r="M1447" s="12">
        <f>Tabela1[[#This Row],[A DEVOLVER]]-Tabela1[[#This Row],[DEVOLVIDO]]</f>
        <v>0</v>
      </c>
      <c r="N1447" s="18" t="str">
        <f ca="1">VLOOKUP(Tabela1[[#This Row],[MAT]],$B$5:$N$1679,13,0)</f>
        <v>ROBSON ALMEIDA PONTES</v>
      </c>
    </row>
    <row r="1448" spans="2:14" x14ac:dyDescent="0.3">
      <c r="B1448" s="11">
        <v>726</v>
      </c>
      <c r="C1448" s="11" t="str">
        <f ca="1">VLOOKUP(Tabela1[[#This Row],[MAT]],$B$5:$C$1679,2,0)</f>
        <v>04716356264</v>
      </c>
      <c r="D1448" s="35">
        <v>36</v>
      </c>
      <c r="E1448" s="16" t="s">
        <v>8</v>
      </c>
      <c r="F1448" s="11" t="s">
        <v>598</v>
      </c>
      <c r="G1448" s="17">
        <v>630.48</v>
      </c>
      <c r="H1448" s="17">
        <v>630.48</v>
      </c>
      <c r="I1448" s="17">
        <f>IFERROR(H1448/1.08,"")</f>
        <v>583.77777777777771</v>
      </c>
      <c r="J1448" s="17">
        <f>I1448*8%</f>
        <v>46.702222222222218</v>
      </c>
      <c r="K1448" s="17">
        <f>Tabela1[[#This Row],[VLR RECEBIDO]]-Tabela1[[#This Row],[DESPESA]]-Tabela1[[#This Row],[FGTS]]</f>
        <v>8.5265128291212022E-14</v>
      </c>
      <c r="L1448" s="12">
        <v>8.5265128291212022E-14</v>
      </c>
      <c r="M1448" s="12">
        <f>Tabela1[[#This Row],[A DEVOLVER]]-Tabela1[[#This Row],[DEVOLVIDO]]</f>
        <v>0</v>
      </c>
      <c r="N1448" s="18" t="str">
        <f ca="1">VLOOKUP(Tabela1[[#This Row],[MAT]],$B$5:$N$1679,13,0)</f>
        <v>ESTHEFANI ARAUJO LOPES</v>
      </c>
    </row>
    <row r="1449" spans="2:14" x14ac:dyDescent="0.3">
      <c r="B1449" s="11">
        <v>740</v>
      </c>
      <c r="C1449" s="11" t="str">
        <f ca="1">VLOOKUP(Tabela1[[#This Row],[MAT]],$B$5:$C$1679,2,0)</f>
        <v>02821318251</v>
      </c>
      <c r="D1449" s="35">
        <v>36</v>
      </c>
      <c r="E1449" s="16" t="s">
        <v>8</v>
      </c>
      <c r="F1449" s="11" t="s">
        <v>598</v>
      </c>
      <c r="G1449" s="17">
        <v>630.48</v>
      </c>
      <c r="H1449" s="17">
        <v>630.48</v>
      </c>
      <c r="I1449" s="17">
        <f>IFERROR(H1449/1.08,"")</f>
        <v>583.77777777777771</v>
      </c>
      <c r="J1449" s="17">
        <f>I1449*8%</f>
        <v>46.702222222222218</v>
      </c>
      <c r="K1449" s="17">
        <f>Tabela1[[#This Row],[VLR RECEBIDO]]-Tabela1[[#This Row],[DESPESA]]-Tabela1[[#This Row],[FGTS]]</f>
        <v>8.5265128291212022E-14</v>
      </c>
      <c r="L1449" s="12">
        <v>8.5265128291212022E-14</v>
      </c>
      <c r="M1449" s="12">
        <f>Tabela1[[#This Row],[A DEVOLVER]]-Tabela1[[#This Row],[DEVOLVIDO]]</f>
        <v>0</v>
      </c>
      <c r="N1449" s="18" t="str">
        <f ca="1">VLOOKUP(Tabela1[[#This Row],[MAT]],$B$5:$N$1679,13,0)</f>
        <v>CAROLINA SILVA DA VEIGA</v>
      </c>
    </row>
    <row r="1450" spans="2:14" x14ac:dyDescent="0.3">
      <c r="B1450" s="11">
        <v>743</v>
      </c>
      <c r="C1450" s="11" t="str">
        <f ca="1">VLOOKUP(Tabela1[[#This Row],[MAT]],$B$5:$C$1679,2,0)</f>
        <v>05274326285</v>
      </c>
      <c r="D1450" s="35">
        <v>36</v>
      </c>
      <c r="E1450" s="16" t="s">
        <v>8</v>
      </c>
      <c r="F1450" s="11" t="s">
        <v>598</v>
      </c>
      <c r="G1450" s="17">
        <v>630.48</v>
      </c>
      <c r="H1450" s="17">
        <v>630.48</v>
      </c>
      <c r="I1450" s="17">
        <f>IFERROR(H1450/1.08,"")</f>
        <v>583.77777777777771</v>
      </c>
      <c r="J1450" s="17">
        <f>I1450*8%</f>
        <v>46.702222222222218</v>
      </c>
      <c r="K1450" s="17">
        <f>Tabela1[[#This Row],[VLR RECEBIDO]]-Tabela1[[#This Row],[DESPESA]]-Tabela1[[#This Row],[FGTS]]</f>
        <v>8.5265128291212022E-14</v>
      </c>
      <c r="L1450" s="12">
        <v>8.5265128291212022E-14</v>
      </c>
      <c r="M1450" s="12">
        <f>Tabela1[[#This Row],[A DEVOLVER]]-Tabela1[[#This Row],[DEVOLVIDO]]</f>
        <v>0</v>
      </c>
      <c r="N1450" s="18" t="str">
        <f ca="1">VLOOKUP(Tabela1[[#This Row],[MAT]],$B$5:$N$1679,13,0)</f>
        <v>JOAO VICTOR CARNEIRO DA SILVA</v>
      </c>
    </row>
    <row r="1451" spans="2:14" x14ac:dyDescent="0.3">
      <c r="B1451" s="11">
        <v>744</v>
      </c>
      <c r="C1451" s="11" t="str">
        <f ca="1">VLOOKUP(Tabela1[[#This Row],[MAT]],$B$5:$C$1679,2,0)</f>
        <v>05036435214</v>
      </c>
      <c r="D1451" s="35">
        <v>36</v>
      </c>
      <c r="E1451" s="16" t="s">
        <v>8</v>
      </c>
      <c r="F1451" s="11" t="s">
        <v>598</v>
      </c>
      <c r="G1451" s="17">
        <v>630.48</v>
      </c>
      <c r="H1451" s="17">
        <v>630.48</v>
      </c>
      <c r="I1451" s="17">
        <f>IFERROR(H1451/1.08,"")</f>
        <v>583.77777777777771</v>
      </c>
      <c r="J1451" s="17">
        <f>I1451*8%</f>
        <v>46.702222222222218</v>
      </c>
      <c r="K1451" s="17">
        <f>Tabela1[[#This Row],[VLR RECEBIDO]]-Tabela1[[#This Row],[DESPESA]]-Tabela1[[#This Row],[FGTS]]</f>
        <v>8.5265128291212022E-14</v>
      </c>
      <c r="L1451" s="12">
        <v>8.5265128291212022E-14</v>
      </c>
      <c r="M1451" s="12">
        <f>Tabela1[[#This Row],[A DEVOLVER]]-Tabela1[[#This Row],[DEVOLVIDO]]</f>
        <v>0</v>
      </c>
      <c r="N1451" s="18" t="str">
        <f ca="1">VLOOKUP(Tabela1[[#This Row],[MAT]],$B$5:$N$1679,13,0)</f>
        <v>THIAGO DO NASCIMENTO MESQUITA</v>
      </c>
    </row>
    <row r="1452" spans="2:14" x14ac:dyDescent="0.3">
      <c r="B1452" s="11">
        <v>756</v>
      </c>
      <c r="C1452" s="11" t="str">
        <f ca="1">VLOOKUP(Tabela1[[#This Row],[MAT]],$B$5:$C$1679,2,0)</f>
        <v>02771484218</v>
      </c>
      <c r="D1452" s="35">
        <v>36</v>
      </c>
      <c r="E1452" s="16" t="s">
        <v>8</v>
      </c>
      <c r="F1452" s="11" t="s">
        <v>598</v>
      </c>
      <c r="G1452" s="17">
        <v>630.48</v>
      </c>
      <c r="H1452" s="17">
        <v>630.48</v>
      </c>
      <c r="I1452" s="17">
        <f>IFERROR(H1452/1.08,"")</f>
        <v>583.77777777777771</v>
      </c>
      <c r="J1452" s="17">
        <f>I1452*8%</f>
        <v>46.702222222222218</v>
      </c>
      <c r="K1452" s="17">
        <f>Tabela1[[#This Row],[VLR RECEBIDO]]-Tabela1[[#This Row],[DESPESA]]-Tabela1[[#This Row],[FGTS]]</f>
        <v>8.5265128291212022E-14</v>
      </c>
      <c r="L1452" s="12">
        <v>8.5265128291212022E-14</v>
      </c>
      <c r="M1452" s="12">
        <f>Tabela1[[#This Row],[A DEVOLVER]]-Tabela1[[#This Row],[DEVOLVIDO]]</f>
        <v>0</v>
      </c>
      <c r="N1452" s="18" t="str">
        <f ca="1">VLOOKUP(Tabela1[[#This Row],[MAT]],$B$5:$N$1679,13,0)</f>
        <v>WATILA ALMEIDA DA COSTA</v>
      </c>
    </row>
    <row r="1453" spans="2:14" x14ac:dyDescent="0.3">
      <c r="B1453" s="11">
        <v>761</v>
      </c>
      <c r="C1453" s="11" t="str">
        <f ca="1">VLOOKUP(Tabela1[[#This Row],[MAT]],$B$5:$C$1679,2,0)</f>
        <v>88808882268</v>
      </c>
      <c r="D1453" s="35">
        <v>36</v>
      </c>
      <c r="E1453" s="16" t="s">
        <v>8</v>
      </c>
      <c r="F1453" s="11" t="s">
        <v>598</v>
      </c>
      <c r="G1453" s="17">
        <v>630.48</v>
      </c>
      <c r="H1453" s="17">
        <v>630.48</v>
      </c>
      <c r="I1453" s="17">
        <f>IFERROR(H1453/1.08,"")</f>
        <v>583.77777777777771</v>
      </c>
      <c r="J1453" s="17">
        <f>I1453*8%</f>
        <v>46.702222222222218</v>
      </c>
      <c r="K1453" s="17">
        <f>Tabela1[[#This Row],[VLR RECEBIDO]]-Tabela1[[#This Row],[DESPESA]]-Tabela1[[#This Row],[FGTS]]</f>
        <v>8.5265128291212022E-14</v>
      </c>
      <c r="L1453" s="12">
        <v>8.5265128291212022E-14</v>
      </c>
      <c r="M1453" s="12">
        <f>Tabela1[[#This Row],[A DEVOLVER]]-Tabela1[[#This Row],[DEVOLVIDO]]</f>
        <v>0</v>
      </c>
      <c r="N1453" s="18" t="str">
        <f ca="1">VLOOKUP(Tabela1[[#This Row],[MAT]],$B$5:$N$1679,13,0)</f>
        <v>GEOVANIA DE ARAUJO NASCIMENTO</v>
      </c>
    </row>
    <row r="1454" spans="2:14" x14ac:dyDescent="0.3">
      <c r="B1454" s="11">
        <v>783</v>
      </c>
      <c r="C1454" s="11" t="str">
        <f ca="1">VLOOKUP(Tabela1[[#This Row],[MAT]],$B$5:$C$1679,2,0)</f>
        <v>02598633270</v>
      </c>
      <c r="D1454" s="35">
        <v>36</v>
      </c>
      <c r="E1454" s="16" t="s">
        <v>8</v>
      </c>
      <c r="F1454" s="11" t="s">
        <v>598</v>
      </c>
      <c r="G1454" s="17">
        <v>630.48</v>
      </c>
      <c r="H1454" s="17">
        <v>630.48</v>
      </c>
      <c r="I1454" s="17">
        <f>IFERROR(H1454/1.08,"")</f>
        <v>583.77777777777771</v>
      </c>
      <c r="J1454" s="17">
        <f>I1454*8%</f>
        <v>46.702222222222218</v>
      </c>
      <c r="K1454" s="17">
        <f>Tabela1[[#This Row],[VLR RECEBIDO]]-Tabela1[[#This Row],[DESPESA]]-Tabela1[[#This Row],[FGTS]]</f>
        <v>8.5265128291212022E-14</v>
      </c>
      <c r="L1454" s="12">
        <v>8.5265128291212022E-14</v>
      </c>
      <c r="M1454" s="12">
        <f>Tabela1[[#This Row],[A DEVOLVER]]-Tabela1[[#This Row],[DEVOLVIDO]]</f>
        <v>0</v>
      </c>
      <c r="N1454" s="18" t="str">
        <f ca="1">VLOOKUP(Tabela1[[#This Row],[MAT]],$B$5:$N$1679,13,0)</f>
        <v>MATHEUS CAMPOS ALVES</v>
      </c>
    </row>
    <row r="1455" spans="2:14" x14ac:dyDescent="0.3">
      <c r="B1455" s="11">
        <v>801</v>
      </c>
      <c r="C1455" s="11" t="str">
        <f ca="1">VLOOKUP(Tabela1[[#This Row],[MAT]],$B$5:$C$1679,2,0)</f>
        <v>03468651236</v>
      </c>
      <c r="D1455" s="35">
        <v>36</v>
      </c>
      <c r="E1455" s="16" t="s">
        <v>8</v>
      </c>
      <c r="F1455" s="11" t="s">
        <v>598</v>
      </c>
      <c r="G1455" s="17">
        <v>630.48</v>
      </c>
      <c r="H1455" s="17">
        <v>630.48</v>
      </c>
      <c r="I1455" s="17">
        <f>IFERROR(H1455/1.08,"")</f>
        <v>583.77777777777771</v>
      </c>
      <c r="J1455" s="17">
        <f>I1455*8%</f>
        <v>46.702222222222218</v>
      </c>
      <c r="K1455" s="17">
        <f>Tabela1[[#This Row],[VLR RECEBIDO]]-Tabela1[[#This Row],[DESPESA]]-Tabela1[[#This Row],[FGTS]]</f>
        <v>8.5265128291212022E-14</v>
      </c>
      <c r="L1455" s="12">
        <v>8.5265128291212022E-14</v>
      </c>
      <c r="M1455" s="12">
        <f>Tabela1[[#This Row],[A DEVOLVER]]-Tabela1[[#This Row],[DEVOLVIDO]]</f>
        <v>0</v>
      </c>
      <c r="N1455" s="18" t="str">
        <f ca="1">VLOOKUP(Tabela1[[#This Row],[MAT]],$B$5:$N$1679,13,0)</f>
        <v>WANDERSON ANDRE ALVES DA COSTA</v>
      </c>
    </row>
    <row r="1456" spans="2:14" x14ac:dyDescent="0.3">
      <c r="B1456" s="11">
        <v>802</v>
      </c>
      <c r="C1456" s="11" t="str">
        <f ca="1">VLOOKUP(Tabela1[[#This Row],[MAT]],$B$5:$C$1679,2,0)</f>
        <v>01497762251</v>
      </c>
      <c r="D1456" s="35">
        <v>36</v>
      </c>
      <c r="E1456" s="16" t="s">
        <v>8</v>
      </c>
      <c r="F1456" s="11" t="s">
        <v>598</v>
      </c>
      <c r="G1456" s="17">
        <v>630.48</v>
      </c>
      <c r="H1456" s="17">
        <v>630.48</v>
      </c>
      <c r="I1456" s="17">
        <f>IFERROR(H1456/1.08,"")</f>
        <v>583.77777777777771</v>
      </c>
      <c r="J1456" s="17">
        <f>I1456*8%</f>
        <v>46.702222222222218</v>
      </c>
      <c r="K1456" s="17">
        <f>Tabela1[[#This Row],[VLR RECEBIDO]]-Tabela1[[#This Row],[DESPESA]]-Tabela1[[#This Row],[FGTS]]</f>
        <v>8.5265128291212022E-14</v>
      </c>
      <c r="L1456" s="12">
        <v>8.5265128291212022E-14</v>
      </c>
      <c r="M1456" s="12">
        <f>Tabela1[[#This Row],[A DEVOLVER]]-Tabela1[[#This Row],[DEVOLVIDO]]</f>
        <v>0</v>
      </c>
      <c r="N1456" s="18" t="str">
        <f ca="1">VLOOKUP(Tabela1[[#This Row],[MAT]],$B$5:$N$1679,13,0)</f>
        <v>MARIA LUIZA OLIVEIRA DE ALMEIDA</v>
      </c>
    </row>
    <row r="1457" spans="2:14" x14ac:dyDescent="0.3">
      <c r="B1457" s="11">
        <v>817</v>
      </c>
      <c r="C1457" s="11" t="str">
        <f ca="1">VLOOKUP(Tabela1[[#This Row],[MAT]],$B$5:$C$1679,2,0)</f>
        <v>00564772283</v>
      </c>
      <c r="D1457" s="35">
        <v>36</v>
      </c>
      <c r="E1457" s="16" t="s">
        <v>8</v>
      </c>
      <c r="F1457" s="11" t="s">
        <v>598</v>
      </c>
      <c r="G1457" s="17">
        <v>630.48</v>
      </c>
      <c r="H1457" s="17">
        <v>630.48</v>
      </c>
      <c r="I1457" s="17">
        <f>IFERROR(H1457/1.08,"")</f>
        <v>583.77777777777771</v>
      </c>
      <c r="J1457" s="17">
        <f>I1457*8%</f>
        <v>46.702222222222218</v>
      </c>
      <c r="K1457" s="17">
        <f>Tabela1[[#This Row],[VLR RECEBIDO]]-Tabela1[[#This Row],[DESPESA]]-Tabela1[[#This Row],[FGTS]]</f>
        <v>8.5265128291212022E-14</v>
      </c>
      <c r="L1457" s="12">
        <v>8.5265128291212022E-14</v>
      </c>
      <c r="M1457" s="12">
        <f>Tabela1[[#This Row],[A DEVOLVER]]-Tabela1[[#This Row],[DEVOLVIDO]]</f>
        <v>0</v>
      </c>
      <c r="N1457" s="18" t="str">
        <f ca="1">VLOOKUP(Tabela1[[#This Row],[MAT]],$B$5:$N$1679,13,0)</f>
        <v>CRISTIANE MARIA CARDOSO LOBATO</v>
      </c>
    </row>
    <row r="1458" spans="2:14" x14ac:dyDescent="0.3">
      <c r="B1458" s="11">
        <v>819</v>
      </c>
      <c r="C1458" s="11" t="str">
        <f ca="1">VLOOKUP(Tabela1[[#This Row],[MAT]],$B$5:$C$1679,2,0)</f>
        <v>04263734211</v>
      </c>
      <c r="D1458" s="35">
        <v>36</v>
      </c>
      <c r="E1458" s="16" t="s">
        <v>8</v>
      </c>
      <c r="F1458" s="11" t="s">
        <v>598</v>
      </c>
      <c r="G1458" s="17">
        <v>630.48</v>
      </c>
      <c r="H1458" s="17">
        <v>630.48</v>
      </c>
      <c r="I1458" s="17">
        <f>IFERROR(H1458/1.08,"")</f>
        <v>583.77777777777771</v>
      </c>
      <c r="J1458" s="17">
        <f>I1458*8%</f>
        <v>46.702222222222218</v>
      </c>
      <c r="K1458" s="17">
        <f>Tabela1[[#This Row],[VLR RECEBIDO]]-Tabela1[[#This Row],[DESPESA]]-Tabela1[[#This Row],[FGTS]]</f>
        <v>8.5265128291212022E-14</v>
      </c>
      <c r="L1458" s="12">
        <v>8.5265128291212022E-14</v>
      </c>
      <c r="M1458" s="12">
        <f>Tabela1[[#This Row],[A DEVOLVER]]-Tabela1[[#This Row],[DEVOLVIDO]]</f>
        <v>0</v>
      </c>
      <c r="N1458" s="18" t="str">
        <f ca="1">VLOOKUP(Tabela1[[#This Row],[MAT]],$B$5:$N$1679,13,0)</f>
        <v>NAYARA FORO FRANCO</v>
      </c>
    </row>
    <row r="1459" spans="2:14" x14ac:dyDescent="0.3">
      <c r="B1459" s="11">
        <v>823</v>
      </c>
      <c r="C1459" s="11">
        <f ca="1">VLOOKUP(Tabela1[[#This Row],[MAT]],$B$5:$C$1679,2,0)</f>
        <v>98517040244</v>
      </c>
      <c r="D1459" s="35">
        <v>36</v>
      </c>
      <c r="E1459" s="16" t="s">
        <v>8</v>
      </c>
      <c r="F1459" s="11" t="s">
        <v>598</v>
      </c>
      <c r="G1459" s="17">
        <v>630.48</v>
      </c>
      <c r="H1459" s="17">
        <v>630.48</v>
      </c>
      <c r="I1459" s="17">
        <f>IFERROR(H1459/1.08,"")</f>
        <v>583.77777777777771</v>
      </c>
      <c r="J1459" s="17">
        <f>I1459*8%</f>
        <v>46.702222222222218</v>
      </c>
      <c r="K1459" s="17">
        <f>Tabela1[[#This Row],[VLR RECEBIDO]]-Tabela1[[#This Row],[DESPESA]]-Tabela1[[#This Row],[FGTS]]</f>
        <v>8.5265128291212022E-14</v>
      </c>
      <c r="L1459" s="12">
        <v>8.5265128291212022E-14</v>
      </c>
      <c r="M1459" s="12">
        <f>Tabela1[[#This Row],[A DEVOLVER]]-Tabela1[[#This Row],[DEVOLVIDO]]</f>
        <v>0</v>
      </c>
      <c r="N1459" s="18" t="str">
        <f ca="1">VLOOKUP(Tabela1[[#This Row],[MAT]],$B$5:$N$1679,13,0)</f>
        <v>IVONE DO SOCORRO DA CUNHA SOUZA</v>
      </c>
    </row>
    <row r="1460" spans="2:14" x14ac:dyDescent="0.3">
      <c r="B1460" s="11">
        <v>834</v>
      </c>
      <c r="C1460" s="11" t="str">
        <f ca="1">VLOOKUP(Tabela1[[#This Row],[MAT]],$B$5:$C$1679,2,0)</f>
        <v>03659449202</v>
      </c>
      <c r="D1460" s="35">
        <v>36</v>
      </c>
      <c r="E1460" s="16" t="s">
        <v>8</v>
      </c>
      <c r="F1460" s="11" t="s">
        <v>598</v>
      </c>
      <c r="G1460" s="17">
        <v>630.48</v>
      </c>
      <c r="H1460" s="17">
        <v>630.48</v>
      </c>
      <c r="I1460" s="17">
        <f>IFERROR(H1460/1.08,"")</f>
        <v>583.77777777777771</v>
      </c>
      <c r="J1460" s="17">
        <f>I1460*8%</f>
        <v>46.702222222222218</v>
      </c>
      <c r="K1460" s="17">
        <f>Tabela1[[#This Row],[VLR RECEBIDO]]-Tabela1[[#This Row],[DESPESA]]-Tabela1[[#This Row],[FGTS]]</f>
        <v>8.5265128291212022E-14</v>
      </c>
      <c r="L1460" s="12">
        <v>8.5265128291212022E-14</v>
      </c>
      <c r="M1460" s="12">
        <f>Tabela1[[#This Row],[A DEVOLVER]]-Tabela1[[#This Row],[DEVOLVIDO]]</f>
        <v>0</v>
      </c>
      <c r="N1460" s="18" t="str">
        <f ca="1">VLOOKUP(Tabela1[[#This Row],[MAT]],$B$5:$N$1679,13,0)</f>
        <v>LUIS CRUZ AZEVEDO</v>
      </c>
    </row>
    <row r="1461" spans="2:14" x14ac:dyDescent="0.3">
      <c r="B1461" s="11">
        <v>841</v>
      </c>
      <c r="C1461" s="11" t="str">
        <f ca="1">VLOOKUP(Tabela1[[#This Row],[MAT]],$B$5:$C$1679,2,0)</f>
        <v>49072145291</v>
      </c>
      <c r="D1461" s="35">
        <v>36</v>
      </c>
      <c r="E1461" s="16" t="s">
        <v>8</v>
      </c>
      <c r="F1461" s="11" t="s">
        <v>598</v>
      </c>
      <c r="G1461" s="17">
        <v>630.48</v>
      </c>
      <c r="H1461" s="17">
        <v>630.48</v>
      </c>
      <c r="I1461" s="17">
        <f>IFERROR(H1461/1.08,"")</f>
        <v>583.77777777777771</v>
      </c>
      <c r="J1461" s="17">
        <f>I1461*8%</f>
        <v>46.702222222222218</v>
      </c>
      <c r="K1461" s="17">
        <f>Tabela1[[#This Row],[VLR RECEBIDO]]-Tabela1[[#This Row],[DESPESA]]-Tabela1[[#This Row],[FGTS]]</f>
        <v>8.5265128291212022E-14</v>
      </c>
      <c r="L1461" s="12">
        <v>8.5265128291212022E-14</v>
      </c>
      <c r="M1461" s="12">
        <f>Tabela1[[#This Row],[A DEVOLVER]]-Tabela1[[#This Row],[DEVOLVIDO]]</f>
        <v>0</v>
      </c>
      <c r="N1461" s="18" t="str">
        <f ca="1">VLOOKUP(Tabela1[[#This Row],[MAT]],$B$5:$N$1679,13,0)</f>
        <v>THIZ HER FILOMENA DIAS DA SILVA</v>
      </c>
    </row>
    <row r="1462" spans="2:14" x14ac:dyDescent="0.3">
      <c r="B1462" s="11">
        <v>856</v>
      </c>
      <c r="C1462" s="11" t="str">
        <f ca="1">VLOOKUP(Tabela1[[#This Row],[MAT]],$B$5:$C$1679,2,0)</f>
        <v>03284143289</v>
      </c>
      <c r="D1462" s="35">
        <v>36</v>
      </c>
      <c r="E1462" s="16" t="s">
        <v>8</v>
      </c>
      <c r="F1462" s="11" t="s">
        <v>598</v>
      </c>
      <c r="G1462" s="17">
        <v>630.48</v>
      </c>
      <c r="H1462" s="17">
        <v>630.48</v>
      </c>
      <c r="I1462" s="17">
        <f>IFERROR(H1462/1.08,"")</f>
        <v>583.77777777777771</v>
      </c>
      <c r="J1462" s="17">
        <f>I1462*8%</f>
        <v>46.702222222222218</v>
      </c>
      <c r="K1462" s="17">
        <f>Tabela1[[#This Row],[VLR RECEBIDO]]-Tabela1[[#This Row],[DESPESA]]-Tabela1[[#This Row],[FGTS]]</f>
        <v>8.5265128291212022E-14</v>
      </c>
      <c r="L1462" s="12">
        <v>8.5265128291212022E-14</v>
      </c>
      <c r="M1462" s="12">
        <f>Tabela1[[#This Row],[A DEVOLVER]]-Tabela1[[#This Row],[DEVOLVIDO]]</f>
        <v>0</v>
      </c>
      <c r="N1462" s="18" t="str">
        <f ca="1">VLOOKUP(Tabela1[[#This Row],[MAT]],$B$5:$N$1679,13,0)</f>
        <v>EUNICE GAMA DE SOUZA</v>
      </c>
    </row>
    <row r="1463" spans="2:14" x14ac:dyDescent="0.3">
      <c r="B1463" s="11">
        <v>858</v>
      </c>
      <c r="C1463" s="11" t="str">
        <f ca="1">VLOOKUP(Tabela1[[#This Row],[MAT]],$B$5:$C$1679,2,0)</f>
        <v>01531119255</v>
      </c>
      <c r="D1463" s="35">
        <v>36</v>
      </c>
      <c r="E1463" s="16" t="s">
        <v>8</v>
      </c>
      <c r="F1463" s="11" t="s">
        <v>598</v>
      </c>
      <c r="G1463" s="17">
        <v>630.48</v>
      </c>
      <c r="H1463" s="17">
        <v>630.48</v>
      </c>
      <c r="I1463" s="17">
        <f>IFERROR(H1463/1.08,"")</f>
        <v>583.77777777777771</v>
      </c>
      <c r="J1463" s="17">
        <f>I1463*8%</f>
        <v>46.702222222222218</v>
      </c>
      <c r="K1463" s="17">
        <f>Tabela1[[#This Row],[VLR RECEBIDO]]-Tabela1[[#This Row],[DESPESA]]-Tabela1[[#This Row],[FGTS]]</f>
        <v>8.5265128291212022E-14</v>
      </c>
      <c r="L1463" s="12">
        <v>8.5265128291212022E-14</v>
      </c>
      <c r="M1463" s="12">
        <f>Tabela1[[#This Row],[A DEVOLVER]]-Tabela1[[#This Row],[DEVOLVIDO]]</f>
        <v>0</v>
      </c>
      <c r="N1463" s="18" t="str">
        <f ca="1">VLOOKUP(Tabela1[[#This Row],[MAT]],$B$5:$N$1679,13,0)</f>
        <v>KATIA REGINA SANTOS DA SILVA</v>
      </c>
    </row>
    <row r="1464" spans="2:14" x14ac:dyDescent="0.3">
      <c r="B1464" s="11">
        <v>869</v>
      </c>
      <c r="C1464" s="11" t="e">
        <f ca="1">VLOOKUP(Tabela1[[#This Row],[MAT]],$B$5:$C$1679,2,0)</f>
        <v>#N/A</v>
      </c>
      <c r="D1464" s="35">
        <v>36</v>
      </c>
      <c r="E1464" s="16" t="s">
        <v>8</v>
      </c>
      <c r="F1464" s="11" t="s">
        <v>598</v>
      </c>
      <c r="G1464" s="17">
        <v>630.48</v>
      </c>
      <c r="H1464" s="17">
        <v>630.48</v>
      </c>
      <c r="I1464" s="17">
        <f>IFERROR(H1464/1.08,"")</f>
        <v>583.77777777777771</v>
      </c>
      <c r="J1464" s="17">
        <f>I1464*8%</f>
        <v>46.702222222222218</v>
      </c>
      <c r="K1464" s="17">
        <f>Tabela1[[#This Row],[VLR RECEBIDO]]-Tabela1[[#This Row],[DESPESA]]-Tabela1[[#This Row],[FGTS]]</f>
        <v>8.5265128291212022E-14</v>
      </c>
      <c r="L1464" s="12">
        <v>8.5265128291212022E-14</v>
      </c>
      <c r="M1464" s="12">
        <f>Tabela1[[#This Row],[A DEVOLVER]]-Tabela1[[#This Row],[DEVOLVIDO]]</f>
        <v>0</v>
      </c>
      <c r="N1464" s="18" t="e">
        <f ca="1">VLOOKUP(Tabela1[[#This Row],[MAT]],$B$5:$N$1679,13,0)</f>
        <v>#N/A</v>
      </c>
    </row>
    <row r="1465" spans="2:14" x14ac:dyDescent="0.3">
      <c r="B1465" s="11">
        <v>870</v>
      </c>
      <c r="C1465" s="11" t="str">
        <f ca="1">VLOOKUP(Tabela1[[#This Row],[MAT]],$B$5:$C$1679,2,0)</f>
        <v>02726631231</v>
      </c>
      <c r="D1465" s="35">
        <v>36</v>
      </c>
      <c r="E1465" s="16" t="s">
        <v>8</v>
      </c>
      <c r="F1465" s="11" t="s">
        <v>598</v>
      </c>
      <c r="G1465" s="17">
        <v>630.48</v>
      </c>
      <c r="H1465" s="17">
        <v>630.48</v>
      </c>
      <c r="I1465" s="17">
        <f>IFERROR(H1465/1.08,"")</f>
        <v>583.77777777777771</v>
      </c>
      <c r="J1465" s="17">
        <f>I1465*8%</f>
        <v>46.702222222222218</v>
      </c>
      <c r="K1465" s="17">
        <f>Tabela1[[#This Row],[VLR RECEBIDO]]-Tabela1[[#This Row],[DESPESA]]-Tabela1[[#This Row],[FGTS]]</f>
        <v>8.5265128291212022E-14</v>
      </c>
      <c r="L1465" s="12">
        <v>8.5265128291212022E-14</v>
      </c>
      <c r="M1465" s="12">
        <f>Tabela1[[#This Row],[A DEVOLVER]]-Tabela1[[#This Row],[DEVOLVIDO]]</f>
        <v>0</v>
      </c>
      <c r="N1465" s="18" t="str">
        <f ca="1">VLOOKUP(Tabela1[[#This Row],[MAT]],$B$5:$N$1679,13,0)</f>
        <v>EDILZA SOUZA DE AVIZ</v>
      </c>
    </row>
    <row r="1466" spans="2:14" x14ac:dyDescent="0.3">
      <c r="B1466" s="11">
        <v>875</v>
      </c>
      <c r="C1466" s="11" t="str">
        <f ca="1">VLOOKUP(Tabela1[[#This Row],[MAT]],$B$5:$C$1679,2,0)</f>
        <v>02957511347</v>
      </c>
      <c r="D1466" s="35">
        <v>36</v>
      </c>
      <c r="E1466" s="16" t="s">
        <v>8</v>
      </c>
      <c r="F1466" s="11" t="s">
        <v>598</v>
      </c>
      <c r="G1466" s="17">
        <v>630.48</v>
      </c>
      <c r="H1466" s="17">
        <v>630.48</v>
      </c>
      <c r="I1466" s="17">
        <f>IFERROR(H1466/1.08,"")</f>
        <v>583.77777777777771</v>
      </c>
      <c r="J1466" s="17">
        <f>I1466*8%</f>
        <v>46.702222222222218</v>
      </c>
      <c r="K1466" s="17">
        <f>Tabela1[[#This Row],[VLR RECEBIDO]]-Tabela1[[#This Row],[DESPESA]]-Tabela1[[#This Row],[FGTS]]</f>
        <v>8.5265128291212022E-14</v>
      </c>
      <c r="L1466" s="12">
        <v>8.5265128291212022E-14</v>
      </c>
      <c r="M1466" s="12">
        <f>Tabela1[[#This Row],[A DEVOLVER]]-Tabela1[[#This Row],[DEVOLVIDO]]</f>
        <v>0</v>
      </c>
      <c r="N1466" s="18" t="str">
        <f ca="1">VLOOKUP(Tabela1[[#This Row],[MAT]],$B$5:$N$1679,13,0)</f>
        <v>IRACEMA SOARES LIMA</v>
      </c>
    </row>
    <row r="1467" spans="2:14" x14ac:dyDescent="0.3">
      <c r="B1467" s="11">
        <v>889</v>
      </c>
      <c r="C1467" s="11" t="str">
        <f ca="1">VLOOKUP(Tabela1[[#This Row],[MAT]],$B$5:$C$1679,2,0)</f>
        <v>96949139268</v>
      </c>
      <c r="D1467" s="35">
        <v>36</v>
      </c>
      <c r="E1467" s="16" t="s">
        <v>8</v>
      </c>
      <c r="F1467" s="11" t="s">
        <v>598</v>
      </c>
      <c r="G1467" s="17">
        <v>630.48</v>
      </c>
      <c r="H1467" s="17">
        <v>630.48</v>
      </c>
      <c r="I1467" s="17">
        <f>IFERROR(H1467/1.08,"")</f>
        <v>583.77777777777771</v>
      </c>
      <c r="J1467" s="17">
        <f>I1467*8%</f>
        <v>46.702222222222218</v>
      </c>
      <c r="K1467" s="17">
        <f>Tabela1[[#This Row],[VLR RECEBIDO]]-Tabela1[[#This Row],[DESPESA]]-Tabela1[[#This Row],[FGTS]]</f>
        <v>8.5265128291212022E-14</v>
      </c>
      <c r="L1467" s="12">
        <v>8.5265128291212022E-14</v>
      </c>
      <c r="M1467" s="12">
        <f>Tabela1[[#This Row],[A DEVOLVER]]-Tabela1[[#This Row],[DEVOLVIDO]]</f>
        <v>0</v>
      </c>
      <c r="N1467" s="18" t="str">
        <f ca="1">VLOOKUP(Tabela1[[#This Row],[MAT]],$B$5:$N$1679,13,0)</f>
        <v>FERNANDO RODRIGUES DA SILVA</v>
      </c>
    </row>
    <row r="1468" spans="2:14" x14ac:dyDescent="0.3">
      <c r="B1468" s="11">
        <v>890</v>
      </c>
      <c r="C1468" s="11" t="str">
        <f ca="1">VLOOKUP(Tabela1[[#This Row],[MAT]],$B$5:$C$1679,2,0)</f>
        <v>01522818278</v>
      </c>
      <c r="D1468" s="35">
        <v>36</v>
      </c>
      <c r="E1468" s="16" t="s">
        <v>8</v>
      </c>
      <c r="F1468" s="11" t="s">
        <v>598</v>
      </c>
      <c r="G1468" s="17">
        <v>630.48</v>
      </c>
      <c r="H1468" s="17">
        <v>630.48</v>
      </c>
      <c r="I1468" s="17">
        <f>IFERROR(H1468/1.08,"")</f>
        <v>583.77777777777771</v>
      </c>
      <c r="J1468" s="17">
        <f>I1468*8%</f>
        <v>46.702222222222218</v>
      </c>
      <c r="K1468" s="17">
        <f>Tabela1[[#This Row],[VLR RECEBIDO]]-Tabela1[[#This Row],[DESPESA]]-Tabela1[[#This Row],[FGTS]]</f>
        <v>8.5265128291212022E-14</v>
      </c>
      <c r="L1468" s="12">
        <v>8.5265128291212022E-14</v>
      </c>
      <c r="M1468" s="12">
        <f>Tabela1[[#This Row],[A DEVOLVER]]-Tabela1[[#This Row],[DEVOLVIDO]]</f>
        <v>0</v>
      </c>
      <c r="N1468" s="18" t="str">
        <f ca="1">VLOOKUP(Tabela1[[#This Row],[MAT]],$B$5:$N$1679,13,0)</f>
        <v>FATIMA PEREIRA DE ALENCAR ALVES</v>
      </c>
    </row>
    <row r="1469" spans="2:14" x14ac:dyDescent="0.3">
      <c r="B1469" s="11">
        <v>894</v>
      </c>
      <c r="C1469" s="11" t="str">
        <f ca="1">VLOOKUP(Tabela1[[#This Row],[MAT]],$B$5:$C$1679,2,0)</f>
        <v>70143079247</v>
      </c>
      <c r="D1469" s="35">
        <v>36</v>
      </c>
      <c r="E1469" s="16" t="s">
        <v>8</v>
      </c>
      <c r="F1469" s="11" t="s">
        <v>598</v>
      </c>
      <c r="G1469" s="17">
        <v>630.48</v>
      </c>
      <c r="H1469" s="17">
        <v>630.48</v>
      </c>
      <c r="I1469" s="17">
        <f>IFERROR(H1469/1.08,"")</f>
        <v>583.77777777777771</v>
      </c>
      <c r="J1469" s="17">
        <f>I1469*8%</f>
        <v>46.702222222222218</v>
      </c>
      <c r="K1469" s="17">
        <f>Tabela1[[#This Row],[VLR RECEBIDO]]-Tabela1[[#This Row],[DESPESA]]-Tabela1[[#This Row],[FGTS]]</f>
        <v>8.5265128291212022E-14</v>
      </c>
      <c r="L1469" s="12">
        <v>8.5265128291212022E-14</v>
      </c>
      <c r="M1469" s="12">
        <f>Tabela1[[#This Row],[A DEVOLVER]]-Tabela1[[#This Row],[DEVOLVIDO]]</f>
        <v>0</v>
      </c>
      <c r="N1469" s="18" t="str">
        <f ca="1">VLOOKUP(Tabela1[[#This Row],[MAT]],$B$5:$N$1679,13,0)</f>
        <v>ROMERSON BARROS DUTRA</v>
      </c>
    </row>
    <row r="1470" spans="2:14" x14ac:dyDescent="0.3">
      <c r="B1470" s="11">
        <v>895</v>
      </c>
      <c r="C1470" s="11" t="str">
        <f ca="1">VLOOKUP(Tabela1[[#This Row],[MAT]],$B$5:$C$1679,2,0)</f>
        <v>54911672234</v>
      </c>
      <c r="D1470" s="35">
        <v>36</v>
      </c>
      <c r="E1470" s="16" t="s">
        <v>8</v>
      </c>
      <c r="F1470" s="11" t="s">
        <v>598</v>
      </c>
      <c r="G1470" s="17">
        <v>630.48</v>
      </c>
      <c r="H1470" s="17">
        <v>630.48</v>
      </c>
      <c r="I1470" s="17">
        <f>IFERROR(H1470/1.08,"")</f>
        <v>583.77777777777771</v>
      </c>
      <c r="J1470" s="17">
        <f>I1470*8%</f>
        <v>46.702222222222218</v>
      </c>
      <c r="K1470" s="17">
        <f>Tabela1[[#This Row],[VLR RECEBIDO]]-Tabela1[[#This Row],[DESPESA]]-Tabela1[[#This Row],[FGTS]]</f>
        <v>8.5265128291212022E-14</v>
      </c>
      <c r="L1470" s="12">
        <v>8.5265128291212022E-14</v>
      </c>
      <c r="M1470" s="12">
        <f>Tabela1[[#This Row],[A DEVOLVER]]-Tabela1[[#This Row],[DEVOLVIDO]]</f>
        <v>0</v>
      </c>
      <c r="N1470" s="18" t="str">
        <f ca="1">VLOOKUP(Tabela1[[#This Row],[MAT]],$B$5:$N$1679,13,0)</f>
        <v>DARIO CARDOSO CASTRO</v>
      </c>
    </row>
    <row r="1471" spans="2:14" x14ac:dyDescent="0.3">
      <c r="B1471" s="11">
        <v>898</v>
      </c>
      <c r="C1471" s="11" t="str">
        <f ca="1">VLOOKUP(Tabela1[[#This Row],[MAT]],$B$5:$C$1679,2,0)</f>
        <v>85834335268</v>
      </c>
      <c r="D1471" s="35">
        <v>36</v>
      </c>
      <c r="E1471" s="16" t="s">
        <v>8</v>
      </c>
      <c r="F1471" s="11" t="s">
        <v>598</v>
      </c>
      <c r="G1471" s="17">
        <v>630.48</v>
      </c>
      <c r="H1471" s="17">
        <v>630.48</v>
      </c>
      <c r="I1471" s="17">
        <f>IFERROR(H1471/1.08,"")</f>
        <v>583.77777777777771</v>
      </c>
      <c r="J1471" s="17">
        <f>I1471*8%</f>
        <v>46.702222222222218</v>
      </c>
      <c r="K1471" s="17">
        <f>Tabela1[[#This Row],[VLR RECEBIDO]]-Tabela1[[#This Row],[DESPESA]]-Tabela1[[#This Row],[FGTS]]</f>
        <v>8.5265128291212022E-14</v>
      </c>
      <c r="L1471" s="12">
        <v>8.5265128291212022E-14</v>
      </c>
      <c r="M1471" s="12">
        <f>Tabela1[[#This Row],[A DEVOLVER]]-Tabela1[[#This Row],[DEVOLVIDO]]</f>
        <v>0</v>
      </c>
      <c r="N1471" s="18" t="str">
        <f ca="1">VLOOKUP(Tabela1[[#This Row],[MAT]],$B$5:$N$1679,13,0)</f>
        <v>GEOVAR BATISTA DOS SANTOS</v>
      </c>
    </row>
    <row r="1472" spans="2:14" x14ac:dyDescent="0.3">
      <c r="B1472" s="11">
        <v>902</v>
      </c>
      <c r="C1472" s="11">
        <f ca="1">VLOOKUP(Tabela1[[#This Row],[MAT]],$B$5:$C$1679,2,0)</f>
        <v>44679882204</v>
      </c>
      <c r="D1472" s="35">
        <v>36</v>
      </c>
      <c r="E1472" s="16" t="s">
        <v>8</v>
      </c>
      <c r="F1472" s="11" t="s">
        <v>598</v>
      </c>
      <c r="G1472" s="17">
        <v>630.48</v>
      </c>
      <c r="H1472" s="17">
        <v>630.48</v>
      </c>
      <c r="I1472" s="17">
        <f>IFERROR(H1472/1.08,"")</f>
        <v>583.77777777777771</v>
      </c>
      <c r="J1472" s="17">
        <f>I1472*8%</f>
        <v>46.702222222222218</v>
      </c>
      <c r="K1472" s="17">
        <f>Tabela1[[#This Row],[VLR RECEBIDO]]-Tabela1[[#This Row],[DESPESA]]-Tabela1[[#This Row],[FGTS]]</f>
        <v>8.5265128291212022E-14</v>
      </c>
      <c r="L1472" s="12">
        <v>8.5265128291212022E-14</v>
      </c>
      <c r="M1472" s="12">
        <f>Tabela1[[#This Row],[A DEVOLVER]]-Tabela1[[#This Row],[DEVOLVIDO]]</f>
        <v>0</v>
      </c>
      <c r="N1472" s="18" t="str">
        <f ca="1">VLOOKUP(Tabela1[[#This Row],[MAT]],$B$5:$N$1679,13,0)</f>
        <v>JONAS VIRGULINO DA CONCEICAO</v>
      </c>
    </row>
    <row r="1473" spans="2:14" x14ac:dyDescent="0.3">
      <c r="B1473" s="11">
        <v>907</v>
      </c>
      <c r="C1473" s="11" t="str">
        <f ca="1">VLOOKUP(Tabela1[[#This Row],[MAT]],$B$5:$C$1679,2,0)</f>
        <v>04018536240</v>
      </c>
      <c r="D1473" s="35">
        <v>36</v>
      </c>
      <c r="E1473" s="16" t="s">
        <v>8</v>
      </c>
      <c r="F1473" s="11" t="s">
        <v>598</v>
      </c>
      <c r="G1473" s="17">
        <v>630.48</v>
      </c>
      <c r="H1473" s="17">
        <v>630.48</v>
      </c>
      <c r="I1473" s="17">
        <f>IFERROR(H1473/1.08,"")</f>
        <v>583.77777777777771</v>
      </c>
      <c r="J1473" s="17">
        <f>I1473*8%</f>
        <v>46.702222222222218</v>
      </c>
      <c r="K1473" s="17">
        <f>Tabela1[[#This Row],[VLR RECEBIDO]]-Tabela1[[#This Row],[DESPESA]]-Tabela1[[#This Row],[FGTS]]</f>
        <v>8.5265128291212022E-14</v>
      </c>
      <c r="L1473" s="12">
        <v>8.5265128291212022E-14</v>
      </c>
      <c r="M1473" s="12">
        <f>Tabela1[[#This Row],[A DEVOLVER]]-Tabela1[[#This Row],[DEVOLVIDO]]</f>
        <v>0</v>
      </c>
      <c r="N1473" s="18" t="str">
        <f ca="1">VLOOKUP(Tabela1[[#This Row],[MAT]],$B$5:$N$1679,13,0)</f>
        <v>WENDELL RIBEIRO DE LIRA</v>
      </c>
    </row>
    <row r="1474" spans="2:14" x14ac:dyDescent="0.3">
      <c r="B1474" s="11">
        <v>9</v>
      </c>
      <c r="C1474" s="11" t="str">
        <f ca="1">VLOOKUP(Tabela1[[#This Row],[MAT]],$B$5:$C$1679,2,0)</f>
        <v>95885773572</v>
      </c>
      <c r="D1474" s="35">
        <v>36</v>
      </c>
      <c r="E1474" s="16" t="s">
        <v>8</v>
      </c>
      <c r="F1474" s="11" t="s">
        <v>599</v>
      </c>
      <c r="G1474" s="17">
        <v>630.48</v>
      </c>
      <c r="H1474" s="17">
        <v>630.48</v>
      </c>
      <c r="I1474" s="17">
        <f>IFERROR(H1474/1.08,"")</f>
        <v>583.77777777777771</v>
      </c>
      <c r="J1474" s="17">
        <f>I1474*8%</f>
        <v>46.702222222222218</v>
      </c>
      <c r="K1474" s="17">
        <f>Tabela1[[#This Row],[VLR RECEBIDO]]-Tabela1[[#This Row],[DESPESA]]-Tabela1[[#This Row],[FGTS]]</f>
        <v>8.5265128291212022E-14</v>
      </c>
      <c r="L1474" s="12">
        <v>8.5265128291212022E-14</v>
      </c>
      <c r="M1474" s="12">
        <f>Tabela1[[#This Row],[A DEVOLVER]]-Tabela1[[#This Row],[DEVOLVIDO]]</f>
        <v>0</v>
      </c>
      <c r="N1474" s="18" t="str">
        <f ca="1">VLOOKUP(Tabela1[[#This Row],[MAT]],$B$5:$N$1679,13,0)</f>
        <v>ANA MIRELLA FERREIRA BARBOSA OLIVEIRA</v>
      </c>
    </row>
    <row r="1475" spans="2:14" x14ac:dyDescent="0.3">
      <c r="B1475" s="11">
        <v>23</v>
      </c>
      <c r="C1475" s="11" t="str">
        <f ca="1">VLOOKUP(Tabela1[[#This Row],[MAT]],$B$5:$C$1679,2,0)</f>
        <v>26008939204</v>
      </c>
      <c r="D1475" s="35">
        <v>36</v>
      </c>
      <c r="E1475" s="16" t="s">
        <v>8</v>
      </c>
      <c r="F1475" s="11" t="s">
        <v>599</v>
      </c>
      <c r="G1475" s="17">
        <v>630.48</v>
      </c>
      <c r="H1475" s="17">
        <v>630.48</v>
      </c>
      <c r="I1475" s="17">
        <f>IFERROR(H1475/1.08,"")</f>
        <v>583.77777777777771</v>
      </c>
      <c r="J1475" s="17">
        <f>I1475*8%</f>
        <v>46.702222222222218</v>
      </c>
      <c r="K1475" s="17">
        <f>Tabela1[[#This Row],[VLR RECEBIDO]]-Tabela1[[#This Row],[DESPESA]]-Tabela1[[#This Row],[FGTS]]</f>
        <v>8.5265128291212022E-14</v>
      </c>
      <c r="L1475" s="12">
        <v>8.5265128291212022E-14</v>
      </c>
      <c r="M1475" s="12">
        <f>Tabela1[[#This Row],[A DEVOLVER]]-Tabela1[[#This Row],[DEVOLVIDO]]</f>
        <v>0</v>
      </c>
      <c r="N1475" s="18" t="str">
        <f ca="1">VLOOKUP(Tabela1[[#This Row],[MAT]],$B$5:$N$1679,13,0)</f>
        <v>ANA DE SOUZA VIANA</v>
      </c>
    </row>
    <row r="1476" spans="2:14" x14ac:dyDescent="0.3">
      <c r="B1476" s="11">
        <v>26</v>
      </c>
      <c r="C1476" s="11" t="str">
        <f ca="1">VLOOKUP(Tabela1[[#This Row],[MAT]],$B$5:$C$1679,2,0)</f>
        <v>01087094267</v>
      </c>
      <c r="D1476" s="35">
        <v>36</v>
      </c>
      <c r="E1476" s="16" t="s">
        <v>8</v>
      </c>
      <c r="F1476" s="11" t="s">
        <v>599</v>
      </c>
      <c r="G1476" s="17">
        <v>630.48</v>
      </c>
      <c r="H1476" s="17">
        <v>630.48</v>
      </c>
      <c r="I1476" s="17">
        <f>IFERROR(H1476/1.08,"")</f>
        <v>583.77777777777771</v>
      </c>
      <c r="J1476" s="17">
        <f>I1476*8%</f>
        <v>46.702222222222218</v>
      </c>
      <c r="K1476" s="17">
        <f>Tabela1[[#This Row],[VLR RECEBIDO]]-Tabela1[[#This Row],[DESPESA]]-Tabela1[[#This Row],[FGTS]]</f>
        <v>8.5265128291212022E-14</v>
      </c>
      <c r="L1476" s="12">
        <v>8.5265128291212022E-14</v>
      </c>
      <c r="M1476" s="12">
        <f>Tabela1[[#This Row],[A DEVOLVER]]-Tabela1[[#This Row],[DEVOLVIDO]]</f>
        <v>0</v>
      </c>
      <c r="N1476" s="18" t="str">
        <f ca="1">VLOOKUP(Tabela1[[#This Row],[MAT]],$B$5:$N$1679,13,0)</f>
        <v>DANIELE DA SILVA E SILVA</v>
      </c>
    </row>
    <row r="1477" spans="2:14" x14ac:dyDescent="0.3">
      <c r="B1477" s="11">
        <v>30</v>
      </c>
      <c r="C1477" s="11" t="str">
        <f ca="1">VLOOKUP(Tabela1[[#This Row],[MAT]],$B$5:$C$1679,2,0)</f>
        <v>63727129204</v>
      </c>
      <c r="D1477" s="35">
        <v>36</v>
      </c>
      <c r="E1477" s="16" t="s">
        <v>8</v>
      </c>
      <c r="F1477" s="11" t="s">
        <v>599</v>
      </c>
      <c r="G1477" s="17">
        <v>310.77999999999997</v>
      </c>
      <c r="H1477" s="17">
        <v>310.77999999999997</v>
      </c>
      <c r="I1477" s="17">
        <f>IFERROR(H1477/1.08,"")</f>
        <v>287.75925925925924</v>
      </c>
      <c r="J1477" s="17">
        <f>I1477*8%</f>
        <v>23.020740740740738</v>
      </c>
      <c r="K1477" s="17">
        <f>Tabela1[[#This Row],[VLR RECEBIDO]]-Tabela1[[#This Row],[DESPESA]]-Tabela1[[#This Row],[FGTS]]</f>
        <v>0</v>
      </c>
      <c r="L1477" s="12">
        <v>0</v>
      </c>
      <c r="M1477" s="12">
        <f>Tabela1[[#This Row],[A DEVOLVER]]-Tabela1[[#This Row],[DEVOLVIDO]]</f>
        <v>0</v>
      </c>
      <c r="N1477" s="18" t="str">
        <f ca="1">VLOOKUP(Tabela1[[#This Row],[MAT]],$B$5:$N$1679,13,0)</f>
        <v>ELCIONE DE OLIVEIRA SILVA</v>
      </c>
    </row>
    <row r="1478" spans="2:14" x14ac:dyDescent="0.3">
      <c r="B1478" s="11">
        <v>32</v>
      </c>
      <c r="C1478" s="11" t="str">
        <f ca="1">VLOOKUP(Tabela1[[#This Row],[MAT]],$B$5:$C$1679,2,0)</f>
        <v>86045636287</v>
      </c>
      <c r="D1478" s="35">
        <v>36</v>
      </c>
      <c r="E1478" s="16" t="s">
        <v>8</v>
      </c>
      <c r="F1478" s="11" t="s">
        <v>599</v>
      </c>
      <c r="G1478" s="17">
        <v>630.48</v>
      </c>
      <c r="H1478" s="17">
        <v>630.48</v>
      </c>
      <c r="I1478" s="17">
        <f>IFERROR(H1478/1.08,"")</f>
        <v>583.77777777777771</v>
      </c>
      <c r="J1478" s="17">
        <f>I1478*8%</f>
        <v>46.702222222222218</v>
      </c>
      <c r="K1478" s="17">
        <f>Tabela1[[#This Row],[VLR RECEBIDO]]-Tabela1[[#This Row],[DESPESA]]-Tabela1[[#This Row],[FGTS]]</f>
        <v>8.5265128291212022E-14</v>
      </c>
      <c r="L1478" s="12">
        <v>8.5265128291212022E-14</v>
      </c>
      <c r="M1478" s="12">
        <f>Tabela1[[#This Row],[A DEVOLVER]]-Tabela1[[#This Row],[DEVOLVIDO]]</f>
        <v>0</v>
      </c>
      <c r="N1478" s="18" t="str">
        <f ca="1">VLOOKUP(Tabela1[[#This Row],[MAT]],$B$5:$N$1679,13,0)</f>
        <v>ELINOAN DA LUZ DE JESUS</v>
      </c>
    </row>
    <row r="1479" spans="2:14" x14ac:dyDescent="0.3">
      <c r="B1479" s="11">
        <v>60</v>
      </c>
      <c r="C1479" s="11" t="str">
        <f ca="1">VLOOKUP(Tabela1[[#This Row],[MAT]],$B$5:$C$1679,2,0)</f>
        <v>73779768291</v>
      </c>
      <c r="D1479" s="35">
        <v>36</v>
      </c>
      <c r="E1479" s="16" t="s">
        <v>8</v>
      </c>
      <c r="F1479" s="11" t="s">
        <v>599</v>
      </c>
      <c r="G1479" s="17">
        <v>630.48</v>
      </c>
      <c r="H1479" s="17">
        <v>630.48</v>
      </c>
      <c r="I1479" s="17">
        <f>IFERROR(H1479/1.08,"")</f>
        <v>583.77777777777771</v>
      </c>
      <c r="J1479" s="17">
        <f>I1479*8%</f>
        <v>46.702222222222218</v>
      </c>
      <c r="K1479" s="17">
        <f>Tabela1[[#This Row],[VLR RECEBIDO]]-Tabela1[[#This Row],[DESPESA]]-Tabela1[[#This Row],[FGTS]]</f>
        <v>8.5265128291212022E-14</v>
      </c>
      <c r="L1479" s="12">
        <v>8.5265128291212022E-14</v>
      </c>
      <c r="M1479" s="12">
        <f>Tabela1[[#This Row],[A DEVOLVER]]-Tabela1[[#This Row],[DEVOLVIDO]]</f>
        <v>0</v>
      </c>
      <c r="N1479" s="18" t="str">
        <f ca="1">VLOOKUP(Tabela1[[#This Row],[MAT]],$B$5:$N$1679,13,0)</f>
        <v>GEANE DOS SANTOS RODRIGUES</v>
      </c>
    </row>
    <row r="1480" spans="2:14" x14ac:dyDescent="0.3">
      <c r="B1480" s="11">
        <v>67</v>
      </c>
      <c r="C1480" s="11" t="str">
        <f ca="1">VLOOKUP(Tabela1[[#This Row],[MAT]],$B$5:$C$1679,2,0)</f>
        <v>63594404234</v>
      </c>
      <c r="D1480" s="35">
        <v>36</v>
      </c>
      <c r="E1480" s="16" t="s">
        <v>8</v>
      </c>
      <c r="F1480" s="11" t="s">
        <v>599</v>
      </c>
      <c r="G1480" s="17">
        <v>630.48</v>
      </c>
      <c r="H1480" s="17">
        <v>630.48</v>
      </c>
      <c r="I1480" s="17">
        <f>IFERROR(H1480/1.08,"")</f>
        <v>583.77777777777771</v>
      </c>
      <c r="J1480" s="17">
        <f>I1480*8%</f>
        <v>46.702222222222218</v>
      </c>
      <c r="K1480" s="17">
        <f>Tabela1[[#This Row],[VLR RECEBIDO]]-Tabela1[[#This Row],[DESPESA]]-Tabela1[[#This Row],[FGTS]]</f>
        <v>8.5265128291212022E-14</v>
      </c>
      <c r="L1480" s="12">
        <v>8.5265128291212022E-14</v>
      </c>
      <c r="M1480" s="12">
        <f>Tabela1[[#This Row],[A DEVOLVER]]-Tabela1[[#This Row],[DEVOLVIDO]]</f>
        <v>0</v>
      </c>
      <c r="N1480" s="18" t="str">
        <f ca="1">VLOOKUP(Tabela1[[#This Row],[MAT]],$B$5:$N$1679,13,0)</f>
        <v>JOELMA GONCALVES ALVES</v>
      </c>
    </row>
    <row r="1481" spans="2:14" x14ac:dyDescent="0.3">
      <c r="B1481" s="11">
        <v>74</v>
      </c>
      <c r="C1481" s="11" t="str">
        <f ca="1">VLOOKUP(Tabela1[[#This Row],[MAT]],$B$5:$C$1679,2,0)</f>
        <v>85748960206</v>
      </c>
      <c r="D1481" s="35">
        <v>36</v>
      </c>
      <c r="E1481" s="16" t="s">
        <v>8</v>
      </c>
      <c r="F1481" s="11" t="s">
        <v>599</v>
      </c>
      <c r="G1481" s="17">
        <v>630.48</v>
      </c>
      <c r="H1481" s="17">
        <v>630.48</v>
      </c>
      <c r="I1481" s="17">
        <f>IFERROR(H1481/1.08,"")</f>
        <v>583.77777777777771</v>
      </c>
      <c r="J1481" s="17">
        <f>I1481*8%</f>
        <v>46.702222222222218</v>
      </c>
      <c r="K1481" s="17">
        <f>Tabela1[[#This Row],[VLR RECEBIDO]]-Tabela1[[#This Row],[DESPESA]]-Tabela1[[#This Row],[FGTS]]</f>
        <v>8.5265128291212022E-14</v>
      </c>
      <c r="L1481" s="12">
        <v>8.5265128291212022E-14</v>
      </c>
      <c r="M1481" s="12">
        <f>Tabela1[[#This Row],[A DEVOLVER]]-Tabela1[[#This Row],[DEVOLVIDO]]</f>
        <v>0</v>
      </c>
      <c r="N1481" s="18" t="str">
        <f ca="1">VLOOKUP(Tabela1[[#This Row],[MAT]],$B$5:$N$1679,13,0)</f>
        <v>LAIZA SOUSA SANTOS</v>
      </c>
    </row>
    <row r="1482" spans="2:14" x14ac:dyDescent="0.3">
      <c r="B1482" s="11">
        <v>76</v>
      </c>
      <c r="C1482" s="11" t="str">
        <f ca="1">VLOOKUP(Tabela1[[#This Row],[MAT]],$B$5:$C$1679,2,0)</f>
        <v>00607059222</v>
      </c>
      <c r="D1482" s="35">
        <v>36</v>
      </c>
      <c r="E1482" s="16" t="s">
        <v>8</v>
      </c>
      <c r="F1482" s="11" t="s">
        <v>599</v>
      </c>
      <c r="G1482" s="17">
        <v>630.48</v>
      </c>
      <c r="H1482" s="17">
        <v>630.48</v>
      </c>
      <c r="I1482" s="17">
        <f>IFERROR(H1482/1.08,"")</f>
        <v>583.77777777777771</v>
      </c>
      <c r="J1482" s="17">
        <f>I1482*8%</f>
        <v>46.702222222222218</v>
      </c>
      <c r="K1482" s="17">
        <f>Tabela1[[#This Row],[VLR RECEBIDO]]-Tabela1[[#This Row],[DESPESA]]-Tabela1[[#This Row],[FGTS]]</f>
        <v>8.5265128291212022E-14</v>
      </c>
      <c r="L1482" s="12">
        <v>8.5265128291212022E-14</v>
      </c>
      <c r="M1482" s="12">
        <f>Tabela1[[#This Row],[A DEVOLVER]]-Tabela1[[#This Row],[DEVOLVIDO]]</f>
        <v>0</v>
      </c>
      <c r="N1482" s="18" t="str">
        <f ca="1">VLOOKUP(Tabela1[[#This Row],[MAT]],$B$5:$N$1679,13,0)</f>
        <v>LUANA LEANDRO SARMENTO</v>
      </c>
    </row>
    <row r="1483" spans="2:14" x14ac:dyDescent="0.3">
      <c r="B1483" s="11">
        <v>81</v>
      </c>
      <c r="C1483" s="11" t="str">
        <f ca="1">VLOOKUP(Tabela1[[#This Row],[MAT]],$B$5:$C$1679,2,0)</f>
        <v>74370936268</v>
      </c>
      <c r="D1483" s="35">
        <v>36</v>
      </c>
      <c r="E1483" s="16" t="s">
        <v>8</v>
      </c>
      <c r="F1483" s="11" t="s">
        <v>599</v>
      </c>
      <c r="G1483" s="17">
        <v>630.48</v>
      </c>
      <c r="H1483" s="17">
        <v>630.48</v>
      </c>
      <c r="I1483" s="17">
        <f>IFERROR(H1483/1.08,"")</f>
        <v>583.77777777777771</v>
      </c>
      <c r="J1483" s="17">
        <f>I1483*8%</f>
        <v>46.702222222222218</v>
      </c>
      <c r="K1483" s="17">
        <f>Tabela1[[#This Row],[VLR RECEBIDO]]-Tabela1[[#This Row],[DESPESA]]-Tabela1[[#This Row],[FGTS]]</f>
        <v>8.5265128291212022E-14</v>
      </c>
      <c r="L1483" s="12">
        <v>8.5265128291212022E-14</v>
      </c>
      <c r="M1483" s="12">
        <f>Tabela1[[#This Row],[A DEVOLVER]]-Tabela1[[#This Row],[DEVOLVIDO]]</f>
        <v>0</v>
      </c>
      <c r="N1483" s="18" t="str">
        <f ca="1">VLOOKUP(Tabela1[[#This Row],[MAT]],$B$5:$N$1679,13,0)</f>
        <v>MARIA APARECIDA DO VALE SILVA</v>
      </c>
    </row>
    <row r="1484" spans="2:14" x14ac:dyDescent="0.3">
      <c r="B1484" s="11">
        <v>92</v>
      </c>
      <c r="C1484" s="11" t="str">
        <f ca="1">VLOOKUP(Tabela1[[#This Row],[MAT]],$B$5:$C$1679,2,0)</f>
        <v>88716961234</v>
      </c>
      <c r="D1484" s="35">
        <v>36</v>
      </c>
      <c r="E1484" s="16" t="s">
        <v>8</v>
      </c>
      <c r="F1484" s="11" t="s">
        <v>599</v>
      </c>
      <c r="G1484" s="17">
        <v>630.48</v>
      </c>
      <c r="H1484" s="17">
        <v>630.48</v>
      </c>
      <c r="I1484" s="17">
        <f>IFERROR(H1484/1.08,"")</f>
        <v>583.77777777777771</v>
      </c>
      <c r="J1484" s="17">
        <f>I1484*8%</f>
        <v>46.702222222222218</v>
      </c>
      <c r="K1484" s="17">
        <f>Tabela1[[#This Row],[VLR RECEBIDO]]-Tabela1[[#This Row],[DESPESA]]-Tabela1[[#This Row],[FGTS]]</f>
        <v>8.5265128291212022E-14</v>
      </c>
      <c r="L1484" s="12">
        <v>8.5265128291212022E-14</v>
      </c>
      <c r="M1484" s="12">
        <f>Tabela1[[#This Row],[A DEVOLVER]]-Tabela1[[#This Row],[DEVOLVIDO]]</f>
        <v>0</v>
      </c>
      <c r="N1484" s="18" t="str">
        <f ca="1">VLOOKUP(Tabela1[[#This Row],[MAT]],$B$5:$N$1679,13,0)</f>
        <v>ROSELI DE ARAUJO SANTOS</v>
      </c>
    </row>
    <row r="1485" spans="2:14" x14ac:dyDescent="0.3">
      <c r="B1485" s="11">
        <v>126</v>
      </c>
      <c r="C1485" s="11" t="str">
        <f ca="1">VLOOKUP(Tabela1[[#This Row],[MAT]],$B$5:$C$1679,2,0)</f>
        <v>83721541200</v>
      </c>
      <c r="D1485" s="35">
        <v>36</v>
      </c>
      <c r="E1485" s="16" t="s">
        <v>8</v>
      </c>
      <c r="F1485" s="11" t="s">
        <v>599</v>
      </c>
      <c r="G1485" s="17">
        <v>630.48</v>
      </c>
      <c r="H1485" s="17">
        <v>630.48</v>
      </c>
      <c r="I1485" s="17">
        <f>IFERROR(H1485/1.08,"")</f>
        <v>583.77777777777771</v>
      </c>
      <c r="J1485" s="17">
        <f>I1485*8%</f>
        <v>46.702222222222218</v>
      </c>
      <c r="K1485" s="17">
        <f>Tabela1[[#This Row],[VLR RECEBIDO]]-Tabela1[[#This Row],[DESPESA]]-Tabela1[[#This Row],[FGTS]]</f>
        <v>8.5265128291212022E-14</v>
      </c>
      <c r="L1485" s="12">
        <v>8.5265128291212022E-14</v>
      </c>
      <c r="M1485" s="12">
        <f>Tabela1[[#This Row],[A DEVOLVER]]-Tabela1[[#This Row],[DEVOLVIDO]]</f>
        <v>0</v>
      </c>
      <c r="N1485" s="18" t="str">
        <f ca="1">VLOOKUP(Tabela1[[#This Row],[MAT]],$B$5:$N$1679,13,0)</f>
        <v>SANDRA NERY DA ROCHA</v>
      </c>
    </row>
    <row r="1486" spans="2:14" x14ac:dyDescent="0.3">
      <c r="B1486" s="11">
        <v>149</v>
      </c>
      <c r="C1486" s="11" t="str">
        <f ca="1">VLOOKUP(Tabela1[[#This Row],[MAT]],$B$5:$C$1679,2,0)</f>
        <v>01332625371</v>
      </c>
      <c r="D1486" s="35">
        <v>36</v>
      </c>
      <c r="E1486" s="16" t="s">
        <v>8</v>
      </c>
      <c r="F1486" s="11" t="s">
        <v>599</v>
      </c>
      <c r="G1486" s="17">
        <v>630.48</v>
      </c>
      <c r="H1486" s="17">
        <v>630.48</v>
      </c>
      <c r="I1486" s="17">
        <f>IFERROR(H1486/1.08,"")</f>
        <v>583.77777777777771</v>
      </c>
      <c r="J1486" s="17">
        <f>I1486*8%</f>
        <v>46.702222222222218</v>
      </c>
      <c r="K1486" s="17">
        <f>Tabela1[[#This Row],[VLR RECEBIDO]]-Tabela1[[#This Row],[DESPESA]]-Tabela1[[#This Row],[FGTS]]</f>
        <v>8.5265128291212022E-14</v>
      </c>
      <c r="L1486" s="12">
        <v>8.5265128291212022E-14</v>
      </c>
      <c r="M1486" s="12">
        <f>Tabela1[[#This Row],[A DEVOLVER]]-Tabela1[[#This Row],[DEVOLVIDO]]</f>
        <v>0</v>
      </c>
      <c r="N1486" s="18" t="str">
        <f ca="1">VLOOKUP(Tabela1[[#This Row],[MAT]],$B$5:$N$1679,13,0)</f>
        <v>MARIA TERESA VIEIRA DA HORA</v>
      </c>
    </row>
    <row r="1487" spans="2:14" x14ac:dyDescent="0.3">
      <c r="B1487" s="11">
        <v>152</v>
      </c>
      <c r="C1487" s="11" t="str">
        <f ca="1">VLOOKUP(Tabela1[[#This Row],[MAT]],$B$5:$C$1679,2,0)</f>
        <v>76034925215</v>
      </c>
      <c r="D1487" s="35">
        <v>36</v>
      </c>
      <c r="E1487" s="16" t="s">
        <v>8</v>
      </c>
      <c r="F1487" s="11" t="s">
        <v>599</v>
      </c>
      <c r="G1487" s="17">
        <v>630.48</v>
      </c>
      <c r="H1487" s="17">
        <v>630.48</v>
      </c>
      <c r="I1487" s="17">
        <f>IFERROR(H1487/1.08,"")</f>
        <v>583.77777777777771</v>
      </c>
      <c r="J1487" s="17">
        <f>I1487*8%</f>
        <v>46.702222222222218</v>
      </c>
      <c r="K1487" s="17">
        <f>Tabela1[[#This Row],[VLR RECEBIDO]]-Tabela1[[#This Row],[DESPESA]]-Tabela1[[#This Row],[FGTS]]</f>
        <v>8.5265128291212022E-14</v>
      </c>
      <c r="L1487" s="12">
        <v>8.5265128291212022E-14</v>
      </c>
      <c r="M1487" s="12">
        <f>Tabela1[[#This Row],[A DEVOLVER]]-Tabela1[[#This Row],[DEVOLVIDO]]</f>
        <v>0</v>
      </c>
      <c r="N1487" s="18" t="str">
        <f ca="1">VLOOKUP(Tabela1[[#This Row],[MAT]],$B$5:$N$1679,13,0)</f>
        <v>EDILENE BRAGA SOUZA</v>
      </c>
    </row>
    <row r="1488" spans="2:14" x14ac:dyDescent="0.3">
      <c r="B1488" s="11">
        <v>156</v>
      </c>
      <c r="C1488" s="11" t="str">
        <f ca="1">VLOOKUP(Tabela1[[#This Row],[MAT]],$B$5:$C$1679,2,0)</f>
        <v>26632187234</v>
      </c>
      <c r="D1488" s="35">
        <v>36</v>
      </c>
      <c r="E1488" s="16" t="s">
        <v>8</v>
      </c>
      <c r="F1488" s="11" t="s">
        <v>599</v>
      </c>
      <c r="G1488" s="17">
        <v>630.48</v>
      </c>
      <c r="H1488" s="17">
        <v>0</v>
      </c>
      <c r="I1488" s="17">
        <f>IFERROR(H1488/1.08,"")</f>
        <v>0</v>
      </c>
      <c r="J1488" s="17">
        <f>I1488*8%</f>
        <v>0</v>
      </c>
      <c r="K1488" s="17">
        <f>Tabela1[[#This Row],[VLR RECEBIDO]]-Tabela1[[#This Row],[DESPESA]]-Tabela1[[#This Row],[FGTS]]</f>
        <v>630.48</v>
      </c>
      <c r="L1488" s="12">
        <v>630.48</v>
      </c>
      <c r="M1488" s="12">
        <f>Tabela1[[#This Row],[A DEVOLVER]]-Tabela1[[#This Row],[DEVOLVIDO]]</f>
        <v>0</v>
      </c>
      <c r="N1488" s="18" t="str">
        <f ca="1">VLOOKUP(Tabela1[[#This Row],[MAT]],$B$5:$N$1679,13,0)</f>
        <v>EULINA SOUSA LEITE</v>
      </c>
    </row>
    <row r="1489" spans="2:14" x14ac:dyDescent="0.3">
      <c r="B1489" s="11">
        <v>184</v>
      </c>
      <c r="C1489" s="11" t="str">
        <f ca="1">VLOOKUP(Tabela1[[#This Row],[MAT]],$B$5:$C$1679,2,0)</f>
        <v>82834334234</v>
      </c>
      <c r="D1489" s="35">
        <v>36</v>
      </c>
      <c r="E1489" s="16" t="s">
        <v>8</v>
      </c>
      <c r="F1489" s="11" t="s">
        <v>599</v>
      </c>
      <c r="G1489" s="17">
        <v>630.48</v>
      </c>
      <c r="H1489" s="17">
        <v>630.48</v>
      </c>
      <c r="I1489" s="17">
        <f>IFERROR(H1489/1.08,"")</f>
        <v>583.77777777777771</v>
      </c>
      <c r="J1489" s="17">
        <f>I1489*8%</f>
        <v>46.702222222222218</v>
      </c>
      <c r="K1489" s="17">
        <f>Tabela1[[#This Row],[VLR RECEBIDO]]-Tabela1[[#This Row],[DESPESA]]-Tabela1[[#This Row],[FGTS]]</f>
        <v>8.5265128291212022E-14</v>
      </c>
      <c r="L1489" s="12">
        <v>8.5265128291212022E-14</v>
      </c>
      <c r="M1489" s="12">
        <f>Tabela1[[#This Row],[A DEVOLVER]]-Tabela1[[#This Row],[DEVOLVIDO]]</f>
        <v>0</v>
      </c>
      <c r="N1489" s="18" t="str">
        <f ca="1">VLOOKUP(Tabela1[[#This Row],[MAT]],$B$5:$N$1679,13,0)</f>
        <v>ROSIANE DOS SANTOS LIMA</v>
      </c>
    </row>
    <row r="1490" spans="2:14" x14ac:dyDescent="0.3">
      <c r="B1490" s="11">
        <v>231</v>
      </c>
      <c r="C1490" s="11" t="str">
        <f ca="1">VLOOKUP(Tabela1[[#This Row],[MAT]],$B$5:$C$1679,2,0)</f>
        <v>95570810234</v>
      </c>
      <c r="D1490" s="35">
        <v>36</v>
      </c>
      <c r="E1490" s="16" t="s">
        <v>8</v>
      </c>
      <c r="F1490" s="11" t="s">
        <v>599</v>
      </c>
      <c r="G1490" s="17">
        <v>630.48</v>
      </c>
      <c r="H1490" s="17">
        <v>630.48</v>
      </c>
      <c r="I1490" s="17">
        <f>IFERROR(H1490/1.08,"")</f>
        <v>583.77777777777771</v>
      </c>
      <c r="J1490" s="17">
        <f>I1490*8%</f>
        <v>46.702222222222218</v>
      </c>
      <c r="K1490" s="17">
        <f>Tabela1[[#This Row],[VLR RECEBIDO]]-Tabela1[[#This Row],[DESPESA]]-Tabela1[[#This Row],[FGTS]]</f>
        <v>8.5265128291212022E-14</v>
      </c>
      <c r="L1490" s="12">
        <v>8.5265128291212022E-14</v>
      </c>
      <c r="M1490" s="12">
        <f>Tabela1[[#This Row],[A DEVOLVER]]-Tabela1[[#This Row],[DEVOLVIDO]]</f>
        <v>0</v>
      </c>
      <c r="N1490" s="18" t="str">
        <f ca="1">VLOOKUP(Tabela1[[#This Row],[MAT]],$B$5:$N$1679,13,0)</f>
        <v>GESIEL SILVA DA SILVA</v>
      </c>
    </row>
    <row r="1491" spans="2:14" x14ac:dyDescent="0.3">
      <c r="B1491" s="11">
        <v>235</v>
      </c>
      <c r="C1491" s="11" t="str">
        <f ca="1">VLOOKUP(Tabela1[[#This Row],[MAT]],$B$5:$C$1679,2,0)</f>
        <v>74239082234</v>
      </c>
      <c r="D1491" s="35">
        <v>36</v>
      </c>
      <c r="E1491" s="16" t="s">
        <v>8</v>
      </c>
      <c r="F1491" s="11" t="s">
        <v>599</v>
      </c>
      <c r="G1491" s="17">
        <v>630.48</v>
      </c>
      <c r="H1491" s="17">
        <v>630.48</v>
      </c>
      <c r="I1491" s="17">
        <f>IFERROR(H1491/1.08,"")</f>
        <v>583.77777777777771</v>
      </c>
      <c r="J1491" s="17">
        <f>I1491*8%</f>
        <v>46.702222222222218</v>
      </c>
      <c r="K1491" s="17">
        <f>Tabela1[[#This Row],[VLR RECEBIDO]]-Tabela1[[#This Row],[DESPESA]]-Tabela1[[#This Row],[FGTS]]</f>
        <v>8.5265128291212022E-14</v>
      </c>
      <c r="L1491" s="12">
        <v>8.5265128291212022E-14</v>
      </c>
      <c r="M1491" s="12">
        <f>Tabela1[[#This Row],[A DEVOLVER]]-Tabela1[[#This Row],[DEVOLVIDO]]</f>
        <v>0</v>
      </c>
      <c r="N1491" s="18" t="str">
        <f ca="1">VLOOKUP(Tabela1[[#This Row],[MAT]],$B$5:$N$1679,13,0)</f>
        <v>DARLENE DAS NEVES SANTOS</v>
      </c>
    </row>
    <row r="1492" spans="2:14" x14ac:dyDescent="0.3">
      <c r="B1492" s="11">
        <v>239</v>
      </c>
      <c r="C1492" s="11" t="str">
        <f ca="1">VLOOKUP(Tabela1[[#This Row],[MAT]],$B$5:$C$1679,2,0)</f>
        <v>85752649234</v>
      </c>
      <c r="D1492" s="35">
        <v>36</v>
      </c>
      <c r="E1492" s="16" t="s">
        <v>8</v>
      </c>
      <c r="F1492" s="11" t="s">
        <v>599</v>
      </c>
      <c r="G1492" s="17">
        <v>630.48</v>
      </c>
      <c r="H1492" s="17">
        <v>630.48</v>
      </c>
      <c r="I1492" s="17">
        <f>IFERROR(H1492/1.08,"")</f>
        <v>583.77777777777771</v>
      </c>
      <c r="J1492" s="17">
        <f>I1492*8%</f>
        <v>46.702222222222218</v>
      </c>
      <c r="K1492" s="17">
        <f>Tabela1[[#This Row],[VLR RECEBIDO]]-Tabela1[[#This Row],[DESPESA]]-Tabela1[[#This Row],[FGTS]]</f>
        <v>8.5265128291212022E-14</v>
      </c>
      <c r="L1492" s="12">
        <v>8.5265128291212022E-14</v>
      </c>
      <c r="M1492" s="12">
        <f>Tabela1[[#This Row],[A DEVOLVER]]-Tabela1[[#This Row],[DEVOLVIDO]]</f>
        <v>0</v>
      </c>
      <c r="N1492" s="18" t="str">
        <f ca="1">VLOOKUP(Tabela1[[#This Row],[MAT]],$B$5:$N$1679,13,0)</f>
        <v>SANDRA ALMEIDA COUTINHO</v>
      </c>
    </row>
    <row r="1493" spans="2:14" x14ac:dyDescent="0.3">
      <c r="B1493" s="11">
        <v>245</v>
      </c>
      <c r="C1493" s="11" t="str">
        <f ca="1">VLOOKUP(Tabela1[[#This Row],[MAT]],$B$5:$C$1679,2,0)</f>
        <v>87004712249</v>
      </c>
      <c r="D1493" s="35">
        <v>36</v>
      </c>
      <c r="E1493" s="16" t="s">
        <v>8</v>
      </c>
      <c r="F1493" s="11" t="s">
        <v>599</v>
      </c>
      <c r="G1493" s="17">
        <v>630.48</v>
      </c>
      <c r="H1493" s="17">
        <v>630.48</v>
      </c>
      <c r="I1493" s="17">
        <f>IFERROR(H1493/1.08,"")</f>
        <v>583.77777777777771</v>
      </c>
      <c r="J1493" s="17">
        <f>I1493*8%</f>
        <v>46.702222222222218</v>
      </c>
      <c r="K1493" s="17">
        <f>Tabela1[[#This Row],[VLR RECEBIDO]]-Tabela1[[#This Row],[DESPESA]]-Tabela1[[#This Row],[FGTS]]</f>
        <v>8.5265128291212022E-14</v>
      </c>
      <c r="L1493" s="12">
        <v>8.5265128291212022E-14</v>
      </c>
      <c r="M1493" s="12">
        <f>Tabela1[[#This Row],[A DEVOLVER]]-Tabela1[[#This Row],[DEVOLVIDO]]</f>
        <v>0</v>
      </c>
      <c r="N1493" s="18" t="str">
        <f ca="1">VLOOKUP(Tabela1[[#This Row],[MAT]],$B$5:$N$1679,13,0)</f>
        <v>SIMONE ARAUJO DE PAIVA AGOSTINHO</v>
      </c>
    </row>
    <row r="1494" spans="2:14" x14ac:dyDescent="0.3">
      <c r="B1494" s="11">
        <v>268</v>
      </c>
      <c r="C1494" s="11" t="str">
        <f ca="1">VLOOKUP(Tabela1[[#This Row],[MAT]],$B$5:$C$1679,2,0)</f>
        <v>70520623304</v>
      </c>
      <c r="D1494" s="35">
        <v>36</v>
      </c>
      <c r="E1494" s="16" t="s">
        <v>8</v>
      </c>
      <c r="F1494" s="11" t="s">
        <v>599</v>
      </c>
      <c r="G1494" s="17">
        <v>630.48</v>
      </c>
      <c r="H1494" s="17">
        <v>630.48</v>
      </c>
      <c r="I1494" s="17">
        <f>IFERROR(H1494/1.08,"")</f>
        <v>583.77777777777771</v>
      </c>
      <c r="J1494" s="17">
        <f>I1494*8%</f>
        <v>46.702222222222218</v>
      </c>
      <c r="K1494" s="17">
        <f>Tabela1[[#This Row],[VLR RECEBIDO]]-Tabela1[[#This Row],[DESPESA]]-Tabela1[[#This Row],[FGTS]]</f>
        <v>8.5265128291212022E-14</v>
      </c>
      <c r="L1494" s="12">
        <v>8.5265128291212022E-14</v>
      </c>
      <c r="M1494" s="12">
        <f>Tabela1[[#This Row],[A DEVOLVER]]-Tabela1[[#This Row],[DEVOLVIDO]]</f>
        <v>0</v>
      </c>
      <c r="N1494" s="18" t="str">
        <f ca="1">VLOOKUP(Tabela1[[#This Row],[MAT]],$B$5:$N$1679,13,0)</f>
        <v>JOSE DA CONCEICAO PEREIRA DE SOUSA</v>
      </c>
    </row>
    <row r="1495" spans="2:14" x14ac:dyDescent="0.3">
      <c r="B1495" s="11">
        <v>282</v>
      </c>
      <c r="C1495" s="11" t="str">
        <f ca="1">VLOOKUP(Tabela1[[#This Row],[MAT]],$B$5:$C$1679,2,0)</f>
        <v>80823173291</v>
      </c>
      <c r="D1495" s="35">
        <v>36</v>
      </c>
      <c r="E1495" s="16" t="s">
        <v>8</v>
      </c>
      <c r="F1495" s="11" t="s">
        <v>599</v>
      </c>
      <c r="G1495" s="17">
        <v>630.48</v>
      </c>
      <c r="H1495" s="17">
        <v>630.48</v>
      </c>
      <c r="I1495" s="17">
        <f>IFERROR(H1495/1.08,"")</f>
        <v>583.77777777777771</v>
      </c>
      <c r="J1495" s="17">
        <f>I1495*8%</f>
        <v>46.702222222222218</v>
      </c>
      <c r="K1495" s="17">
        <f>Tabela1[[#This Row],[VLR RECEBIDO]]-Tabela1[[#This Row],[DESPESA]]-Tabela1[[#This Row],[FGTS]]</f>
        <v>8.5265128291212022E-14</v>
      </c>
      <c r="L1495" s="12">
        <v>8.5265128291212022E-14</v>
      </c>
      <c r="M1495" s="12">
        <f>Tabela1[[#This Row],[A DEVOLVER]]-Tabela1[[#This Row],[DEVOLVIDO]]</f>
        <v>0</v>
      </c>
      <c r="N1495" s="18" t="str">
        <f ca="1">VLOOKUP(Tabela1[[#This Row],[MAT]],$B$5:$N$1679,13,0)</f>
        <v>MARIA DE LOURDES HEIENEN</v>
      </c>
    </row>
    <row r="1496" spans="2:14" x14ac:dyDescent="0.3">
      <c r="B1496" s="11">
        <v>289</v>
      </c>
      <c r="C1496" s="11" t="str">
        <f ca="1">VLOOKUP(Tabela1[[#This Row],[MAT]],$B$5:$C$1679,2,0)</f>
        <v>88069672234</v>
      </c>
      <c r="D1496" s="35">
        <v>36</v>
      </c>
      <c r="E1496" s="16" t="s">
        <v>8</v>
      </c>
      <c r="F1496" s="11" t="s">
        <v>599</v>
      </c>
      <c r="G1496" s="17">
        <v>630.48</v>
      </c>
      <c r="H1496" s="17">
        <v>630.48</v>
      </c>
      <c r="I1496" s="17">
        <f>IFERROR(H1496/1.08,"")</f>
        <v>583.77777777777771</v>
      </c>
      <c r="J1496" s="17">
        <f>I1496*8%</f>
        <v>46.702222222222218</v>
      </c>
      <c r="K1496" s="17">
        <f>Tabela1[[#This Row],[VLR RECEBIDO]]-Tabela1[[#This Row],[DESPESA]]-Tabela1[[#This Row],[FGTS]]</f>
        <v>8.5265128291212022E-14</v>
      </c>
      <c r="L1496" s="12">
        <v>8.5265128291212022E-14</v>
      </c>
      <c r="M1496" s="12">
        <f>Tabela1[[#This Row],[A DEVOLVER]]-Tabela1[[#This Row],[DEVOLVIDO]]</f>
        <v>0</v>
      </c>
      <c r="N1496" s="18" t="str">
        <f ca="1">VLOOKUP(Tabela1[[#This Row],[MAT]],$B$5:$N$1679,13,0)</f>
        <v>ROMULO ALVES MATOS</v>
      </c>
    </row>
    <row r="1497" spans="2:14" x14ac:dyDescent="0.3">
      <c r="B1497" s="11">
        <v>296</v>
      </c>
      <c r="C1497" s="11" t="str">
        <f ca="1">VLOOKUP(Tabela1[[#This Row],[MAT]],$B$5:$C$1679,2,0)</f>
        <v>01715937236</v>
      </c>
      <c r="D1497" s="35">
        <v>36</v>
      </c>
      <c r="E1497" s="16" t="s">
        <v>8</v>
      </c>
      <c r="F1497" s="11" t="s">
        <v>599</v>
      </c>
      <c r="G1497" s="17">
        <v>630.48</v>
      </c>
      <c r="H1497" s="17">
        <v>630.48</v>
      </c>
      <c r="I1497" s="17">
        <f>IFERROR(H1497/1.08,"")</f>
        <v>583.77777777777771</v>
      </c>
      <c r="J1497" s="17">
        <f>I1497*8%</f>
        <v>46.702222222222218</v>
      </c>
      <c r="K1497" s="17">
        <f>Tabela1[[#This Row],[VLR RECEBIDO]]-Tabela1[[#This Row],[DESPESA]]-Tabela1[[#This Row],[FGTS]]</f>
        <v>8.5265128291212022E-14</v>
      </c>
      <c r="L1497" s="12">
        <v>8.5265128291212022E-14</v>
      </c>
      <c r="M1497" s="12">
        <f>Tabela1[[#This Row],[A DEVOLVER]]-Tabela1[[#This Row],[DEVOLVIDO]]</f>
        <v>0</v>
      </c>
      <c r="N1497" s="18" t="str">
        <f ca="1">VLOOKUP(Tabela1[[#This Row],[MAT]],$B$5:$N$1679,13,0)</f>
        <v>LUANNY KETREN SARAIVA RODRIGUES</v>
      </c>
    </row>
    <row r="1498" spans="2:14" x14ac:dyDescent="0.3">
      <c r="B1498" s="11">
        <v>297</v>
      </c>
      <c r="C1498" s="11" t="str">
        <f ca="1">VLOOKUP(Tabela1[[#This Row],[MAT]],$B$5:$C$1679,2,0)</f>
        <v>72282835204</v>
      </c>
      <c r="D1498" s="35">
        <v>36</v>
      </c>
      <c r="E1498" s="16" t="s">
        <v>8</v>
      </c>
      <c r="F1498" s="11" t="s">
        <v>599</v>
      </c>
      <c r="G1498" s="17">
        <v>630.48</v>
      </c>
      <c r="H1498" s="17">
        <v>630.48</v>
      </c>
      <c r="I1498" s="17">
        <f>IFERROR(H1498/1.08,"")</f>
        <v>583.77777777777771</v>
      </c>
      <c r="J1498" s="17">
        <f>I1498*8%</f>
        <v>46.702222222222218</v>
      </c>
      <c r="K1498" s="17">
        <f>Tabela1[[#This Row],[VLR RECEBIDO]]-Tabela1[[#This Row],[DESPESA]]-Tabela1[[#This Row],[FGTS]]</f>
        <v>8.5265128291212022E-14</v>
      </c>
      <c r="L1498" s="12">
        <v>8.5265128291212022E-14</v>
      </c>
      <c r="M1498" s="12">
        <f>Tabela1[[#This Row],[A DEVOLVER]]-Tabela1[[#This Row],[DEVOLVIDO]]</f>
        <v>0</v>
      </c>
      <c r="N1498" s="18" t="str">
        <f ca="1">VLOOKUP(Tabela1[[#This Row],[MAT]],$B$5:$N$1679,13,0)</f>
        <v>MARIA DO ROSARIO PEREIRA DE SOUSA</v>
      </c>
    </row>
    <row r="1499" spans="2:14" x14ac:dyDescent="0.3">
      <c r="B1499" s="11">
        <v>313</v>
      </c>
      <c r="C1499" s="11" t="str">
        <f ca="1">VLOOKUP(Tabela1[[#This Row],[MAT]],$B$5:$C$1679,2,0)</f>
        <v>01197420207</v>
      </c>
      <c r="D1499" s="35">
        <v>36</v>
      </c>
      <c r="E1499" s="16" t="s">
        <v>8</v>
      </c>
      <c r="F1499" s="11" t="s">
        <v>599</v>
      </c>
      <c r="G1499" s="17">
        <v>630.48</v>
      </c>
      <c r="H1499" s="17">
        <v>630.48</v>
      </c>
      <c r="I1499" s="17">
        <f>IFERROR(H1499/1.08,"")</f>
        <v>583.77777777777771</v>
      </c>
      <c r="J1499" s="17">
        <f>I1499*8%</f>
        <v>46.702222222222218</v>
      </c>
      <c r="K1499" s="17">
        <f>Tabela1[[#This Row],[VLR RECEBIDO]]-Tabela1[[#This Row],[DESPESA]]-Tabela1[[#This Row],[FGTS]]</f>
        <v>8.5265128291212022E-14</v>
      </c>
      <c r="L1499" s="12">
        <v>8.5265128291212022E-14</v>
      </c>
      <c r="M1499" s="12">
        <f>Tabela1[[#This Row],[A DEVOLVER]]-Tabela1[[#This Row],[DEVOLVIDO]]</f>
        <v>0</v>
      </c>
      <c r="N1499" s="18" t="str">
        <f ca="1">VLOOKUP(Tabela1[[#This Row],[MAT]],$B$5:$N$1679,13,0)</f>
        <v>ROSEANE POLVI DE MATOS</v>
      </c>
    </row>
    <row r="1500" spans="2:14" x14ac:dyDescent="0.3">
      <c r="B1500" s="11">
        <v>315</v>
      </c>
      <c r="C1500" s="11" t="str">
        <f ca="1">VLOOKUP(Tabela1[[#This Row],[MAT]],$B$5:$C$1679,2,0)</f>
        <v>03097941452</v>
      </c>
      <c r="D1500" s="35">
        <v>36</v>
      </c>
      <c r="E1500" s="16" t="s">
        <v>8</v>
      </c>
      <c r="F1500" s="11" t="s">
        <v>599</v>
      </c>
      <c r="G1500" s="17">
        <v>630.48</v>
      </c>
      <c r="H1500" s="17">
        <v>630.48</v>
      </c>
      <c r="I1500" s="17">
        <f>IFERROR(H1500/1.08,"")</f>
        <v>583.77777777777771</v>
      </c>
      <c r="J1500" s="17">
        <f>I1500*8%</f>
        <v>46.702222222222218</v>
      </c>
      <c r="K1500" s="17">
        <f>Tabela1[[#This Row],[VLR RECEBIDO]]-Tabela1[[#This Row],[DESPESA]]-Tabela1[[#This Row],[FGTS]]</f>
        <v>8.5265128291212022E-14</v>
      </c>
      <c r="L1500" s="12">
        <v>8.5265128291212022E-14</v>
      </c>
      <c r="M1500" s="12">
        <f>Tabela1[[#This Row],[A DEVOLVER]]-Tabela1[[#This Row],[DEVOLVIDO]]</f>
        <v>0</v>
      </c>
      <c r="N1500" s="18" t="str">
        <f ca="1">VLOOKUP(Tabela1[[#This Row],[MAT]],$B$5:$N$1679,13,0)</f>
        <v>NIVEATAM DE SOUSA ALVES</v>
      </c>
    </row>
    <row r="1501" spans="2:14" x14ac:dyDescent="0.3">
      <c r="B1501" s="11">
        <v>337</v>
      </c>
      <c r="C1501" s="11" t="str">
        <f ca="1">VLOOKUP(Tabela1[[#This Row],[MAT]],$B$5:$C$1679,2,0)</f>
        <v>01074481224</v>
      </c>
      <c r="D1501" s="35">
        <v>36</v>
      </c>
      <c r="E1501" s="16" t="s">
        <v>8</v>
      </c>
      <c r="F1501" s="11" t="s">
        <v>599</v>
      </c>
      <c r="G1501" s="17">
        <v>630.48</v>
      </c>
      <c r="H1501" s="17">
        <v>630.48</v>
      </c>
      <c r="I1501" s="17">
        <f>IFERROR(H1501/1.08,"")</f>
        <v>583.77777777777771</v>
      </c>
      <c r="J1501" s="17">
        <f>I1501*8%</f>
        <v>46.702222222222218</v>
      </c>
      <c r="K1501" s="17">
        <f>Tabela1[[#This Row],[VLR RECEBIDO]]-Tabela1[[#This Row],[DESPESA]]-Tabela1[[#This Row],[FGTS]]</f>
        <v>8.5265128291212022E-14</v>
      </c>
      <c r="L1501" s="12">
        <v>8.5265128291212022E-14</v>
      </c>
      <c r="M1501" s="12">
        <f>Tabela1[[#This Row],[A DEVOLVER]]-Tabela1[[#This Row],[DEVOLVIDO]]</f>
        <v>0</v>
      </c>
      <c r="N1501" s="18" t="str">
        <f ca="1">VLOOKUP(Tabela1[[#This Row],[MAT]],$B$5:$N$1679,13,0)</f>
        <v>SERGIO COSTA NEVES</v>
      </c>
    </row>
    <row r="1502" spans="2:14" x14ac:dyDescent="0.3">
      <c r="B1502" s="11">
        <v>344</v>
      </c>
      <c r="C1502" s="11" t="str">
        <f ca="1">VLOOKUP(Tabela1[[#This Row],[MAT]],$B$5:$C$1679,2,0)</f>
        <v>85022381249</v>
      </c>
      <c r="D1502" s="35">
        <v>36</v>
      </c>
      <c r="E1502" s="16" t="s">
        <v>8</v>
      </c>
      <c r="F1502" s="11" t="s">
        <v>599</v>
      </c>
      <c r="G1502" s="17">
        <v>630.48</v>
      </c>
      <c r="H1502" s="17">
        <v>630.48</v>
      </c>
      <c r="I1502" s="17">
        <f>IFERROR(H1502/1.08,"")</f>
        <v>583.77777777777771</v>
      </c>
      <c r="J1502" s="17">
        <f>I1502*8%</f>
        <v>46.702222222222218</v>
      </c>
      <c r="K1502" s="17">
        <f>Tabela1[[#This Row],[VLR RECEBIDO]]-Tabela1[[#This Row],[DESPESA]]-Tabela1[[#This Row],[FGTS]]</f>
        <v>8.5265128291212022E-14</v>
      </c>
      <c r="L1502" s="12">
        <v>8.5265128291212022E-14</v>
      </c>
      <c r="M1502" s="12">
        <f>Tabela1[[#This Row],[A DEVOLVER]]-Tabela1[[#This Row],[DEVOLVIDO]]</f>
        <v>0</v>
      </c>
      <c r="N1502" s="18" t="str">
        <f ca="1">VLOOKUP(Tabela1[[#This Row],[MAT]],$B$5:$N$1679,13,0)</f>
        <v>HELIANA LIMA DE OLIVEIRA</v>
      </c>
    </row>
    <row r="1503" spans="2:14" x14ac:dyDescent="0.3">
      <c r="B1503" s="11">
        <v>354</v>
      </c>
      <c r="C1503" s="11" t="str">
        <f ca="1">VLOOKUP(Tabela1[[#This Row],[MAT]],$B$5:$C$1679,2,0)</f>
        <v>00975131214</v>
      </c>
      <c r="D1503" s="35">
        <v>36</v>
      </c>
      <c r="E1503" s="16" t="s">
        <v>8</v>
      </c>
      <c r="F1503" s="11" t="s">
        <v>599</v>
      </c>
      <c r="G1503" s="17">
        <v>630.48</v>
      </c>
      <c r="H1503" s="17">
        <v>630.48</v>
      </c>
      <c r="I1503" s="17">
        <f>IFERROR(H1503/1.08,"")</f>
        <v>583.77777777777771</v>
      </c>
      <c r="J1503" s="17">
        <f>I1503*8%</f>
        <v>46.702222222222218</v>
      </c>
      <c r="K1503" s="17">
        <f>Tabela1[[#This Row],[VLR RECEBIDO]]-Tabela1[[#This Row],[DESPESA]]-Tabela1[[#This Row],[FGTS]]</f>
        <v>8.5265128291212022E-14</v>
      </c>
      <c r="L1503" s="12">
        <v>8.5265128291212022E-14</v>
      </c>
      <c r="M1503" s="12">
        <f>Tabela1[[#This Row],[A DEVOLVER]]-Tabela1[[#This Row],[DEVOLVIDO]]</f>
        <v>0</v>
      </c>
      <c r="N1503" s="18" t="str">
        <f ca="1">VLOOKUP(Tabela1[[#This Row],[MAT]],$B$5:$N$1679,13,0)</f>
        <v>DEYWID CHAVES FERREIRA</v>
      </c>
    </row>
    <row r="1504" spans="2:14" x14ac:dyDescent="0.3">
      <c r="B1504" s="11">
        <v>355</v>
      </c>
      <c r="C1504" s="11" t="str">
        <f ca="1">VLOOKUP(Tabela1[[#This Row],[MAT]],$B$5:$C$1679,2,0)</f>
        <v>69478260200</v>
      </c>
      <c r="D1504" s="35">
        <v>36</v>
      </c>
      <c r="E1504" s="16" t="s">
        <v>8</v>
      </c>
      <c r="F1504" s="11" t="s">
        <v>599</v>
      </c>
      <c r="G1504" s="17">
        <v>630.48</v>
      </c>
      <c r="H1504" s="17">
        <v>630.48</v>
      </c>
      <c r="I1504" s="17">
        <f>IFERROR(H1504/1.08,"")</f>
        <v>583.77777777777771</v>
      </c>
      <c r="J1504" s="17">
        <f>I1504*8%</f>
        <v>46.702222222222218</v>
      </c>
      <c r="K1504" s="17">
        <f>Tabela1[[#This Row],[VLR RECEBIDO]]-Tabela1[[#This Row],[DESPESA]]-Tabela1[[#This Row],[FGTS]]</f>
        <v>8.5265128291212022E-14</v>
      </c>
      <c r="L1504" s="12">
        <v>8.5265128291212022E-14</v>
      </c>
      <c r="M1504" s="12">
        <f>Tabela1[[#This Row],[A DEVOLVER]]-Tabela1[[#This Row],[DEVOLVIDO]]</f>
        <v>0</v>
      </c>
      <c r="N1504" s="18" t="str">
        <f ca="1">VLOOKUP(Tabela1[[#This Row],[MAT]],$B$5:$N$1679,13,0)</f>
        <v>DILMA MARIA DE SOUSA MOURA</v>
      </c>
    </row>
    <row r="1505" spans="2:14" x14ac:dyDescent="0.3">
      <c r="B1505" s="11">
        <v>369</v>
      </c>
      <c r="C1505" s="11" t="str">
        <f ca="1">VLOOKUP(Tabela1[[#This Row],[MAT]],$B$5:$C$1679,2,0)</f>
        <v>00586033289</v>
      </c>
      <c r="D1505" s="35">
        <v>36</v>
      </c>
      <c r="E1505" s="16" t="s">
        <v>8</v>
      </c>
      <c r="F1505" s="11" t="s">
        <v>599</v>
      </c>
      <c r="G1505" s="17">
        <v>630.48</v>
      </c>
      <c r="H1505" s="17">
        <v>630.48</v>
      </c>
      <c r="I1505" s="17">
        <f>IFERROR(H1505/1.08,"")</f>
        <v>583.77777777777771</v>
      </c>
      <c r="J1505" s="17">
        <f>I1505*8%</f>
        <v>46.702222222222218</v>
      </c>
      <c r="K1505" s="17">
        <f>Tabela1[[#This Row],[VLR RECEBIDO]]-Tabela1[[#This Row],[DESPESA]]-Tabela1[[#This Row],[FGTS]]</f>
        <v>8.5265128291212022E-14</v>
      </c>
      <c r="L1505" s="12">
        <v>8.5265128291212022E-14</v>
      </c>
      <c r="M1505" s="12">
        <f>Tabela1[[#This Row],[A DEVOLVER]]-Tabela1[[#This Row],[DEVOLVIDO]]</f>
        <v>0</v>
      </c>
      <c r="N1505" s="18" t="str">
        <f ca="1">VLOOKUP(Tabela1[[#This Row],[MAT]],$B$5:$N$1679,13,0)</f>
        <v>LUCIENE DIAS DOS SANTOS</v>
      </c>
    </row>
    <row r="1506" spans="2:14" x14ac:dyDescent="0.3">
      <c r="B1506" s="11">
        <v>380</v>
      </c>
      <c r="C1506" s="11" t="str">
        <f ca="1">VLOOKUP(Tabela1[[#This Row],[MAT]],$B$5:$C$1679,2,0)</f>
        <v>68990405220</v>
      </c>
      <c r="D1506" s="35">
        <v>36</v>
      </c>
      <c r="E1506" s="16" t="s">
        <v>8</v>
      </c>
      <c r="F1506" s="11" t="s">
        <v>599</v>
      </c>
      <c r="G1506" s="17">
        <v>630.48</v>
      </c>
      <c r="H1506" s="17">
        <v>630.48</v>
      </c>
      <c r="I1506" s="17">
        <f>IFERROR(H1506/1.08,"")</f>
        <v>583.77777777777771</v>
      </c>
      <c r="J1506" s="17">
        <f>I1506*8%</f>
        <v>46.702222222222218</v>
      </c>
      <c r="K1506" s="17">
        <f>Tabela1[[#This Row],[VLR RECEBIDO]]-Tabela1[[#This Row],[DESPESA]]-Tabela1[[#This Row],[FGTS]]</f>
        <v>8.5265128291212022E-14</v>
      </c>
      <c r="L1506" s="12">
        <v>8.5265128291212022E-14</v>
      </c>
      <c r="M1506" s="12">
        <f>Tabela1[[#This Row],[A DEVOLVER]]-Tabela1[[#This Row],[DEVOLVIDO]]</f>
        <v>0</v>
      </c>
      <c r="N1506" s="18" t="str">
        <f ca="1">VLOOKUP(Tabela1[[#This Row],[MAT]],$B$5:$N$1679,13,0)</f>
        <v>ROGERIO REIS DE MOURA</v>
      </c>
    </row>
    <row r="1507" spans="2:14" x14ac:dyDescent="0.3">
      <c r="B1507" s="11">
        <v>381</v>
      </c>
      <c r="C1507" s="11" t="str">
        <f ca="1">VLOOKUP(Tabela1[[#This Row],[MAT]],$B$5:$C$1679,2,0)</f>
        <v>90114035253</v>
      </c>
      <c r="D1507" s="35">
        <v>36</v>
      </c>
      <c r="E1507" s="16" t="s">
        <v>8</v>
      </c>
      <c r="F1507" s="11" t="s">
        <v>599</v>
      </c>
      <c r="G1507" s="17">
        <v>630.48</v>
      </c>
      <c r="H1507" s="17">
        <v>630.48</v>
      </c>
      <c r="I1507" s="17">
        <f>IFERROR(H1507/1.08,"")</f>
        <v>583.77777777777771</v>
      </c>
      <c r="J1507" s="17">
        <f>I1507*8%</f>
        <v>46.702222222222218</v>
      </c>
      <c r="K1507" s="17">
        <f>Tabela1[[#This Row],[VLR RECEBIDO]]-Tabela1[[#This Row],[DESPESA]]-Tabela1[[#This Row],[FGTS]]</f>
        <v>8.5265128291212022E-14</v>
      </c>
      <c r="L1507" s="12">
        <v>8.5265128291212022E-14</v>
      </c>
      <c r="M1507" s="12">
        <f>Tabela1[[#This Row],[A DEVOLVER]]-Tabela1[[#This Row],[DEVOLVIDO]]</f>
        <v>0</v>
      </c>
      <c r="N1507" s="18" t="str">
        <f ca="1">VLOOKUP(Tabela1[[#This Row],[MAT]],$B$5:$N$1679,13,0)</f>
        <v>LEONILDO ALVES LIMA</v>
      </c>
    </row>
    <row r="1508" spans="2:14" x14ac:dyDescent="0.3">
      <c r="B1508" s="11">
        <v>391</v>
      </c>
      <c r="C1508" s="11" t="e">
        <f ca="1">VLOOKUP(Tabela1[[#This Row],[MAT]],$B$5:$C$1679,2,0)</f>
        <v>#N/A</v>
      </c>
      <c r="D1508" s="35">
        <v>36</v>
      </c>
      <c r="E1508" s="16" t="s">
        <v>8</v>
      </c>
      <c r="F1508" s="11" t="s">
        <v>599</v>
      </c>
      <c r="G1508" s="17">
        <v>630.48</v>
      </c>
      <c r="H1508" s="17">
        <v>0</v>
      </c>
      <c r="I1508" s="17">
        <f>IFERROR(H1508/1.08,"")</f>
        <v>0</v>
      </c>
      <c r="J1508" s="17">
        <f>I1508*8%</f>
        <v>0</v>
      </c>
      <c r="K1508" s="17">
        <f>Tabela1[[#This Row],[VLR RECEBIDO]]-Tabela1[[#This Row],[DESPESA]]-Tabela1[[#This Row],[FGTS]]</f>
        <v>630.48</v>
      </c>
      <c r="L1508" s="12">
        <v>630.48</v>
      </c>
      <c r="M1508" s="12">
        <f>Tabela1[[#This Row],[A DEVOLVER]]-Tabela1[[#This Row],[DEVOLVIDO]]</f>
        <v>0</v>
      </c>
      <c r="N1508" s="18" t="e">
        <f ca="1">VLOOKUP(Tabela1[[#This Row],[MAT]],$B$5:$N$1679,13,0)</f>
        <v>#N/A</v>
      </c>
    </row>
    <row r="1509" spans="2:14" x14ac:dyDescent="0.3">
      <c r="B1509" s="11">
        <v>393</v>
      </c>
      <c r="C1509" s="11" t="str">
        <f ca="1">VLOOKUP(Tabela1[[#This Row],[MAT]],$B$5:$C$1679,2,0)</f>
        <v>78679362204</v>
      </c>
      <c r="D1509" s="35">
        <v>36</v>
      </c>
      <c r="E1509" s="16" t="s">
        <v>8</v>
      </c>
      <c r="F1509" s="11" t="s">
        <v>599</v>
      </c>
      <c r="G1509" s="17">
        <v>630.48</v>
      </c>
      <c r="H1509" s="17">
        <v>630.48</v>
      </c>
      <c r="I1509" s="17">
        <f>IFERROR(H1509/1.08,"")</f>
        <v>583.77777777777771</v>
      </c>
      <c r="J1509" s="17">
        <f>I1509*8%</f>
        <v>46.702222222222218</v>
      </c>
      <c r="K1509" s="17">
        <f>Tabela1[[#This Row],[VLR RECEBIDO]]-Tabela1[[#This Row],[DESPESA]]-Tabela1[[#This Row],[FGTS]]</f>
        <v>8.5265128291212022E-14</v>
      </c>
      <c r="L1509" s="12">
        <v>8.5265128291212022E-14</v>
      </c>
      <c r="M1509" s="12">
        <f>Tabela1[[#This Row],[A DEVOLVER]]-Tabela1[[#This Row],[DEVOLVIDO]]</f>
        <v>0</v>
      </c>
      <c r="N1509" s="18" t="str">
        <f ca="1">VLOOKUP(Tabela1[[#This Row],[MAT]],$B$5:$N$1679,13,0)</f>
        <v>IRANETE LIMA BARBOSA NASCIMENTO</v>
      </c>
    </row>
    <row r="1510" spans="2:14" x14ac:dyDescent="0.3">
      <c r="B1510" s="11">
        <v>395</v>
      </c>
      <c r="C1510" s="11">
        <f ca="1">VLOOKUP(Tabela1[[#This Row],[MAT]],$B$5:$C$1679,2,0)</f>
        <v>82492182215</v>
      </c>
      <c r="D1510" s="35">
        <v>36</v>
      </c>
      <c r="E1510" s="16" t="s">
        <v>8</v>
      </c>
      <c r="F1510" s="11" t="s">
        <v>599</v>
      </c>
      <c r="G1510" s="17">
        <v>630.48</v>
      </c>
      <c r="H1510" s="17">
        <v>630.48</v>
      </c>
      <c r="I1510" s="17">
        <f>IFERROR(H1510/1.08,"")</f>
        <v>583.77777777777771</v>
      </c>
      <c r="J1510" s="17">
        <f>I1510*8%</f>
        <v>46.702222222222218</v>
      </c>
      <c r="K1510" s="17">
        <f>Tabela1[[#This Row],[VLR RECEBIDO]]-Tabela1[[#This Row],[DESPESA]]-Tabela1[[#This Row],[FGTS]]</f>
        <v>8.5265128291212022E-14</v>
      </c>
      <c r="L1510" s="12">
        <v>8.5265128291212022E-14</v>
      </c>
      <c r="M1510" s="12">
        <f>Tabela1[[#This Row],[A DEVOLVER]]-Tabela1[[#This Row],[DEVOLVIDO]]</f>
        <v>0</v>
      </c>
      <c r="N1510" s="18" t="str">
        <f ca="1">VLOOKUP(Tabela1[[#This Row],[MAT]],$B$5:$N$1679,13,0)</f>
        <v>JEANI SILVA PEREIRA</v>
      </c>
    </row>
    <row r="1511" spans="2:14" x14ac:dyDescent="0.3">
      <c r="B1511" s="11">
        <v>403</v>
      </c>
      <c r="C1511" s="11" t="str">
        <f ca="1">VLOOKUP(Tabela1[[#This Row],[MAT]],$B$5:$C$1679,2,0)</f>
        <v>85744824200</v>
      </c>
      <c r="D1511" s="35">
        <v>36</v>
      </c>
      <c r="E1511" s="16" t="s">
        <v>8</v>
      </c>
      <c r="F1511" s="11" t="s">
        <v>599</v>
      </c>
      <c r="G1511" s="17">
        <v>630.48</v>
      </c>
      <c r="H1511" s="17">
        <v>630.48</v>
      </c>
      <c r="I1511" s="17">
        <f>IFERROR(H1511/1.08,"")</f>
        <v>583.77777777777771</v>
      </c>
      <c r="J1511" s="17">
        <f>I1511*8%</f>
        <v>46.702222222222218</v>
      </c>
      <c r="K1511" s="17">
        <f>Tabela1[[#This Row],[VLR RECEBIDO]]-Tabela1[[#This Row],[DESPESA]]-Tabela1[[#This Row],[FGTS]]</f>
        <v>8.5265128291212022E-14</v>
      </c>
      <c r="L1511" s="12">
        <v>8.5265128291212022E-14</v>
      </c>
      <c r="M1511" s="12">
        <f>Tabela1[[#This Row],[A DEVOLVER]]-Tabela1[[#This Row],[DEVOLVIDO]]</f>
        <v>0</v>
      </c>
      <c r="N1511" s="18" t="str">
        <f ca="1">VLOOKUP(Tabela1[[#This Row],[MAT]],$B$5:$N$1679,13,0)</f>
        <v>ROSILENE SOUSA SILVA</v>
      </c>
    </row>
    <row r="1512" spans="2:14" x14ac:dyDescent="0.3">
      <c r="B1512" s="11">
        <v>421</v>
      </c>
      <c r="C1512" s="11" t="str">
        <f ca="1">VLOOKUP(Tabela1[[#This Row],[MAT]],$B$5:$C$1679,2,0)</f>
        <v>01064235255</v>
      </c>
      <c r="D1512" s="35">
        <v>36</v>
      </c>
      <c r="E1512" s="16" t="s">
        <v>8</v>
      </c>
      <c r="F1512" s="11" t="s">
        <v>599</v>
      </c>
      <c r="G1512" s="17">
        <v>630.48</v>
      </c>
      <c r="H1512" s="17">
        <v>630.48</v>
      </c>
      <c r="I1512" s="17">
        <f>IFERROR(H1512/1.08,"")</f>
        <v>583.77777777777771</v>
      </c>
      <c r="J1512" s="17">
        <f>I1512*8%</f>
        <v>46.702222222222218</v>
      </c>
      <c r="K1512" s="17">
        <f>Tabela1[[#This Row],[VLR RECEBIDO]]-Tabela1[[#This Row],[DESPESA]]-Tabela1[[#This Row],[FGTS]]</f>
        <v>8.5265128291212022E-14</v>
      </c>
      <c r="L1512" s="12">
        <v>8.5265128291212022E-14</v>
      </c>
      <c r="M1512" s="12">
        <f>Tabela1[[#This Row],[A DEVOLVER]]-Tabela1[[#This Row],[DEVOLVIDO]]</f>
        <v>0</v>
      </c>
      <c r="N1512" s="18" t="str">
        <f ca="1">VLOOKUP(Tabela1[[#This Row],[MAT]],$B$5:$N$1679,13,0)</f>
        <v>ROSIVAN DA SILVA PINTO</v>
      </c>
    </row>
    <row r="1513" spans="2:14" x14ac:dyDescent="0.3">
      <c r="B1513" s="11">
        <v>424</v>
      </c>
      <c r="C1513" s="11" t="str">
        <f ca="1">VLOOKUP(Tabela1[[#This Row],[MAT]],$B$5:$C$1679,2,0)</f>
        <v>64688771215</v>
      </c>
      <c r="D1513" s="35">
        <v>36</v>
      </c>
      <c r="E1513" s="16" t="s">
        <v>8</v>
      </c>
      <c r="F1513" s="11" t="s">
        <v>599</v>
      </c>
      <c r="G1513" s="17">
        <v>630.48</v>
      </c>
      <c r="H1513" s="17">
        <v>0</v>
      </c>
      <c r="I1513" s="17">
        <f>IFERROR(H1513/1.08,"")</f>
        <v>0</v>
      </c>
      <c r="J1513" s="17">
        <f>I1513*8%</f>
        <v>0</v>
      </c>
      <c r="K1513" s="17">
        <f>Tabela1[[#This Row],[VLR RECEBIDO]]-Tabela1[[#This Row],[DESPESA]]-Tabela1[[#This Row],[FGTS]]</f>
        <v>630.48</v>
      </c>
      <c r="L1513" s="12">
        <v>630.48</v>
      </c>
      <c r="M1513" s="12">
        <f>Tabela1[[#This Row],[A DEVOLVER]]-Tabela1[[#This Row],[DEVOLVIDO]]</f>
        <v>0</v>
      </c>
      <c r="N1513" s="18" t="str">
        <f ca="1">VLOOKUP(Tabela1[[#This Row],[MAT]],$B$5:$N$1679,13,0)</f>
        <v>WILDA QUARESMA DOS SANTOS</v>
      </c>
    </row>
    <row r="1514" spans="2:14" x14ac:dyDescent="0.3">
      <c r="B1514" s="11">
        <v>425</v>
      </c>
      <c r="C1514" s="11" t="str">
        <f ca="1">VLOOKUP(Tabela1[[#This Row],[MAT]],$B$5:$C$1679,2,0)</f>
        <v>01715936264</v>
      </c>
      <c r="D1514" s="35">
        <v>36</v>
      </c>
      <c r="E1514" s="16" t="s">
        <v>8</v>
      </c>
      <c r="F1514" s="11" t="s">
        <v>599</v>
      </c>
      <c r="G1514" s="17">
        <v>630.48</v>
      </c>
      <c r="H1514" s="17">
        <v>630.48</v>
      </c>
      <c r="I1514" s="17">
        <f>IFERROR(H1514/1.08,"")</f>
        <v>583.77777777777771</v>
      </c>
      <c r="J1514" s="17">
        <f>I1514*8%</f>
        <v>46.702222222222218</v>
      </c>
      <c r="K1514" s="17">
        <f>Tabela1[[#This Row],[VLR RECEBIDO]]-Tabela1[[#This Row],[DESPESA]]-Tabela1[[#This Row],[FGTS]]</f>
        <v>8.5265128291212022E-14</v>
      </c>
      <c r="L1514" s="12">
        <v>8.5265128291212022E-14</v>
      </c>
      <c r="M1514" s="12">
        <f>Tabela1[[#This Row],[A DEVOLVER]]-Tabela1[[#This Row],[DEVOLVIDO]]</f>
        <v>0</v>
      </c>
      <c r="N1514" s="18" t="str">
        <f ca="1">VLOOKUP(Tabela1[[#This Row],[MAT]],$B$5:$N$1679,13,0)</f>
        <v>VANESSA RODRIGUES RABELO</v>
      </c>
    </row>
    <row r="1515" spans="2:14" x14ac:dyDescent="0.3">
      <c r="B1515" s="11">
        <v>444</v>
      </c>
      <c r="C1515" s="11" t="str">
        <f ca="1">VLOOKUP(Tabela1[[#This Row],[MAT]],$B$5:$C$1679,2,0)</f>
        <v>70134089219</v>
      </c>
      <c r="D1515" s="35">
        <v>36</v>
      </c>
      <c r="E1515" s="16" t="s">
        <v>8</v>
      </c>
      <c r="F1515" s="11" t="s">
        <v>599</v>
      </c>
      <c r="G1515" s="17">
        <v>630.48</v>
      </c>
      <c r="H1515" s="17">
        <v>630.48</v>
      </c>
      <c r="I1515" s="17">
        <f>IFERROR(H1515/1.08,"")</f>
        <v>583.77777777777771</v>
      </c>
      <c r="J1515" s="17">
        <f>I1515*8%</f>
        <v>46.702222222222218</v>
      </c>
      <c r="K1515" s="17">
        <f>Tabela1[[#This Row],[VLR RECEBIDO]]-Tabela1[[#This Row],[DESPESA]]-Tabela1[[#This Row],[FGTS]]</f>
        <v>8.5265128291212022E-14</v>
      </c>
      <c r="L1515" s="12">
        <v>8.5265128291212022E-14</v>
      </c>
      <c r="M1515" s="12">
        <f>Tabela1[[#This Row],[A DEVOLVER]]-Tabela1[[#This Row],[DEVOLVIDO]]</f>
        <v>0</v>
      </c>
      <c r="N1515" s="18" t="str">
        <f ca="1">VLOOKUP(Tabela1[[#This Row],[MAT]],$B$5:$N$1679,13,0)</f>
        <v>JONISMA ARAUJO RODRIGUES</v>
      </c>
    </row>
    <row r="1516" spans="2:14" x14ac:dyDescent="0.3">
      <c r="B1516" s="11">
        <v>445</v>
      </c>
      <c r="C1516" s="11" t="str">
        <f ca="1">VLOOKUP(Tabela1[[#This Row],[MAT]],$B$5:$C$1679,2,0)</f>
        <v>82941238204</v>
      </c>
      <c r="D1516" s="35">
        <v>36</v>
      </c>
      <c r="E1516" s="16" t="s">
        <v>8</v>
      </c>
      <c r="F1516" s="11" t="s">
        <v>599</v>
      </c>
      <c r="G1516" s="17">
        <v>630.48</v>
      </c>
      <c r="H1516" s="17">
        <v>630.48</v>
      </c>
      <c r="I1516" s="17">
        <f>IFERROR(H1516/1.08,"")</f>
        <v>583.77777777777771</v>
      </c>
      <c r="J1516" s="17">
        <f>I1516*8%</f>
        <v>46.702222222222218</v>
      </c>
      <c r="K1516" s="17">
        <f>Tabela1[[#This Row],[VLR RECEBIDO]]-Tabela1[[#This Row],[DESPESA]]-Tabela1[[#This Row],[FGTS]]</f>
        <v>8.5265128291212022E-14</v>
      </c>
      <c r="L1516" s="12">
        <v>8.5265128291212022E-14</v>
      </c>
      <c r="M1516" s="12">
        <f>Tabela1[[#This Row],[A DEVOLVER]]-Tabela1[[#This Row],[DEVOLVIDO]]</f>
        <v>0</v>
      </c>
      <c r="N1516" s="18" t="str">
        <f ca="1">VLOOKUP(Tabela1[[#This Row],[MAT]],$B$5:$N$1679,13,0)</f>
        <v>MARIA ELIZABETH DA SILVA</v>
      </c>
    </row>
    <row r="1517" spans="2:14" x14ac:dyDescent="0.3">
      <c r="B1517" s="11">
        <v>449</v>
      </c>
      <c r="C1517" s="11" t="str">
        <f ca="1">VLOOKUP(Tabela1[[#This Row],[MAT]],$B$5:$C$1679,2,0)</f>
        <v>02278662236</v>
      </c>
      <c r="D1517" s="35">
        <v>36</v>
      </c>
      <c r="E1517" s="16" t="s">
        <v>8</v>
      </c>
      <c r="F1517" s="11" t="s">
        <v>599</v>
      </c>
      <c r="G1517" s="17">
        <v>630.48</v>
      </c>
      <c r="H1517" s="17">
        <v>630.48</v>
      </c>
      <c r="I1517" s="17">
        <f>IFERROR(H1517/1.08,"")</f>
        <v>583.77777777777771</v>
      </c>
      <c r="J1517" s="17">
        <f>I1517*8%</f>
        <v>46.702222222222218</v>
      </c>
      <c r="K1517" s="17">
        <f>Tabela1[[#This Row],[VLR RECEBIDO]]-Tabela1[[#This Row],[DESPESA]]-Tabela1[[#This Row],[FGTS]]</f>
        <v>8.5265128291212022E-14</v>
      </c>
      <c r="L1517" s="12">
        <v>8.5265128291212022E-14</v>
      </c>
      <c r="M1517" s="12">
        <f>Tabela1[[#This Row],[A DEVOLVER]]-Tabela1[[#This Row],[DEVOLVIDO]]</f>
        <v>0</v>
      </c>
      <c r="N1517" s="18" t="str">
        <f ca="1">VLOOKUP(Tabela1[[#This Row],[MAT]],$B$5:$N$1679,13,0)</f>
        <v>RAYANE BARRETO LIMA</v>
      </c>
    </row>
    <row r="1518" spans="2:14" x14ac:dyDescent="0.3">
      <c r="B1518" s="11">
        <v>450</v>
      </c>
      <c r="C1518" s="11" t="str">
        <f ca="1">VLOOKUP(Tabela1[[#This Row],[MAT]],$B$5:$C$1679,2,0)</f>
        <v>73733148215</v>
      </c>
      <c r="D1518" s="35">
        <v>36</v>
      </c>
      <c r="E1518" s="16" t="s">
        <v>8</v>
      </c>
      <c r="F1518" s="11" t="s">
        <v>599</v>
      </c>
      <c r="G1518" s="17">
        <v>630.48</v>
      </c>
      <c r="H1518" s="17">
        <v>630.48</v>
      </c>
      <c r="I1518" s="17">
        <f>IFERROR(H1518/1.08,"")</f>
        <v>583.77777777777771</v>
      </c>
      <c r="J1518" s="17">
        <f>I1518*8%</f>
        <v>46.702222222222218</v>
      </c>
      <c r="K1518" s="17">
        <f>Tabela1[[#This Row],[VLR RECEBIDO]]-Tabela1[[#This Row],[DESPESA]]-Tabela1[[#This Row],[FGTS]]</f>
        <v>8.5265128291212022E-14</v>
      </c>
      <c r="L1518" s="12">
        <v>8.5265128291212022E-14</v>
      </c>
      <c r="M1518" s="12">
        <f>Tabela1[[#This Row],[A DEVOLVER]]-Tabela1[[#This Row],[DEVOLVIDO]]</f>
        <v>0</v>
      </c>
      <c r="N1518" s="18" t="str">
        <f ca="1">VLOOKUP(Tabela1[[#This Row],[MAT]],$B$5:$N$1679,13,0)</f>
        <v>ANDREZA ALVES FERREIRA</v>
      </c>
    </row>
    <row r="1519" spans="2:14" x14ac:dyDescent="0.3">
      <c r="B1519" s="11">
        <v>465</v>
      </c>
      <c r="C1519" s="11" t="str">
        <f ca="1">VLOOKUP(Tabela1[[#This Row],[MAT]],$B$5:$C$1679,2,0)</f>
        <v>01616891246</v>
      </c>
      <c r="D1519" s="35">
        <v>36</v>
      </c>
      <c r="E1519" s="16" t="s">
        <v>8</v>
      </c>
      <c r="F1519" s="11" t="s">
        <v>599</v>
      </c>
      <c r="G1519" s="17">
        <v>630.48</v>
      </c>
      <c r="H1519" s="17">
        <v>630.48</v>
      </c>
      <c r="I1519" s="17">
        <f>IFERROR(H1519/1.08,"")</f>
        <v>583.77777777777771</v>
      </c>
      <c r="J1519" s="17">
        <f>I1519*8%</f>
        <v>46.702222222222218</v>
      </c>
      <c r="K1519" s="17">
        <f>Tabela1[[#This Row],[VLR RECEBIDO]]-Tabela1[[#This Row],[DESPESA]]-Tabela1[[#This Row],[FGTS]]</f>
        <v>8.5265128291212022E-14</v>
      </c>
      <c r="L1519" s="12">
        <v>8.5265128291212022E-14</v>
      </c>
      <c r="M1519" s="12">
        <f>Tabela1[[#This Row],[A DEVOLVER]]-Tabela1[[#This Row],[DEVOLVIDO]]</f>
        <v>0</v>
      </c>
      <c r="N1519" s="18" t="str">
        <f ca="1">VLOOKUP(Tabela1[[#This Row],[MAT]],$B$5:$N$1679,13,0)</f>
        <v>KEILA SANTOS BRITO</v>
      </c>
    </row>
    <row r="1520" spans="2:14" x14ac:dyDescent="0.3">
      <c r="B1520" s="11">
        <v>466</v>
      </c>
      <c r="C1520" s="11" t="str">
        <f ca="1">VLOOKUP(Tabela1[[#This Row],[MAT]],$B$5:$C$1679,2,0)</f>
        <v>30137284268</v>
      </c>
      <c r="D1520" s="35">
        <v>36</v>
      </c>
      <c r="E1520" s="16" t="s">
        <v>8</v>
      </c>
      <c r="F1520" s="11" t="s">
        <v>599</v>
      </c>
      <c r="G1520" s="17">
        <v>630.48</v>
      </c>
      <c r="H1520" s="17">
        <v>630.48</v>
      </c>
      <c r="I1520" s="17">
        <f>IFERROR(H1520/1.08,"")</f>
        <v>583.77777777777771</v>
      </c>
      <c r="J1520" s="17">
        <f>I1520*8%</f>
        <v>46.702222222222218</v>
      </c>
      <c r="K1520" s="17">
        <f>Tabela1[[#This Row],[VLR RECEBIDO]]-Tabela1[[#This Row],[DESPESA]]-Tabela1[[#This Row],[FGTS]]</f>
        <v>8.5265128291212022E-14</v>
      </c>
      <c r="L1520" s="12">
        <v>8.5265128291212022E-14</v>
      </c>
      <c r="M1520" s="12">
        <f>Tabela1[[#This Row],[A DEVOLVER]]-Tabela1[[#This Row],[DEVOLVIDO]]</f>
        <v>0</v>
      </c>
      <c r="N1520" s="18" t="str">
        <f ca="1">VLOOKUP(Tabela1[[#This Row],[MAT]],$B$5:$N$1679,13,0)</f>
        <v>MARIA JOSE PAULINO DE SANTANA DAS CHAGAS</v>
      </c>
    </row>
    <row r="1521" spans="2:14" x14ac:dyDescent="0.3">
      <c r="B1521" s="11">
        <v>471</v>
      </c>
      <c r="C1521" s="11" t="str">
        <f ca="1">VLOOKUP(Tabela1[[#This Row],[MAT]],$B$5:$C$1679,2,0)</f>
        <v>02137140276</v>
      </c>
      <c r="D1521" s="35">
        <v>36</v>
      </c>
      <c r="E1521" s="16" t="s">
        <v>8</v>
      </c>
      <c r="F1521" s="11" t="s">
        <v>599</v>
      </c>
      <c r="G1521" s="17">
        <v>630.48</v>
      </c>
      <c r="H1521" s="17">
        <v>630.48</v>
      </c>
      <c r="I1521" s="17">
        <f>IFERROR(H1521/1.08,"")</f>
        <v>583.77777777777771</v>
      </c>
      <c r="J1521" s="17">
        <f>I1521*8%</f>
        <v>46.702222222222218</v>
      </c>
      <c r="K1521" s="17">
        <f>Tabela1[[#This Row],[VLR RECEBIDO]]-Tabela1[[#This Row],[DESPESA]]-Tabela1[[#This Row],[FGTS]]</f>
        <v>8.5265128291212022E-14</v>
      </c>
      <c r="L1521" s="12">
        <v>8.5265128291212022E-14</v>
      </c>
      <c r="M1521" s="12">
        <f>Tabela1[[#This Row],[A DEVOLVER]]-Tabela1[[#This Row],[DEVOLVIDO]]</f>
        <v>0</v>
      </c>
      <c r="N1521" s="18" t="str">
        <f ca="1">VLOOKUP(Tabela1[[#This Row],[MAT]],$B$5:$N$1679,13,0)</f>
        <v>RAILSON HUMBERTO DA SILVA MENDONCA</v>
      </c>
    </row>
    <row r="1522" spans="2:14" x14ac:dyDescent="0.3">
      <c r="B1522" s="11">
        <v>497</v>
      </c>
      <c r="C1522" s="11" t="str">
        <f ca="1">VLOOKUP(Tabela1[[#This Row],[MAT]],$B$5:$C$1679,2,0)</f>
        <v>02879742277</v>
      </c>
      <c r="D1522" s="35">
        <v>36</v>
      </c>
      <c r="E1522" s="16" t="s">
        <v>8</v>
      </c>
      <c r="F1522" s="11" t="s">
        <v>599</v>
      </c>
      <c r="G1522" s="17">
        <v>630.48</v>
      </c>
      <c r="H1522" s="17">
        <v>630.48</v>
      </c>
      <c r="I1522" s="17">
        <f>IFERROR(H1522/1.08,"")</f>
        <v>583.77777777777771</v>
      </c>
      <c r="J1522" s="17">
        <f>I1522*8%</f>
        <v>46.702222222222218</v>
      </c>
      <c r="K1522" s="17">
        <f>Tabela1[[#This Row],[VLR RECEBIDO]]-Tabela1[[#This Row],[DESPESA]]-Tabela1[[#This Row],[FGTS]]</f>
        <v>8.5265128291212022E-14</v>
      </c>
      <c r="L1522" s="12">
        <v>8.5265128291212022E-14</v>
      </c>
      <c r="M1522" s="12">
        <f>Tabela1[[#This Row],[A DEVOLVER]]-Tabela1[[#This Row],[DEVOLVIDO]]</f>
        <v>0</v>
      </c>
      <c r="N1522" s="18" t="str">
        <f ca="1">VLOOKUP(Tabela1[[#This Row],[MAT]],$B$5:$N$1679,13,0)</f>
        <v>ELISANDRA SOARES DA COSTA PINHEIRO</v>
      </c>
    </row>
    <row r="1523" spans="2:14" x14ac:dyDescent="0.3">
      <c r="B1523" s="11">
        <v>521</v>
      </c>
      <c r="C1523" s="11" t="str">
        <f ca="1">VLOOKUP(Tabela1[[#This Row],[MAT]],$B$5:$C$1679,2,0)</f>
        <v>01221844245</v>
      </c>
      <c r="D1523" s="35">
        <v>36</v>
      </c>
      <c r="E1523" s="16" t="s">
        <v>8</v>
      </c>
      <c r="F1523" s="11" t="s">
        <v>599</v>
      </c>
      <c r="G1523" s="17">
        <v>630.48</v>
      </c>
      <c r="H1523" s="17">
        <v>630.48</v>
      </c>
      <c r="I1523" s="17">
        <f>IFERROR(H1523/1.08,"")</f>
        <v>583.77777777777771</v>
      </c>
      <c r="J1523" s="17">
        <f>I1523*8%</f>
        <v>46.702222222222218</v>
      </c>
      <c r="K1523" s="17">
        <f>Tabela1[[#This Row],[VLR RECEBIDO]]-Tabela1[[#This Row],[DESPESA]]-Tabela1[[#This Row],[FGTS]]</f>
        <v>8.5265128291212022E-14</v>
      </c>
      <c r="L1523" s="12">
        <v>8.5265128291212022E-14</v>
      </c>
      <c r="M1523" s="12">
        <f>Tabela1[[#This Row],[A DEVOLVER]]-Tabela1[[#This Row],[DEVOLVIDO]]</f>
        <v>0</v>
      </c>
      <c r="N1523" s="18" t="str">
        <f ca="1">VLOOKUP(Tabela1[[#This Row],[MAT]],$B$5:$N$1679,13,0)</f>
        <v>ANA MARIA LIRA TEIXEIRA</v>
      </c>
    </row>
    <row r="1524" spans="2:14" x14ac:dyDescent="0.3">
      <c r="B1524" s="11">
        <v>525</v>
      </c>
      <c r="C1524" s="11" t="str">
        <f ca="1">VLOOKUP(Tabela1[[#This Row],[MAT]],$B$5:$C$1679,2,0)</f>
        <v>01724194259</v>
      </c>
      <c r="D1524" s="35">
        <v>36</v>
      </c>
      <c r="E1524" s="16" t="s">
        <v>8</v>
      </c>
      <c r="F1524" s="11" t="s">
        <v>599</v>
      </c>
      <c r="G1524" s="17">
        <v>630.48</v>
      </c>
      <c r="H1524" s="17">
        <v>630.48</v>
      </c>
      <c r="I1524" s="17">
        <f>IFERROR(H1524/1.08,"")</f>
        <v>583.77777777777771</v>
      </c>
      <c r="J1524" s="17">
        <f>I1524*8%</f>
        <v>46.702222222222218</v>
      </c>
      <c r="K1524" s="17">
        <f>Tabela1[[#This Row],[VLR RECEBIDO]]-Tabela1[[#This Row],[DESPESA]]-Tabela1[[#This Row],[FGTS]]</f>
        <v>8.5265128291212022E-14</v>
      </c>
      <c r="L1524" s="12">
        <v>8.5265128291212022E-14</v>
      </c>
      <c r="M1524" s="12">
        <f>Tabela1[[#This Row],[A DEVOLVER]]-Tabela1[[#This Row],[DEVOLVIDO]]</f>
        <v>0</v>
      </c>
      <c r="N1524" s="18" t="str">
        <f ca="1">VLOOKUP(Tabela1[[#This Row],[MAT]],$B$5:$N$1679,13,0)</f>
        <v>JHEMISON CARLOS VIEIRA FELIPE</v>
      </c>
    </row>
    <row r="1525" spans="2:14" x14ac:dyDescent="0.3">
      <c r="B1525" s="11">
        <v>527</v>
      </c>
      <c r="C1525" s="11" t="str">
        <f ca="1">VLOOKUP(Tabela1[[#This Row],[MAT]],$B$5:$C$1679,2,0)</f>
        <v>70143241281</v>
      </c>
      <c r="D1525" s="35">
        <v>36</v>
      </c>
      <c r="E1525" s="16" t="s">
        <v>8</v>
      </c>
      <c r="F1525" s="11" t="s">
        <v>599</v>
      </c>
      <c r="G1525" s="17">
        <v>630.48</v>
      </c>
      <c r="H1525" s="17">
        <v>630.48</v>
      </c>
      <c r="I1525" s="17">
        <f>IFERROR(H1525/1.08,"")</f>
        <v>583.77777777777771</v>
      </c>
      <c r="J1525" s="17">
        <f>I1525*8%</f>
        <v>46.702222222222218</v>
      </c>
      <c r="K1525" s="17">
        <f>Tabela1[[#This Row],[VLR RECEBIDO]]-Tabela1[[#This Row],[DESPESA]]-Tabela1[[#This Row],[FGTS]]</f>
        <v>8.5265128291212022E-14</v>
      </c>
      <c r="L1525" s="12">
        <v>8.5265128291212022E-14</v>
      </c>
      <c r="M1525" s="12">
        <f>Tabela1[[#This Row],[A DEVOLVER]]-Tabela1[[#This Row],[DEVOLVIDO]]</f>
        <v>0</v>
      </c>
      <c r="N1525" s="18" t="str">
        <f ca="1">VLOOKUP(Tabela1[[#This Row],[MAT]],$B$5:$N$1679,13,0)</f>
        <v>FABRICIO HUGO SOUSA FARIAS</v>
      </c>
    </row>
    <row r="1526" spans="2:14" x14ac:dyDescent="0.3">
      <c r="B1526" s="11">
        <v>541</v>
      </c>
      <c r="C1526" s="11" t="str">
        <f ca="1">VLOOKUP(Tabela1[[#This Row],[MAT]],$B$5:$C$1679,2,0)</f>
        <v>02563935245</v>
      </c>
      <c r="D1526" s="35">
        <v>36</v>
      </c>
      <c r="E1526" s="16" t="s">
        <v>8</v>
      </c>
      <c r="F1526" s="11" t="s">
        <v>599</v>
      </c>
      <c r="G1526" s="17">
        <v>630.48</v>
      </c>
      <c r="H1526" s="17">
        <v>630.48</v>
      </c>
      <c r="I1526" s="17">
        <f>IFERROR(H1526/1.08,"")</f>
        <v>583.77777777777771</v>
      </c>
      <c r="J1526" s="17">
        <f>I1526*8%</f>
        <v>46.702222222222218</v>
      </c>
      <c r="K1526" s="17">
        <f>Tabela1[[#This Row],[VLR RECEBIDO]]-Tabela1[[#This Row],[DESPESA]]-Tabela1[[#This Row],[FGTS]]</f>
        <v>8.5265128291212022E-14</v>
      </c>
      <c r="L1526" s="12">
        <v>8.5265128291212022E-14</v>
      </c>
      <c r="M1526" s="12">
        <f>Tabela1[[#This Row],[A DEVOLVER]]-Tabela1[[#This Row],[DEVOLVIDO]]</f>
        <v>0</v>
      </c>
      <c r="N1526" s="18" t="str">
        <f ca="1">VLOOKUP(Tabela1[[#This Row],[MAT]],$B$5:$N$1679,13,0)</f>
        <v>RAQUEL DOS SANTOS SOUZA</v>
      </c>
    </row>
    <row r="1527" spans="2:14" x14ac:dyDescent="0.3">
      <c r="B1527" s="11">
        <v>543</v>
      </c>
      <c r="C1527" s="11" t="str">
        <f ca="1">VLOOKUP(Tabela1[[#This Row],[MAT]],$B$5:$C$1679,2,0)</f>
        <v>01797916211</v>
      </c>
      <c r="D1527" s="35">
        <v>36</v>
      </c>
      <c r="E1527" s="16" t="s">
        <v>8</v>
      </c>
      <c r="F1527" s="11" t="s">
        <v>599</v>
      </c>
      <c r="G1527" s="17">
        <v>630.48</v>
      </c>
      <c r="H1527" s="17">
        <v>630.48</v>
      </c>
      <c r="I1527" s="17">
        <f>IFERROR(H1527/1.08,"")</f>
        <v>583.77777777777771</v>
      </c>
      <c r="J1527" s="17">
        <f>I1527*8%</f>
        <v>46.702222222222218</v>
      </c>
      <c r="K1527" s="17">
        <f>Tabela1[[#This Row],[VLR RECEBIDO]]-Tabela1[[#This Row],[DESPESA]]-Tabela1[[#This Row],[FGTS]]</f>
        <v>8.5265128291212022E-14</v>
      </c>
      <c r="L1527" s="12">
        <v>8.5265128291212022E-14</v>
      </c>
      <c r="M1527" s="12">
        <f>Tabela1[[#This Row],[A DEVOLVER]]-Tabela1[[#This Row],[DEVOLVIDO]]</f>
        <v>0</v>
      </c>
      <c r="N1527" s="18" t="str">
        <f ca="1">VLOOKUP(Tabela1[[#This Row],[MAT]],$B$5:$N$1679,13,0)</f>
        <v>BRUNA GRAZIELA NOGUEIRA DE LIMA</v>
      </c>
    </row>
    <row r="1528" spans="2:14" x14ac:dyDescent="0.3">
      <c r="B1528" s="11">
        <v>547</v>
      </c>
      <c r="C1528" s="11" t="str">
        <f ca="1">VLOOKUP(Tabela1[[#This Row],[MAT]],$B$5:$C$1679,2,0)</f>
        <v>85754110200</v>
      </c>
      <c r="D1528" s="35">
        <v>36</v>
      </c>
      <c r="E1528" s="16" t="s">
        <v>8</v>
      </c>
      <c r="F1528" s="11" t="s">
        <v>599</v>
      </c>
      <c r="G1528" s="17">
        <v>630.48</v>
      </c>
      <c r="H1528" s="17">
        <v>630.48</v>
      </c>
      <c r="I1528" s="17">
        <f>IFERROR(H1528/1.08,"")</f>
        <v>583.77777777777771</v>
      </c>
      <c r="J1528" s="17">
        <f>I1528*8%</f>
        <v>46.702222222222218</v>
      </c>
      <c r="K1528" s="17">
        <f>Tabela1[[#This Row],[VLR RECEBIDO]]-Tabela1[[#This Row],[DESPESA]]-Tabela1[[#This Row],[FGTS]]</f>
        <v>8.5265128291212022E-14</v>
      </c>
      <c r="L1528" s="12">
        <v>8.5265128291212022E-14</v>
      </c>
      <c r="M1528" s="12">
        <f>Tabela1[[#This Row],[A DEVOLVER]]-Tabela1[[#This Row],[DEVOLVIDO]]</f>
        <v>0</v>
      </c>
      <c r="N1528" s="18" t="str">
        <f ca="1">VLOOKUP(Tabela1[[#This Row],[MAT]],$B$5:$N$1679,13,0)</f>
        <v>FLAVIA CRISTINA AMORIM RAIOL</v>
      </c>
    </row>
    <row r="1529" spans="2:14" x14ac:dyDescent="0.3">
      <c r="B1529" s="11">
        <v>550</v>
      </c>
      <c r="C1529" s="11" t="str">
        <f ca="1">VLOOKUP(Tabela1[[#This Row],[MAT]],$B$5:$C$1679,2,0)</f>
        <v>94273626268</v>
      </c>
      <c r="D1529" s="35">
        <v>36</v>
      </c>
      <c r="E1529" s="16" t="s">
        <v>8</v>
      </c>
      <c r="F1529" s="11" t="s">
        <v>599</v>
      </c>
      <c r="G1529" s="17">
        <v>630.48</v>
      </c>
      <c r="H1529" s="17">
        <v>630.48</v>
      </c>
      <c r="I1529" s="17">
        <f>IFERROR(H1529/1.08,"")</f>
        <v>583.77777777777771</v>
      </c>
      <c r="J1529" s="17">
        <f>I1529*8%</f>
        <v>46.702222222222218</v>
      </c>
      <c r="K1529" s="17">
        <f>Tabela1[[#This Row],[VLR RECEBIDO]]-Tabela1[[#This Row],[DESPESA]]-Tabela1[[#This Row],[FGTS]]</f>
        <v>8.5265128291212022E-14</v>
      </c>
      <c r="L1529" s="12">
        <v>8.5265128291212022E-14</v>
      </c>
      <c r="M1529" s="12">
        <f>Tabela1[[#This Row],[A DEVOLVER]]-Tabela1[[#This Row],[DEVOLVIDO]]</f>
        <v>0</v>
      </c>
      <c r="N1529" s="18" t="str">
        <f ca="1">VLOOKUP(Tabela1[[#This Row],[MAT]],$B$5:$N$1679,13,0)</f>
        <v>ANGELA MARIA COSTA ROSARIO</v>
      </c>
    </row>
    <row r="1530" spans="2:14" x14ac:dyDescent="0.3">
      <c r="B1530" s="11">
        <v>552</v>
      </c>
      <c r="C1530" s="11" t="str">
        <f ca="1">VLOOKUP(Tabela1[[#This Row],[MAT]],$B$5:$C$1679,2,0)</f>
        <v>03351903243</v>
      </c>
      <c r="D1530" s="35">
        <v>36</v>
      </c>
      <c r="E1530" s="16" t="s">
        <v>8</v>
      </c>
      <c r="F1530" s="11" t="s">
        <v>599</v>
      </c>
      <c r="G1530" s="17">
        <v>630.48</v>
      </c>
      <c r="H1530" s="17">
        <v>630.48</v>
      </c>
      <c r="I1530" s="17">
        <f>IFERROR(H1530/1.08,"")</f>
        <v>583.77777777777771</v>
      </c>
      <c r="J1530" s="17">
        <f>I1530*8%</f>
        <v>46.702222222222218</v>
      </c>
      <c r="K1530" s="17">
        <f>Tabela1[[#This Row],[VLR RECEBIDO]]-Tabela1[[#This Row],[DESPESA]]-Tabela1[[#This Row],[FGTS]]</f>
        <v>8.5265128291212022E-14</v>
      </c>
      <c r="L1530" s="12">
        <v>8.5265128291212022E-14</v>
      </c>
      <c r="M1530" s="12">
        <f>Tabela1[[#This Row],[A DEVOLVER]]-Tabela1[[#This Row],[DEVOLVIDO]]</f>
        <v>0</v>
      </c>
      <c r="N1530" s="18" t="str">
        <f ca="1">VLOOKUP(Tabela1[[#This Row],[MAT]],$B$5:$N$1679,13,0)</f>
        <v>ANTONIA FRANCILEIA SANTOS FAUSTINO</v>
      </c>
    </row>
    <row r="1531" spans="2:14" x14ac:dyDescent="0.3">
      <c r="B1531" s="11">
        <v>586</v>
      </c>
      <c r="C1531" s="11" t="str">
        <f ca="1">VLOOKUP(Tabela1[[#This Row],[MAT]],$B$5:$C$1679,2,0)</f>
        <v>02025421222</v>
      </c>
      <c r="D1531" s="35">
        <v>36</v>
      </c>
      <c r="E1531" s="16" t="s">
        <v>8</v>
      </c>
      <c r="F1531" s="11" t="s">
        <v>599</v>
      </c>
      <c r="G1531" s="17">
        <v>630.48</v>
      </c>
      <c r="H1531" s="17">
        <v>630.48</v>
      </c>
      <c r="I1531" s="17">
        <f>IFERROR(H1531/1.08,"")</f>
        <v>583.77777777777771</v>
      </c>
      <c r="J1531" s="17">
        <f>I1531*8%</f>
        <v>46.702222222222218</v>
      </c>
      <c r="K1531" s="17">
        <f>Tabela1[[#This Row],[VLR RECEBIDO]]-Tabela1[[#This Row],[DESPESA]]-Tabela1[[#This Row],[FGTS]]</f>
        <v>8.5265128291212022E-14</v>
      </c>
      <c r="L1531" s="12">
        <v>8.5265128291212022E-14</v>
      </c>
      <c r="M1531" s="12">
        <f>Tabela1[[#This Row],[A DEVOLVER]]-Tabela1[[#This Row],[DEVOLVIDO]]</f>
        <v>0</v>
      </c>
      <c r="N1531" s="18" t="str">
        <f ca="1">VLOOKUP(Tabela1[[#This Row],[MAT]],$B$5:$N$1679,13,0)</f>
        <v>ADRIANA DA CONCEICAO VIANA</v>
      </c>
    </row>
    <row r="1532" spans="2:14" x14ac:dyDescent="0.3">
      <c r="B1532" s="11">
        <v>600</v>
      </c>
      <c r="C1532" s="11" t="str">
        <f ca="1">VLOOKUP(Tabela1[[#This Row],[MAT]],$B$5:$C$1679,2,0)</f>
        <v>01068691247</v>
      </c>
      <c r="D1532" s="35">
        <v>36</v>
      </c>
      <c r="E1532" s="16" t="s">
        <v>8</v>
      </c>
      <c r="F1532" s="11" t="s">
        <v>599</v>
      </c>
      <c r="G1532" s="17">
        <v>630.48</v>
      </c>
      <c r="H1532" s="17">
        <v>630.48</v>
      </c>
      <c r="I1532" s="17">
        <f>IFERROR(H1532/1.08,"")</f>
        <v>583.77777777777771</v>
      </c>
      <c r="J1532" s="17">
        <f>I1532*8%</f>
        <v>46.702222222222218</v>
      </c>
      <c r="K1532" s="17">
        <f>Tabela1[[#This Row],[VLR RECEBIDO]]-Tabela1[[#This Row],[DESPESA]]-Tabela1[[#This Row],[FGTS]]</f>
        <v>8.5265128291212022E-14</v>
      </c>
      <c r="L1532" s="12">
        <v>8.5265128291212022E-14</v>
      </c>
      <c r="M1532" s="12">
        <f>Tabela1[[#This Row],[A DEVOLVER]]-Tabela1[[#This Row],[DEVOLVIDO]]</f>
        <v>0</v>
      </c>
      <c r="N1532" s="18" t="str">
        <f ca="1">VLOOKUP(Tabela1[[#This Row],[MAT]],$B$5:$N$1679,13,0)</f>
        <v>ROSINETE SANTOS DA SILVA DE SOUZA</v>
      </c>
    </row>
    <row r="1533" spans="2:14" x14ac:dyDescent="0.3">
      <c r="B1533" s="11">
        <v>601</v>
      </c>
      <c r="C1533" s="11" t="str">
        <f ca="1">VLOOKUP(Tabela1[[#This Row],[MAT]],$B$5:$C$1679,2,0)</f>
        <v>03419017251</v>
      </c>
      <c r="D1533" s="35">
        <v>36</v>
      </c>
      <c r="E1533" s="16" t="s">
        <v>8</v>
      </c>
      <c r="F1533" s="11" t="s">
        <v>599</v>
      </c>
      <c r="G1533" s="17">
        <v>630.48</v>
      </c>
      <c r="H1533" s="17">
        <v>630.48</v>
      </c>
      <c r="I1533" s="17">
        <f>IFERROR(H1533/1.08,"")</f>
        <v>583.77777777777771</v>
      </c>
      <c r="J1533" s="17">
        <f>I1533*8%</f>
        <v>46.702222222222218</v>
      </c>
      <c r="K1533" s="17">
        <f>Tabela1[[#This Row],[VLR RECEBIDO]]-Tabela1[[#This Row],[DESPESA]]-Tabela1[[#This Row],[FGTS]]</f>
        <v>8.5265128291212022E-14</v>
      </c>
      <c r="L1533" s="12">
        <v>8.5265128291212022E-14</v>
      </c>
      <c r="M1533" s="12">
        <f>Tabela1[[#This Row],[A DEVOLVER]]-Tabela1[[#This Row],[DEVOLVIDO]]</f>
        <v>0</v>
      </c>
      <c r="N1533" s="18" t="str">
        <f ca="1">VLOOKUP(Tabela1[[#This Row],[MAT]],$B$5:$N$1679,13,0)</f>
        <v>MAYCON REIS DOS ANJOS</v>
      </c>
    </row>
    <row r="1534" spans="2:14" x14ac:dyDescent="0.3">
      <c r="B1534" s="11">
        <v>626</v>
      </c>
      <c r="C1534" s="11" t="str">
        <f ca="1">VLOOKUP(Tabela1[[#This Row],[MAT]],$B$5:$C$1679,2,0)</f>
        <v>30087767287</v>
      </c>
      <c r="D1534" s="35">
        <v>36</v>
      </c>
      <c r="E1534" s="16" t="s">
        <v>8</v>
      </c>
      <c r="F1534" s="11" t="s">
        <v>599</v>
      </c>
      <c r="G1534" s="17">
        <v>630.48</v>
      </c>
      <c r="H1534" s="17">
        <v>630.48</v>
      </c>
      <c r="I1534" s="17">
        <f>IFERROR(H1534/1.08,"")</f>
        <v>583.77777777777771</v>
      </c>
      <c r="J1534" s="17">
        <f>I1534*8%</f>
        <v>46.702222222222218</v>
      </c>
      <c r="K1534" s="17">
        <f>Tabela1[[#This Row],[VLR RECEBIDO]]-Tabela1[[#This Row],[DESPESA]]-Tabela1[[#This Row],[FGTS]]</f>
        <v>8.5265128291212022E-14</v>
      </c>
      <c r="L1534" s="12">
        <v>8.5265128291212022E-14</v>
      </c>
      <c r="M1534" s="12">
        <f>Tabela1[[#This Row],[A DEVOLVER]]-Tabela1[[#This Row],[DEVOLVIDO]]</f>
        <v>0</v>
      </c>
      <c r="N1534" s="18" t="str">
        <f ca="1">VLOOKUP(Tabela1[[#This Row],[MAT]],$B$5:$N$1679,13,0)</f>
        <v>OSMARINA LIMA MARQUES</v>
      </c>
    </row>
    <row r="1535" spans="2:14" x14ac:dyDescent="0.3">
      <c r="B1535" s="11">
        <v>633</v>
      </c>
      <c r="C1535" s="11" t="str">
        <f ca="1">VLOOKUP(Tabela1[[#This Row],[MAT]],$B$5:$C$1679,2,0)</f>
        <v>00954727207</v>
      </c>
      <c r="D1535" s="35">
        <v>36</v>
      </c>
      <c r="E1535" s="16" t="s">
        <v>8</v>
      </c>
      <c r="F1535" s="11" t="s">
        <v>599</v>
      </c>
      <c r="G1535" s="17">
        <v>630.48</v>
      </c>
      <c r="H1535" s="17">
        <v>630.48</v>
      </c>
      <c r="I1535" s="17">
        <f>IFERROR(H1535/1.08,"")</f>
        <v>583.77777777777771</v>
      </c>
      <c r="J1535" s="17">
        <f>I1535*8%</f>
        <v>46.702222222222218</v>
      </c>
      <c r="K1535" s="17">
        <f>Tabela1[[#This Row],[VLR RECEBIDO]]-Tabela1[[#This Row],[DESPESA]]-Tabela1[[#This Row],[FGTS]]</f>
        <v>8.5265128291212022E-14</v>
      </c>
      <c r="L1535" s="12">
        <v>8.5265128291212022E-14</v>
      </c>
      <c r="M1535" s="12">
        <f>Tabela1[[#This Row],[A DEVOLVER]]-Tabela1[[#This Row],[DEVOLVIDO]]</f>
        <v>0</v>
      </c>
      <c r="N1535" s="18" t="str">
        <f ca="1">VLOOKUP(Tabela1[[#This Row],[MAT]],$B$5:$N$1679,13,0)</f>
        <v>FABRICIA MARINHO MORAES</v>
      </c>
    </row>
    <row r="1536" spans="2:14" x14ac:dyDescent="0.3">
      <c r="B1536" s="11">
        <v>635</v>
      </c>
      <c r="C1536" s="11" t="str">
        <f ca="1">VLOOKUP(Tabela1[[#This Row],[MAT]],$B$5:$C$1679,2,0)</f>
        <v>02827501260</v>
      </c>
      <c r="D1536" s="35">
        <v>36</v>
      </c>
      <c r="E1536" s="16" t="s">
        <v>8</v>
      </c>
      <c r="F1536" s="11" t="s">
        <v>599</v>
      </c>
      <c r="G1536" s="17">
        <v>630.48</v>
      </c>
      <c r="H1536" s="17">
        <v>630.48</v>
      </c>
      <c r="I1536" s="17">
        <f>IFERROR(H1536/1.08,"")</f>
        <v>583.77777777777771</v>
      </c>
      <c r="J1536" s="17">
        <f>I1536*8%</f>
        <v>46.702222222222218</v>
      </c>
      <c r="K1536" s="17">
        <f>Tabela1[[#This Row],[VLR RECEBIDO]]-Tabela1[[#This Row],[DESPESA]]-Tabela1[[#This Row],[FGTS]]</f>
        <v>8.5265128291212022E-14</v>
      </c>
      <c r="L1536" s="12">
        <v>8.5265128291212022E-14</v>
      </c>
      <c r="M1536" s="12">
        <f>Tabela1[[#This Row],[A DEVOLVER]]-Tabela1[[#This Row],[DEVOLVIDO]]</f>
        <v>0</v>
      </c>
      <c r="N1536" s="18" t="str">
        <f ca="1">VLOOKUP(Tabela1[[#This Row],[MAT]],$B$5:$N$1679,13,0)</f>
        <v>REGINA CARLA CARNEIRO DA SILVA</v>
      </c>
    </row>
    <row r="1537" spans="2:14" x14ac:dyDescent="0.3">
      <c r="B1537" s="11">
        <v>644</v>
      </c>
      <c r="C1537" s="11" t="str">
        <f ca="1">VLOOKUP(Tabela1[[#This Row],[MAT]],$B$5:$C$1679,2,0)</f>
        <v>02760353214</v>
      </c>
      <c r="D1537" s="35">
        <v>36</v>
      </c>
      <c r="E1537" s="16" t="s">
        <v>8</v>
      </c>
      <c r="F1537" s="11" t="s">
        <v>599</v>
      </c>
      <c r="G1537" s="17">
        <v>630.48</v>
      </c>
      <c r="H1537" s="17">
        <v>630.48</v>
      </c>
      <c r="I1537" s="17">
        <f>IFERROR(H1537/1.08,"")</f>
        <v>583.77777777777771</v>
      </c>
      <c r="J1537" s="17">
        <f>I1537*8%</f>
        <v>46.702222222222218</v>
      </c>
      <c r="K1537" s="17">
        <f>Tabela1[[#This Row],[VLR RECEBIDO]]-Tabela1[[#This Row],[DESPESA]]-Tabela1[[#This Row],[FGTS]]</f>
        <v>8.5265128291212022E-14</v>
      </c>
      <c r="L1537" s="12">
        <v>8.5265128291212022E-14</v>
      </c>
      <c r="M1537" s="12">
        <f>Tabela1[[#This Row],[A DEVOLVER]]-Tabela1[[#This Row],[DEVOLVIDO]]</f>
        <v>0</v>
      </c>
      <c r="N1537" s="18" t="str">
        <f ca="1">VLOOKUP(Tabela1[[#This Row],[MAT]],$B$5:$N$1679,13,0)</f>
        <v>CARLA BATISTA DA COSTA</v>
      </c>
    </row>
    <row r="1538" spans="2:14" x14ac:dyDescent="0.3">
      <c r="B1538" s="11">
        <v>647</v>
      </c>
      <c r="C1538" s="11" t="str">
        <f ca="1">VLOOKUP(Tabela1[[#This Row],[MAT]],$B$5:$C$1679,2,0)</f>
        <v>04573489258</v>
      </c>
      <c r="D1538" s="35">
        <v>36</v>
      </c>
      <c r="E1538" s="16" t="s">
        <v>8</v>
      </c>
      <c r="F1538" s="11" t="s">
        <v>599</v>
      </c>
      <c r="G1538" s="17">
        <v>630.48</v>
      </c>
      <c r="H1538" s="17">
        <v>630.48</v>
      </c>
      <c r="I1538" s="17">
        <f>IFERROR(H1538/1.08,"")</f>
        <v>583.77777777777771</v>
      </c>
      <c r="J1538" s="17">
        <f>I1538*8%</f>
        <v>46.702222222222218</v>
      </c>
      <c r="K1538" s="17">
        <f>Tabela1[[#This Row],[VLR RECEBIDO]]-Tabela1[[#This Row],[DESPESA]]-Tabela1[[#This Row],[FGTS]]</f>
        <v>8.5265128291212022E-14</v>
      </c>
      <c r="L1538" s="12">
        <v>8.5265128291212022E-14</v>
      </c>
      <c r="M1538" s="12">
        <f>Tabela1[[#This Row],[A DEVOLVER]]-Tabela1[[#This Row],[DEVOLVIDO]]</f>
        <v>0</v>
      </c>
      <c r="N1538" s="18" t="str">
        <f ca="1">VLOOKUP(Tabela1[[#This Row],[MAT]],$B$5:$N$1679,13,0)</f>
        <v>FRANCISCO BRUNO OLIVEIRA CAVALCANTE</v>
      </c>
    </row>
    <row r="1539" spans="2:14" x14ac:dyDescent="0.3">
      <c r="B1539" s="11">
        <v>653</v>
      </c>
      <c r="C1539" s="11" t="str">
        <f ca="1">VLOOKUP(Tabela1[[#This Row],[MAT]],$B$5:$C$1679,2,0)</f>
        <v>04490243260</v>
      </c>
      <c r="D1539" s="35">
        <v>36</v>
      </c>
      <c r="E1539" s="16" t="s">
        <v>8</v>
      </c>
      <c r="F1539" s="11" t="s">
        <v>599</v>
      </c>
      <c r="G1539" s="17">
        <v>630.48</v>
      </c>
      <c r="H1539" s="17">
        <v>630.48</v>
      </c>
      <c r="I1539" s="17">
        <f>IFERROR(H1539/1.08,"")</f>
        <v>583.77777777777771</v>
      </c>
      <c r="J1539" s="17">
        <f>I1539*8%</f>
        <v>46.702222222222218</v>
      </c>
      <c r="K1539" s="17">
        <f>Tabela1[[#This Row],[VLR RECEBIDO]]-Tabela1[[#This Row],[DESPESA]]-Tabela1[[#This Row],[FGTS]]</f>
        <v>8.5265128291212022E-14</v>
      </c>
      <c r="L1539" s="12">
        <v>8.5265128291212022E-14</v>
      </c>
      <c r="M1539" s="12">
        <f>Tabela1[[#This Row],[A DEVOLVER]]-Tabela1[[#This Row],[DEVOLVIDO]]</f>
        <v>0</v>
      </c>
      <c r="N1539" s="18" t="str">
        <f ca="1">VLOOKUP(Tabela1[[#This Row],[MAT]],$B$5:$N$1679,13,0)</f>
        <v>RAIANE TENORIO DOS SANTOS</v>
      </c>
    </row>
    <row r="1540" spans="2:14" x14ac:dyDescent="0.3">
      <c r="B1540" s="11">
        <v>663</v>
      </c>
      <c r="C1540" s="11" t="str">
        <f ca="1">VLOOKUP(Tabela1[[#This Row],[MAT]],$B$5:$C$1679,2,0)</f>
        <v>03974195203</v>
      </c>
      <c r="D1540" s="35">
        <v>36</v>
      </c>
      <c r="E1540" s="16" t="s">
        <v>8</v>
      </c>
      <c r="F1540" s="11" t="s">
        <v>599</v>
      </c>
      <c r="G1540" s="17">
        <v>630.48</v>
      </c>
      <c r="H1540" s="17">
        <v>630.48</v>
      </c>
      <c r="I1540" s="17">
        <f>IFERROR(H1540/1.08,"")</f>
        <v>583.77777777777771</v>
      </c>
      <c r="J1540" s="17">
        <f>I1540*8%</f>
        <v>46.702222222222218</v>
      </c>
      <c r="K1540" s="17">
        <f>Tabela1[[#This Row],[VLR RECEBIDO]]-Tabela1[[#This Row],[DESPESA]]-Tabela1[[#This Row],[FGTS]]</f>
        <v>8.5265128291212022E-14</v>
      </c>
      <c r="L1540" s="12">
        <v>8.5265128291212022E-14</v>
      </c>
      <c r="M1540" s="12">
        <f>Tabela1[[#This Row],[A DEVOLVER]]-Tabela1[[#This Row],[DEVOLVIDO]]</f>
        <v>0</v>
      </c>
      <c r="N1540" s="18" t="str">
        <f ca="1">VLOOKUP(Tabela1[[#This Row],[MAT]],$B$5:$N$1679,13,0)</f>
        <v>KRISLANE NASCIMENTO DIAS</v>
      </c>
    </row>
    <row r="1541" spans="2:14" x14ac:dyDescent="0.3">
      <c r="B1541" s="11">
        <v>670</v>
      </c>
      <c r="C1541" s="11">
        <f ca="1">VLOOKUP(Tabela1[[#This Row],[MAT]],$B$5:$C$1679,2,0)</f>
        <v>84245603291</v>
      </c>
      <c r="D1541" s="35">
        <v>36</v>
      </c>
      <c r="E1541" s="16" t="s">
        <v>8</v>
      </c>
      <c r="F1541" s="11" t="s">
        <v>599</v>
      </c>
      <c r="G1541" s="17">
        <v>630.48</v>
      </c>
      <c r="H1541" s="17">
        <v>630.48</v>
      </c>
      <c r="I1541" s="17">
        <f>IFERROR(H1541/1.08,"")</f>
        <v>583.77777777777771</v>
      </c>
      <c r="J1541" s="17">
        <f>I1541*8%</f>
        <v>46.702222222222218</v>
      </c>
      <c r="K1541" s="17">
        <f>Tabela1[[#This Row],[VLR RECEBIDO]]-Tabela1[[#This Row],[DESPESA]]-Tabela1[[#This Row],[FGTS]]</f>
        <v>8.5265128291212022E-14</v>
      </c>
      <c r="L1541" s="12">
        <v>8.5265128291212022E-14</v>
      </c>
      <c r="M1541" s="12">
        <f>Tabela1[[#This Row],[A DEVOLVER]]-Tabela1[[#This Row],[DEVOLVIDO]]</f>
        <v>0</v>
      </c>
      <c r="N1541" s="18" t="str">
        <f ca="1">VLOOKUP(Tabela1[[#This Row],[MAT]],$B$5:$N$1679,13,0)</f>
        <v>LUCINEIA COSTA ALENCAR</v>
      </c>
    </row>
    <row r="1542" spans="2:14" x14ac:dyDescent="0.3">
      <c r="B1542" s="11">
        <v>675</v>
      </c>
      <c r="C1542" s="11" t="str">
        <f ca="1">VLOOKUP(Tabela1[[#This Row],[MAT]],$B$5:$C$1679,2,0)</f>
        <v>03439131270</v>
      </c>
      <c r="D1542" s="35">
        <v>36</v>
      </c>
      <c r="E1542" s="16" t="s">
        <v>8</v>
      </c>
      <c r="F1542" s="11" t="s">
        <v>599</v>
      </c>
      <c r="G1542" s="17">
        <v>630.48</v>
      </c>
      <c r="H1542" s="17">
        <v>630.48</v>
      </c>
      <c r="I1542" s="17">
        <f>IFERROR(H1542/1.08,"")</f>
        <v>583.77777777777771</v>
      </c>
      <c r="J1542" s="17">
        <f>I1542*8%</f>
        <v>46.702222222222218</v>
      </c>
      <c r="K1542" s="17">
        <f>Tabela1[[#This Row],[VLR RECEBIDO]]-Tabela1[[#This Row],[DESPESA]]-Tabela1[[#This Row],[FGTS]]</f>
        <v>8.5265128291212022E-14</v>
      </c>
      <c r="L1542" s="12">
        <v>8.5265128291212022E-14</v>
      </c>
      <c r="M1542" s="12">
        <f>Tabela1[[#This Row],[A DEVOLVER]]-Tabela1[[#This Row],[DEVOLVIDO]]</f>
        <v>0</v>
      </c>
      <c r="N1542" s="18" t="str">
        <f ca="1">VLOOKUP(Tabela1[[#This Row],[MAT]],$B$5:$N$1679,13,0)</f>
        <v>KELLEM MARIA SANTOS COSTA</v>
      </c>
    </row>
    <row r="1543" spans="2:14" x14ac:dyDescent="0.3">
      <c r="B1543" s="11">
        <v>676</v>
      </c>
      <c r="C1543" s="11" t="str">
        <f ca="1">VLOOKUP(Tabela1[[#This Row],[MAT]],$B$5:$C$1679,2,0)</f>
        <v>70143238221</v>
      </c>
      <c r="D1543" s="35">
        <v>36</v>
      </c>
      <c r="E1543" s="16" t="s">
        <v>8</v>
      </c>
      <c r="F1543" s="11" t="s">
        <v>599</v>
      </c>
      <c r="G1543" s="17">
        <v>630.48</v>
      </c>
      <c r="H1543" s="17">
        <v>630.48</v>
      </c>
      <c r="I1543" s="17">
        <f>IFERROR(H1543/1.08,"")</f>
        <v>583.77777777777771</v>
      </c>
      <c r="J1543" s="17">
        <f>I1543*8%</f>
        <v>46.702222222222218</v>
      </c>
      <c r="K1543" s="17">
        <f>Tabela1[[#This Row],[VLR RECEBIDO]]-Tabela1[[#This Row],[DESPESA]]-Tabela1[[#This Row],[FGTS]]</f>
        <v>8.5265128291212022E-14</v>
      </c>
      <c r="L1543" s="12">
        <v>8.5265128291212022E-14</v>
      </c>
      <c r="M1543" s="12">
        <f>Tabela1[[#This Row],[A DEVOLVER]]-Tabela1[[#This Row],[DEVOLVIDO]]</f>
        <v>0</v>
      </c>
      <c r="N1543" s="18" t="str">
        <f ca="1">VLOOKUP(Tabela1[[#This Row],[MAT]],$B$5:$N$1679,13,0)</f>
        <v>RAISSA SOUZA E SOUZA</v>
      </c>
    </row>
    <row r="1544" spans="2:14" x14ac:dyDescent="0.3">
      <c r="B1544" s="11">
        <v>677</v>
      </c>
      <c r="C1544" s="11" t="str">
        <f ca="1">VLOOKUP(Tabela1[[#This Row],[MAT]],$B$5:$C$1679,2,0)</f>
        <v>02029051284</v>
      </c>
      <c r="D1544" s="35">
        <v>36</v>
      </c>
      <c r="E1544" s="16" t="s">
        <v>8</v>
      </c>
      <c r="F1544" s="11" t="s">
        <v>599</v>
      </c>
      <c r="G1544" s="17">
        <v>630.48</v>
      </c>
      <c r="H1544" s="17">
        <v>630.48</v>
      </c>
      <c r="I1544" s="17">
        <f>IFERROR(H1544/1.08,"")</f>
        <v>583.77777777777771</v>
      </c>
      <c r="J1544" s="17">
        <f>I1544*8%</f>
        <v>46.702222222222218</v>
      </c>
      <c r="K1544" s="17">
        <f>Tabela1[[#This Row],[VLR RECEBIDO]]-Tabela1[[#This Row],[DESPESA]]-Tabela1[[#This Row],[FGTS]]</f>
        <v>8.5265128291212022E-14</v>
      </c>
      <c r="L1544" s="12">
        <v>8.5265128291212022E-14</v>
      </c>
      <c r="M1544" s="12">
        <f>Tabela1[[#This Row],[A DEVOLVER]]-Tabela1[[#This Row],[DEVOLVIDO]]</f>
        <v>0</v>
      </c>
      <c r="N1544" s="18" t="str">
        <f ca="1">VLOOKUP(Tabela1[[#This Row],[MAT]],$B$5:$N$1679,13,0)</f>
        <v>DANIELA MIRANDA REIS</v>
      </c>
    </row>
    <row r="1545" spans="2:14" x14ac:dyDescent="0.3">
      <c r="B1545" s="11">
        <v>682</v>
      </c>
      <c r="C1545" s="11" t="e">
        <f ca="1">VLOOKUP(Tabela1[[#This Row],[MAT]],$B$5:$C$1679,2,0)</f>
        <v>#N/A</v>
      </c>
      <c r="D1545" s="35">
        <v>36</v>
      </c>
      <c r="E1545" s="16" t="s">
        <v>8</v>
      </c>
      <c r="F1545" s="11" t="s">
        <v>599</v>
      </c>
      <c r="G1545" s="17">
        <v>630.48</v>
      </c>
      <c r="H1545" s="17">
        <v>0</v>
      </c>
      <c r="I1545" s="17">
        <f>IFERROR(H1545/1.08,"")</f>
        <v>0</v>
      </c>
      <c r="J1545" s="17">
        <f>I1545*8%</f>
        <v>0</v>
      </c>
      <c r="K1545" s="17">
        <f>Tabela1[[#This Row],[VLR RECEBIDO]]-Tabela1[[#This Row],[DESPESA]]-Tabela1[[#This Row],[FGTS]]</f>
        <v>630.48</v>
      </c>
      <c r="L1545" s="12">
        <v>630.48</v>
      </c>
      <c r="M1545" s="12">
        <f>Tabela1[[#This Row],[A DEVOLVER]]-Tabela1[[#This Row],[DEVOLVIDO]]</f>
        <v>0</v>
      </c>
      <c r="N1545" s="18" t="e">
        <f ca="1">VLOOKUP(Tabela1[[#This Row],[MAT]],$B$5:$N$1679,13,0)</f>
        <v>#N/A</v>
      </c>
    </row>
    <row r="1546" spans="2:14" x14ac:dyDescent="0.3">
      <c r="B1546" s="11">
        <v>714</v>
      </c>
      <c r="C1546" s="11" t="str">
        <f ca="1">VLOOKUP(Tabela1[[#This Row],[MAT]],$B$5:$C$1679,2,0)</f>
        <v>02884225200</v>
      </c>
      <c r="D1546" s="35">
        <v>36</v>
      </c>
      <c r="E1546" s="16" t="s">
        <v>8</v>
      </c>
      <c r="F1546" s="11" t="s">
        <v>599</v>
      </c>
      <c r="G1546" s="17">
        <v>630.48</v>
      </c>
      <c r="H1546" s="17">
        <v>630.48</v>
      </c>
      <c r="I1546" s="17">
        <f>IFERROR(H1546/1.08,"")</f>
        <v>583.77777777777771</v>
      </c>
      <c r="J1546" s="17">
        <f>I1546*8%</f>
        <v>46.702222222222218</v>
      </c>
      <c r="K1546" s="17">
        <f>Tabela1[[#This Row],[VLR RECEBIDO]]-Tabela1[[#This Row],[DESPESA]]-Tabela1[[#This Row],[FGTS]]</f>
        <v>8.5265128291212022E-14</v>
      </c>
      <c r="L1546" s="12">
        <v>8.5265128291212022E-14</v>
      </c>
      <c r="M1546" s="12">
        <f>Tabela1[[#This Row],[A DEVOLVER]]-Tabela1[[#This Row],[DEVOLVIDO]]</f>
        <v>0</v>
      </c>
      <c r="N1546" s="18" t="str">
        <f ca="1">VLOOKUP(Tabela1[[#This Row],[MAT]],$B$5:$N$1679,13,0)</f>
        <v>JOSUE OLIVEIRA MENESES</v>
      </c>
    </row>
    <row r="1547" spans="2:14" x14ac:dyDescent="0.3">
      <c r="B1547" s="11">
        <v>716</v>
      </c>
      <c r="C1547" s="11" t="str">
        <f ca="1">VLOOKUP(Tabela1[[#This Row],[MAT]],$B$5:$C$1679,2,0)</f>
        <v>11576141675</v>
      </c>
      <c r="D1547" s="35">
        <v>36</v>
      </c>
      <c r="E1547" s="16" t="s">
        <v>8</v>
      </c>
      <c r="F1547" s="11" t="s">
        <v>599</v>
      </c>
      <c r="G1547" s="17">
        <v>630.48</v>
      </c>
      <c r="H1547" s="17">
        <v>630.48</v>
      </c>
      <c r="I1547" s="17">
        <f>IFERROR(H1547/1.08,"")</f>
        <v>583.77777777777771</v>
      </c>
      <c r="J1547" s="17">
        <f>I1547*8%</f>
        <v>46.702222222222218</v>
      </c>
      <c r="K1547" s="17">
        <f>Tabela1[[#This Row],[VLR RECEBIDO]]-Tabela1[[#This Row],[DESPESA]]-Tabela1[[#This Row],[FGTS]]</f>
        <v>8.5265128291212022E-14</v>
      </c>
      <c r="L1547" s="12">
        <v>8.5265128291212022E-14</v>
      </c>
      <c r="M1547" s="12">
        <f>Tabela1[[#This Row],[A DEVOLVER]]-Tabela1[[#This Row],[DEVOLVIDO]]</f>
        <v>0</v>
      </c>
      <c r="N1547" s="18" t="str">
        <f ca="1">VLOOKUP(Tabela1[[#This Row],[MAT]],$B$5:$N$1679,13,0)</f>
        <v>IORRAN VAZ DE OLIVEIRA</v>
      </c>
    </row>
    <row r="1548" spans="2:14" x14ac:dyDescent="0.3">
      <c r="B1548" s="11">
        <v>717</v>
      </c>
      <c r="C1548" s="11" t="str">
        <f ca="1">VLOOKUP(Tabela1[[#This Row],[MAT]],$B$5:$C$1679,2,0)</f>
        <v>04625535239</v>
      </c>
      <c r="D1548" s="35">
        <v>36</v>
      </c>
      <c r="E1548" s="16" t="s">
        <v>8</v>
      </c>
      <c r="F1548" s="11" t="s">
        <v>599</v>
      </c>
      <c r="G1548" s="17">
        <v>630.48</v>
      </c>
      <c r="H1548" s="17">
        <v>630.48</v>
      </c>
      <c r="I1548" s="17">
        <f>IFERROR(H1548/1.08,"")</f>
        <v>583.77777777777771</v>
      </c>
      <c r="J1548" s="17">
        <f>I1548*8%</f>
        <v>46.702222222222218</v>
      </c>
      <c r="K1548" s="17">
        <f>Tabela1[[#This Row],[VLR RECEBIDO]]-Tabela1[[#This Row],[DESPESA]]-Tabela1[[#This Row],[FGTS]]</f>
        <v>8.5265128291212022E-14</v>
      </c>
      <c r="L1548" s="12">
        <v>8.5265128291212022E-14</v>
      </c>
      <c r="M1548" s="12">
        <f>Tabela1[[#This Row],[A DEVOLVER]]-Tabela1[[#This Row],[DEVOLVIDO]]</f>
        <v>0</v>
      </c>
      <c r="N1548" s="18" t="str">
        <f ca="1">VLOOKUP(Tabela1[[#This Row],[MAT]],$B$5:$N$1679,13,0)</f>
        <v>EDSON MOURA SILVA</v>
      </c>
    </row>
    <row r="1549" spans="2:14" x14ac:dyDescent="0.3">
      <c r="B1549" s="11">
        <v>719</v>
      </c>
      <c r="C1549" s="11" t="str">
        <f ca="1">VLOOKUP(Tabela1[[#This Row],[MAT]],$B$5:$C$1679,2,0)</f>
        <v>01834811279</v>
      </c>
      <c r="D1549" s="35">
        <v>36</v>
      </c>
      <c r="E1549" s="16" t="s">
        <v>8</v>
      </c>
      <c r="F1549" s="11" t="s">
        <v>599</v>
      </c>
      <c r="G1549" s="17">
        <v>630.48</v>
      </c>
      <c r="H1549" s="17">
        <v>630.48</v>
      </c>
      <c r="I1549" s="17">
        <f>IFERROR(H1549/1.08,"")</f>
        <v>583.77777777777771</v>
      </c>
      <c r="J1549" s="17">
        <f>I1549*8%</f>
        <v>46.702222222222218</v>
      </c>
      <c r="K1549" s="17">
        <f>Tabela1[[#This Row],[VLR RECEBIDO]]-Tabela1[[#This Row],[DESPESA]]-Tabela1[[#This Row],[FGTS]]</f>
        <v>8.5265128291212022E-14</v>
      </c>
      <c r="L1549" s="12">
        <v>8.5265128291212022E-14</v>
      </c>
      <c r="M1549" s="12">
        <f>Tabela1[[#This Row],[A DEVOLVER]]-Tabela1[[#This Row],[DEVOLVIDO]]</f>
        <v>0</v>
      </c>
      <c r="N1549" s="18" t="str">
        <f ca="1">VLOOKUP(Tabela1[[#This Row],[MAT]],$B$5:$N$1679,13,0)</f>
        <v>ROBSON ALMEIDA PONTES</v>
      </c>
    </row>
    <row r="1550" spans="2:14" x14ac:dyDescent="0.3">
      <c r="B1550" s="11">
        <v>726</v>
      </c>
      <c r="C1550" s="11" t="str">
        <f ca="1">VLOOKUP(Tabela1[[#This Row],[MAT]],$B$5:$C$1679,2,0)</f>
        <v>04716356264</v>
      </c>
      <c r="D1550" s="35">
        <v>36</v>
      </c>
      <c r="E1550" s="16" t="s">
        <v>8</v>
      </c>
      <c r="F1550" s="11" t="s">
        <v>599</v>
      </c>
      <c r="G1550" s="17">
        <v>630.48</v>
      </c>
      <c r="H1550" s="17">
        <v>630.48</v>
      </c>
      <c r="I1550" s="17">
        <f>IFERROR(H1550/1.08,"")</f>
        <v>583.77777777777771</v>
      </c>
      <c r="J1550" s="17">
        <f>I1550*8%</f>
        <v>46.702222222222218</v>
      </c>
      <c r="K1550" s="17">
        <f>Tabela1[[#This Row],[VLR RECEBIDO]]-Tabela1[[#This Row],[DESPESA]]-Tabela1[[#This Row],[FGTS]]</f>
        <v>8.5265128291212022E-14</v>
      </c>
      <c r="L1550" s="12">
        <v>8.5265128291212022E-14</v>
      </c>
      <c r="M1550" s="12">
        <f>Tabela1[[#This Row],[A DEVOLVER]]-Tabela1[[#This Row],[DEVOLVIDO]]</f>
        <v>0</v>
      </c>
      <c r="N1550" s="18" t="str">
        <f ca="1">VLOOKUP(Tabela1[[#This Row],[MAT]],$B$5:$N$1679,13,0)</f>
        <v>ESTHEFANI ARAUJO LOPES</v>
      </c>
    </row>
    <row r="1551" spans="2:14" x14ac:dyDescent="0.3">
      <c r="B1551" s="11">
        <v>740</v>
      </c>
      <c r="C1551" s="11" t="str">
        <f ca="1">VLOOKUP(Tabela1[[#This Row],[MAT]],$B$5:$C$1679,2,0)</f>
        <v>02821318251</v>
      </c>
      <c r="D1551" s="35">
        <v>36</v>
      </c>
      <c r="E1551" s="16" t="s">
        <v>8</v>
      </c>
      <c r="F1551" s="11" t="s">
        <v>599</v>
      </c>
      <c r="G1551" s="17">
        <v>630.48</v>
      </c>
      <c r="H1551" s="17">
        <v>630.48</v>
      </c>
      <c r="I1551" s="17">
        <f>IFERROR(H1551/1.08,"")</f>
        <v>583.77777777777771</v>
      </c>
      <c r="J1551" s="17">
        <f>I1551*8%</f>
        <v>46.702222222222218</v>
      </c>
      <c r="K1551" s="17">
        <f>Tabela1[[#This Row],[VLR RECEBIDO]]-Tabela1[[#This Row],[DESPESA]]-Tabela1[[#This Row],[FGTS]]</f>
        <v>8.5265128291212022E-14</v>
      </c>
      <c r="L1551" s="12">
        <v>8.5265128291212022E-14</v>
      </c>
      <c r="M1551" s="12">
        <f>Tabela1[[#This Row],[A DEVOLVER]]-Tabela1[[#This Row],[DEVOLVIDO]]</f>
        <v>0</v>
      </c>
      <c r="N1551" s="18" t="str">
        <f ca="1">VLOOKUP(Tabela1[[#This Row],[MAT]],$B$5:$N$1679,13,0)</f>
        <v>CAROLINA SILVA DA VEIGA</v>
      </c>
    </row>
    <row r="1552" spans="2:14" x14ac:dyDescent="0.3">
      <c r="B1552" s="11">
        <v>743</v>
      </c>
      <c r="C1552" s="11" t="str">
        <f ca="1">VLOOKUP(Tabela1[[#This Row],[MAT]],$B$5:$C$1679,2,0)</f>
        <v>05274326285</v>
      </c>
      <c r="D1552" s="35">
        <v>36</v>
      </c>
      <c r="E1552" s="16" t="s">
        <v>8</v>
      </c>
      <c r="F1552" s="11" t="s">
        <v>599</v>
      </c>
      <c r="G1552" s="17">
        <v>630.48</v>
      </c>
      <c r="H1552" s="17">
        <v>630.48</v>
      </c>
      <c r="I1552" s="17">
        <f>IFERROR(H1552/1.08,"")</f>
        <v>583.77777777777771</v>
      </c>
      <c r="J1552" s="17">
        <f>I1552*8%</f>
        <v>46.702222222222218</v>
      </c>
      <c r="K1552" s="17">
        <f>Tabela1[[#This Row],[VLR RECEBIDO]]-Tabela1[[#This Row],[DESPESA]]-Tabela1[[#This Row],[FGTS]]</f>
        <v>8.5265128291212022E-14</v>
      </c>
      <c r="L1552" s="12">
        <v>8.5265128291212022E-14</v>
      </c>
      <c r="M1552" s="12">
        <f>Tabela1[[#This Row],[A DEVOLVER]]-Tabela1[[#This Row],[DEVOLVIDO]]</f>
        <v>0</v>
      </c>
      <c r="N1552" s="18" t="str">
        <f ca="1">VLOOKUP(Tabela1[[#This Row],[MAT]],$B$5:$N$1679,13,0)</f>
        <v>JOAO VICTOR CARNEIRO DA SILVA</v>
      </c>
    </row>
    <row r="1553" spans="2:14" x14ac:dyDescent="0.3">
      <c r="B1553" s="11">
        <v>744</v>
      </c>
      <c r="C1553" s="11" t="str">
        <f ca="1">VLOOKUP(Tabela1[[#This Row],[MAT]],$B$5:$C$1679,2,0)</f>
        <v>05036435214</v>
      </c>
      <c r="D1553" s="35">
        <v>36</v>
      </c>
      <c r="E1553" s="16" t="s">
        <v>8</v>
      </c>
      <c r="F1553" s="11" t="s">
        <v>599</v>
      </c>
      <c r="G1553" s="17">
        <v>630.48</v>
      </c>
      <c r="H1553" s="17">
        <v>630.48</v>
      </c>
      <c r="I1553" s="17">
        <f>IFERROR(H1553/1.08,"")</f>
        <v>583.77777777777771</v>
      </c>
      <c r="J1553" s="17">
        <f>I1553*8%</f>
        <v>46.702222222222218</v>
      </c>
      <c r="K1553" s="17">
        <f>Tabela1[[#This Row],[VLR RECEBIDO]]-Tabela1[[#This Row],[DESPESA]]-Tabela1[[#This Row],[FGTS]]</f>
        <v>8.5265128291212022E-14</v>
      </c>
      <c r="L1553" s="12">
        <v>8.5265128291212022E-14</v>
      </c>
      <c r="M1553" s="12">
        <f>Tabela1[[#This Row],[A DEVOLVER]]-Tabela1[[#This Row],[DEVOLVIDO]]</f>
        <v>0</v>
      </c>
      <c r="N1553" s="18" t="str">
        <f ca="1">VLOOKUP(Tabela1[[#This Row],[MAT]],$B$5:$N$1679,13,0)</f>
        <v>THIAGO DO NASCIMENTO MESQUITA</v>
      </c>
    </row>
    <row r="1554" spans="2:14" x14ac:dyDescent="0.3">
      <c r="B1554" s="11">
        <v>756</v>
      </c>
      <c r="C1554" s="11" t="str">
        <f ca="1">VLOOKUP(Tabela1[[#This Row],[MAT]],$B$5:$C$1679,2,0)</f>
        <v>02771484218</v>
      </c>
      <c r="D1554" s="35">
        <v>36</v>
      </c>
      <c r="E1554" s="16" t="s">
        <v>8</v>
      </c>
      <c r="F1554" s="11" t="s">
        <v>599</v>
      </c>
      <c r="G1554" s="17">
        <v>630.48</v>
      </c>
      <c r="H1554" s="17">
        <v>630.48</v>
      </c>
      <c r="I1554" s="17">
        <f>IFERROR(H1554/1.08,"")</f>
        <v>583.77777777777771</v>
      </c>
      <c r="J1554" s="17">
        <f>I1554*8%</f>
        <v>46.702222222222218</v>
      </c>
      <c r="K1554" s="17">
        <f>Tabela1[[#This Row],[VLR RECEBIDO]]-Tabela1[[#This Row],[DESPESA]]-Tabela1[[#This Row],[FGTS]]</f>
        <v>8.5265128291212022E-14</v>
      </c>
      <c r="L1554" s="12">
        <v>8.5265128291212022E-14</v>
      </c>
      <c r="M1554" s="12">
        <f>Tabela1[[#This Row],[A DEVOLVER]]-Tabela1[[#This Row],[DEVOLVIDO]]</f>
        <v>0</v>
      </c>
      <c r="N1554" s="18" t="str">
        <f ca="1">VLOOKUP(Tabela1[[#This Row],[MAT]],$B$5:$N$1679,13,0)</f>
        <v>WATILA ALMEIDA DA COSTA</v>
      </c>
    </row>
    <row r="1555" spans="2:14" x14ac:dyDescent="0.3">
      <c r="B1555" s="11">
        <v>761</v>
      </c>
      <c r="C1555" s="11" t="str">
        <f ca="1">VLOOKUP(Tabela1[[#This Row],[MAT]],$B$5:$C$1679,2,0)</f>
        <v>88808882268</v>
      </c>
      <c r="D1555" s="35">
        <v>36</v>
      </c>
      <c r="E1555" s="16" t="s">
        <v>8</v>
      </c>
      <c r="F1555" s="11" t="s">
        <v>599</v>
      </c>
      <c r="G1555" s="17">
        <v>630.48</v>
      </c>
      <c r="H1555" s="17">
        <v>630.48</v>
      </c>
      <c r="I1555" s="17">
        <f>IFERROR(H1555/1.08,"")</f>
        <v>583.77777777777771</v>
      </c>
      <c r="J1555" s="17">
        <f>I1555*8%</f>
        <v>46.702222222222218</v>
      </c>
      <c r="K1555" s="17">
        <f>Tabela1[[#This Row],[VLR RECEBIDO]]-Tabela1[[#This Row],[DESPESA]]-Tabela1[[#This Row],[FGTS]]</f>
        <v>8.5265128291212022E-14</v>
      </c>
      <c r="L1555" s="12">
        <v>8.5265128291212022E-14</v>
      </c>
      <c r="M1555" s="12">
        <f>Tabela1[[#This Row],[A DEVOLVER]]-Tabela1[[#This Row],[DEVOLVIDO]]</f>
        <v>0</v>
      </c>
      <c r="N1555" s="18" t="str">
        <f ca="1">VLOOKUP(Tabela1[[#This Row],[MAT]],$B$5:$N$1679,13,0)</f>
        <v>GEOVANIA DE ARAUJO NASCIMENTO</v>
      </c>
    </row>
    <row r="1556" spans="2:14" x14ac:dyDescent="0.3">
      <c r="B1556" s="11">
        <v>783</v>
      </c>
      <c r="C1556" s="11" t="str">
        <f ca="1">VLOOKUP(Tabela1[[#This Row],[MAT]],$B$5:$C$1679,2,0)</f>
        <v>02598633270</v>
      </c>
      <c r="D1556" s="35">
        <v>36</v>
      </c>
      <c r="E1556" s="16" t="s">
        <v>8</v>
      </c>
      <c r="F1556" s="11" t="s">
        <v>599</v>
      </c>
      <c r="G1556" s="17">
        <v>630.48</v>
      </c>
      <c r="H1556" s="17">
        <v>630.48</v>
      </c>
      <c r="I1556" s="17">
        <f>IFERROR(H1556/1.08,"")</f>
        <v>583.77777777777771</v>
      </c>
      <c r="J1556" s="17">
        <f>I1556*8%</f>
        <v>46.702222222222218</v>
      </c>
      <c r="K1556" s="17">
        <f>Tabela1[[#This Row],[VLR RECEBIDO]]-Tabela1[[#This Row],[DESPESA]]-Tabela1[[#This Row],[FGTS]]</f>
        <v>8.5265128291212022E-14</v>
      </c>
      <c r="L1556" s="12">
        <v>8.5265128291212022E-14</v>
      </c>
      <c r="M1556" s="12">
        <f>Tabela1[[#This Row],[A DEVOLVER]]-Tabela1[[#This Row],[DEVOLVIDO]]</f>
        <v>0</v>
      </c>
      <c r="N1556" s="18" t="str">
        <f ca="1">VLOOKUP(Tabela1[[#This Row],[MAT]],$B$5:$N$1679,13,0)</f>
        <v>MATHEUS CAMPOS ALVES</v>
      </c>
    </row>
    <row r="1557" spans="2:14" x14ac:dyDescent="0.3">
      <c r="B1557" s="11">
        <v>801</v>
      </c>
      <c r="C1557" s="11" t="str">
        <f ca="1">VLOOKUP(Tabela1[[#This Row],[MAT]],$B$5:$C$1679,2,0)</f>
        <v>03468651236</v>
      </c>
      <c r="D1557" s="35">
        <v>36</v>
      </c>
      <c r="E1557" s="16" t="s">
        <v>8</v>
      </c>
      <c r="F1557" s="11" t="s">
        <v>599</v>
      </c>
      <c r="G1557" s="17">
        <v>630.48</v>
      </c>
      <c r="H1557" s="17">
        <v>630.48</v>
      </c>
      <c r="I1557" s="17">
        <f>IFERROR(H1557/1.08,"")</f>
        <v>583.77777777777771</v>
      </c>
      <c r="J1557" s="17">
        <f>I1557*8%</f>
        <v>46.702222222222218</v>
      </c>
      <c r="K1557" s="17">
        <f>Tabela1[[#This Row],[VLR RECEBIDO]]-Tabela1[[#This Row],[DESPESA]]-Tabela1[[#This Row],[FGTS]]</f>
        <v>8.5265128291212022E-14</v>
      </c>
      <c r="L1557" s="12">
        <v>8.5265128291212022E-14</v>
      </c>
      <c r="M1557" s="12">
        <f>Tabela1[[#This Row],[A DEVOLVER]]-Tabela1[[#This Row],[DEVOLVIDO]]</f>
        <v>0</v>
      </c>
      <c r="N1557" s="18" t="str">
        <f ca="1">VLOOKUP(Tabela1[[#This Row],[MAT]],$B$5:$N$1679,13,0)</f>
        <v>WANDERSON ANDRE ALVES DA COSTA</v>
      </c>
    </row>
    <row r="1558" spans="2:14" x14ac:dyDescent="0.3">
      <c r="B1558" s="11">
        <v>802</v>
      </c>
      <c r="C1558" s="11" t="str">
        <f ca="1">VLOOKUP(Tabela1[[#This Row],[MAT]],$B$5:$C$1679,2,0)</f>
        <v>01497762251</v>
      </c>
      <c r="D1558" s="35">
        <v>36</v>
      </c>
      <c r="E1558" s="16" t="s">
        <v>8</v>
      </c>
      <c r="F1558" s="11" t="s">
        <v>599</v>
      </c>
      <c r="G1558" s="17">
        <v>630.48</v>
      </c>
      <c r="H1558" s="17">
        <v>630.48</v>
      </c>
      <c r="I1558" s="17">
        <f>IFERROR(H1558/1.08,"")</f>
        <v>583.77777777777771</v>
      </c>
      <c r="J1558" s="17">
        <f>I1558*8%</f>
        <v>46.702222222222218</v>
      </c>
      <c r="K1558" s="17">
        <f>Tabela1[[#This Row],[VLR RECEBIDO]]-Tabela1[[#This Row],[DESPESA]]-Tabela1[[#This Row],[FGTS]]</f>
        <v>8.5265128291212022E-14</v>
      </c>
      <c r="L1558" s="12">
        <v>8.5265128291212022E-14</v>
      </c>
      <c r="M1558" s="12">
        <f>Tabela1[[#This Row],[A DEVOLVER]]-Tabela1[[#This Row],[DEVOLVIDO]]</f>
        <v>0</v>
      </c>
      <c r="N1558" s="18" t="str">
        <f ca="1">VLOOKUP(Tabela1[[#This Row],[MAT]],$B$5:$N$1679,13,0)</f>
        <v>MARIA LUIZA OLIVEIRA DE ALMEIDA</v>
      </c>
    </row>
    <row r="1559" spans="2:14" x14ac:dyDescent="0.3">
      <c r="B1559" s="11">
        <v>817</v>
      </c>
      <c r="C1559" s="11" t="str">
        <f ca="1">VLOOKUP(Tabela1[[#This Row],[MAT]],$B$5:$C$1679,2,0)</f>
        <v>00564772283</v>
      </c>
      <c r="D1559" s="35">
        <v>36</v>
      </c>
      <c r="E1559" s="16" t="s">
        <v>8</v>
      </c>
      <c r="F1559" s="11" t="s">
        <v>599</v>
      </c>
      <c r="G1559" s="17">
        <v>630.48</v>
      </c>
      <c r="H1559" s="17">
        <v>630.48</v>
      </c>
      <c r="I1559" s="17">
        <f>IFERROR(H1559/1.08,"")</f>
        <v>583.77777777777771</v>
      </c>
      <c r="J1559" s="17">
        <f>I1559*8%</f>
        <v>46.702222222222218</v>
      </c>
      <c r="K1559" s="17">
        <f>Tabela1[[#This Row],[VLR RECEBIDO]]-Tabela1[[#This Row],[DESPESA]]-Tabela1[[#This Row],[FGTS]]</f>
        <v>8.5265128291212022E-14</v>
      </c>
      <c r="L1559" s="12">
        <v>8.5265128291212022E-14</v>
      </c>
      <c r="M1559" s="12">
        <f>Tabela1[[#This Row],[A DEVOLVER]]-Tabela1[[#This Row],[DEVOLVIDO]]</f>
        <v>0</v>
      </c>
      <c r="N1559" s="18" t="str">
        <f ca="1">VLOOKUP(Tabela1[[#This Row],[MAT]],$B$5:$N$1679,13,0)</f>
        <v>CRISTIANE MARIA CARDOSO LOBATO</v>
      </c>
    </row>
    <row r="1560" spans="2:14" x14ac:dyDescent="0.3">
      <c r="B1560" s="11">
        <v>819</v>
      </c>
      <c r="C1560" s="11" t="str">
        <f ca="1">VLOOKUP(Tabela1[[#This Row],[MAT]],$B$5:$C$1679,2,0)</f>
        <v>04263734211</v>
      </c>
      <c r="D1560" s="35">
        <v>36</v>
      </c>
      <c r="E1560" s="16" t="s">
        <v>8</v>
      </c>
      <c r="F1560" s="11" t="s">
        <v>599</v>
      </c>
      <c r="G1560" s="17">
        <v>630.48</v>
      </c>
      <c r="H1560" s="17">
        <v>630.48</v>
      </c>
      <c r="I1560" s="17">
        <f>IFERROR(H1560/1.08,"")</f>
        <v>583.77777777777771</v>
      </c>
      <c r="J1560" s="17">
        <f>I1560*8%</f>
        <v>46.702222222222218</v>
      </c>
      <c r="K1560" s="17">
        <f>Tabela1[[#This Row],[VLR RECEBIDO]]-Tabela1[[#This Row],[DESPESA]]-Tabela1[[#This Row],[FGTS]]</f>
        <v>8.5265128291212022E-14</v>
      </c>
      <c r="L1560" s="12">
        <v>8.5265128291212022E-14</v>
      </c>
      <c r="M1560" s="12">
        <f>Tabela1[[#This Row],[A DEVOLVER]]-Tabela1[[#This Row],[DEVOLVIDO]]</f>
        <v>0</v>
      </c>
      <c r="N1560" s="18" t="str">
        <f ca="1">VLOOKUP(Tabela1[[#This Row],[MAT]],$B$5:$N$1679,13,0)</f>
        <v>NAYARA FORO FRANCO</v>
      </c>
    </row>
    <row r="1561" spans="2:14" x14ac:dyDescent="0.3">
      <c r="B1561" s="11">
        <v>823</v>
      </c>
      <c r="C1561" s="11">
        <f ca="1">VLOOKUP(Tabela1[[#This Row],[MAT]],$B$5:$C$1679,2,0)</f>
        <v>98517040244</v>
      </c>
      <c r="D1561" s="35">
        <v>36</v>
      </c>
      <c r="E1561" s="16" t="s">
        <v>8</v>
      </c>
      <c r="F1561" s="11" t="s">
        <v>599</v>
      </c>
      <c r="G1561" s="17">
        <v>630.48</v>
      </c>
      <c r="H1561" s="17">
        <v>630.48</v>
      </c>
      <c r="I1561" s="17">
        <f>IFERROR(H1561/1.08,"")</f>
        <v>583.77777777777771</v>
      </c>
      <c r="J1561" s="17">
        <f>I1561*8%</f>
        <v>46.702222222222218</v>
      </c>
      <c r="K1561" s="17">
        <f>Tabela1[[#This Row],[VLR RECEBIDO]]-Tabela1[[#This Row],[DESPESA]]-Tabela1[[#This Row],[FGTS]]</f>
        <v>8.5265128291212022E-14</v>
      </c>
      <c r="L1561" s="12">
        <v>8.5265128291212022E-14</v>
      </c>
      <c r="M1561" s="12">
        <f>Tabela1[[#This Row],[A DEVOLVER]]-Tabela1[[#This Row],[DEVOLVIDO]]</f>
        <v>0</v>
      </c>
      <c r="N1561" s="18" t="str">
        <f ca="1">VLOOKUP(Tabela1[[#This Row],[MAT]],$B$5:$N$1679,13,0)</f>
        <v>IVONE DO SOCORRO DA CUNHA SOUZA</v>
      </c>
    </row>
    <row r="1562" spans="2:14" x14ac:dyDescent="0.3">
      <c r="B1562" s="11">
        <v>834</v>
      </c>
      <c r="C1562" s="11" t="str">
        <f ca="1">VLOOKUP(Tabela1[[#This Row],[MAT]],$B$5:$C$1679,2,0)</f>
        <v>03659449202</v>
      </c>
      <c r="D1562" s="35">
        <v>36</v>
      </c>
      <c r="E1562" s="16" t="s">
        <v>8</v>
      </c>
      <c r="F1562" s="11" t="s">
        <v>599</v>
      </c>
      <c r="G1562" s="17">
        <v>630.48</v>
      </c>
      <c r="H1562" s="17">
        <v>630.48</v>
      </c>
      <c r="I1562" s="17">
        <f>IFERROR(H1562/1.08,"")</f>
        <v>583.77777777777771</v>
      </c>
      <c r="J1562" s="17">
        <f>I1562*8%</f>
        <v>46.702222222222218</v>
      </c>
      <c r="K1562" s="17">
        <f>Tabela1[[#This Row],[VLR RECEBIDO]]-Tabela1[[#This Row],[DESPESA]]-Tabela1[[#This Row],[FGTS]]</f>
        <v>8.5265128291212022E-14</v>
      </c>
      <c r="L1562" s="12">
        <v>8.5265128291212022E-14</v>
      </c>
      <c r="M1562" s="12">
        <f>Tabela1[[#This Row],[A DEVOLVER]]-Tabela1[[#This Row],[DEVOLVIDO]]</f>
        <v>0</v>
      </c>
      <c r="N1562" s="18" t="str">
        <f ca="1">VLOOKUP(Tabela1[[#This Row],[MAT]],$B$5:$N$1679,13,0)</f>
        <v>LUIS CRUZ AZEVEDO</v>
      </c>
    </row>
    <row r="1563" spans="2:14" x14ac:dyDescent="0.3">
      <c r="B1563" s="11">
        <v>841</v>
      </c>
      <c r="C1563" s="11" t="str">
        <f ca="1">VLOOKUP(Tabela1[[#This Row],[MAT]],$B$5:$C$1679,2,0)</f>
        <v>49072145291</v>
      </c>
      <c r="D1563" s="35">
        <v>36</v>
      </c>
      <c r="E1563" s="16" t="s">
        <v>8</v>
      </c>
      <c r="F1563" s="11" t="s">
        <v>599</v>
      </c>
      <c r="G1563" s="17">
        <v>630.48</v>
      </c>
      <c r="H1563" s="17">
        <v>630.48</v>
      </c>
      <c r="I1563" s="17">
        <f>IFERROR(H1563/1.08,"")</f>
        <v>583.77777777777771</v>
      </c>
      <c r="J1563" s="17">
        <f>I1563*8%</f>
        <v>46.702222222222218</v>
      </c>
      <c r="K1563" s="17">
        <f>Tabela1[[#This Row],[VLR RECEBIDO]]-Tabela1[[#This Row],[DESPESA]]-Tabela1[[#This Row],[FGTS]]</f>
        <v>8.5265128291212022E-14</v>
      </c>
      <c r="L1563" s="12">
        <v>8.5265128291212022E-14</v>
      </c>
      <c r="M1563" s="12">
        <f>Tabela1[[#This Row],[A DEVOLVER]]-Tabela1[[#This Row],[DEVOLVIDO]]</f>
        <v>0</v>
      </c>
      <c r="N1563" s="18" t="str">
        <f ca="1">VLOOKUP(Tabela1[[#This Row],[MAT]],$B$5:$N$1679,13,0)</f>
        <v>THIZ HER FILOMENA DIAS DA SILVA</v>
      </c>
    </row>
    <row r="1564" spans="2:14" x14ac:dyDescent="0.3">
      <c r="B1564" s="11">
        <v>856</v>
      </c>
      <c r="C1564" s="11" t="str">
        <f ca="1">VLOOKUP(Tabela1[[#This Row],[MAT]],$B$5:$C$1679,2,0)</f>
        <v>03284143289</v>
      </c>
      <c r="D1564" s="35">
        <v>36</v>
      </c>
      <c r="E1564" s="16" t="s">
        <v>8</v>
      </c>
      <c r="F1564" s="11" t="s">
        <v>599</v>
      </c>
      <c r="G1564" s="17">
        <v>630.48</v>
      </c>
      <c r="H1564" s="17">
        <v>630.48</v>
      </c>
      <c r="I1564" s="17">
        <f>IFERROR(H1564/1.08,"")</f>
        <v>583.77777777777771</v>
      </c>
      <c r="J1564" s="17">
        <f>I1564*8%</f>
        <v>46.702222222222218</v>
      </c>
      <c r="K1564" s="17">
        <f>Tabela1[[#This Row],[VLR RECEBIDO]]-Tabela1[[#This Row],[DESPESA]]-Tabela1[[#This Row],[FGTS]]</f>
        <v>8.5265128291212022E-14</v>
      </c>
      <c r="L1564" s="12">
        <v>8.5265128291212022E-14</v>
      </c>
      <c r="M1564" s="12">
        <f>Tabela1[[#This Row],[A DEVOLVER]]-Tabela1[[#This Row],[DEVOLVIDO]]</f>
        <v>0</v>
      </c>
      <c r="N1564" s="18" t="str">
        <f ca="1">VLOOKUP(Tabela1[[#This Row],[MAT]],$B$5:$N$1679,13,0)</f>
        <v>EUNICE GAMA DE SOUZA</v>
      </c>
    </row>
    <row r="1565" spans="2:14" x14ac:dyDescent="0.3">
      <c r="B1565" s="11">
        <v>858</v>
      </c>
      <c r="C1565" s="11" t="str">
        <f ca="1">VLOOKUP(Tabela1[[#This Row],[MAT]],$B$5:$C$1679,2,0)</f>
        <v>01531119255</v>
      </c>
      <c r="D1565" s="35">
        <v>36</v>
      </c>
      <c r="E1565" s="16" t="s">
        <v>8</v>
      </c>
      <c r="F1565" s="11" t="s">
        <v>599</v>
      </c>
      <c r="G1565" s="17">
        <v>630.48</v>
      </c>
      <c r="H1565" s="17">
        <v>630.48</v>
      </c>
      <c r="I1565" s="17">
        <f>IFERROR(H1565/1.08,"")</f>
        <v>583.77777777777771</v>
      </c>
      <c r="J1565" s="17">
        <f>I1565*8%</f>
        <v>46.702222222222218</v>
      </c>
      <c r="K1565" s="17">
        <f>Tabela1[[#This Row],[VLR RECEBIDO]]-Tabela1[[#This Row],[DESPESA]]-Tabela1[[#This Row],[FGTS]]</f>
        <v>8.5265128291212022E-14</v>
      </c>
      <c r="L1565" s="12">
        <v>8.5265128291212022E-14</v>
      </c>
      <c r="M1565" s="12">
        <f>Tabela1[[#This Row],[A DEVOLVER]]-Tabela1[[#This Row],[DEVOLVIDO]]</f>
        <v>0</v>
      </c>
      <c r="N1565" s="18" t="str">
        <f ca="1">VLOOKUP(Tabela1[[#This Row],[MAT]],$B$5:$N$1679,13,0)</f>
        <v>KATIA REGINA SANTOS DA SILVA</v>
      </c>
    </row>
    <row r="1566" spans="2:14" x14ac:dyDescent="0.3">
      <c r="B1566" s="11">
        <v>869</v>
      </c>
      <c r="C1566" s="11" t="e">
        <f ca="1">VLOOKUP(Tabela1[[#This Row],[MAT]],$B$5:$C$1679,2,0)</f>
        <v>#N/A</v>
      </c>
      <c r="D1566" s="35">
        <v>36</v>
      </c>
      <c r="E1566" s="16" t="s">
        <v>8</v>
      </c>
      <c r="F1566" s="11" t="s">
        <v>599</v>
      </c>
      <c r="G1566" s="17">
        <v>630.48</v>
      </c>
      <c r="H1566" s="17">
        <v>630.48</v>
      </c>
      <c r="I1566" s="17">
        <f>IFERROR(H1566/1.08,"")</f>
        <v>583.77777777777771</v>
      </c>
      <c r="J1566" s="17">
        <f>I1566*8%</f>
        <v>46.702222222222218</v>
      </c>
      <c r="K1566" s="17">
        <f>Tabela1[[#This Row],[VLR RECEBIDO]]-Tabela1[[#This Row],[DESPESA]]-Tabela1[[#This Row],[FGTS]]</f>
        <v>8.5265128291212022E-14</v>
      </c>
      <c r="L1566" s="12">
        <v>8.5265128291212022E-14</v>
      </c>
      <c r="M1566" s="12">
        <f>Tabela1[[#This Row],[A DEVOLVER]]-Tabela1[[#This Row],[DEVOLVIDO]]</f>
        <v>0</v>
      </c>
      <c r="N1566" s="18" t="e">
        <f ca="1">VLOOKUP(Tabela1[[#This Row],[MAT]],$B$5:$N$1679,13,0)</f>
        <v>#N/A</v>
      </c>
    </row>
    <row r="1567" spans="2:14" x14ac:dyDescent="0.3">
      <c r="B1567" s="11">
        <v>870</v>
      </c>
      <c r="C1567" s="11" t="str">
        <f ca="1">VLOOKUP(Tabela1[[#This Row],[MAT]],$B$5:$C$1679,2,0)</f>
        <v>02726631231</v>
      </c>
      <c r="D1567" s="35">
        <v>36</v>
      </c>
      <c r="E1567" s="16" t="s">
        <v>8</v>
      </c>
      <c r="F1567" s="11" t="s">
        <v>599</v>
      </c>
      <c r="G1567" s="17">
        <v>630.48</v>
      </c>
      <c r="H1567" s="17">
        <v>630.48</v>
      </c>
      <c r="I1567" s="17">
        <f>IFERROR(H1567/1.08,"")</f>
        <v>583.77777777777771</v>
      </c>
      <c r="J1567" s="17">
        <f>I1567*8%</f>
        <v>46.702222222222218</v>
      </c>
      <c r="K1567" s="17">
        <f>Tabela1[[#This Row],[VLR RECEBIDO]]-Tabela1[[#This Row],[DESPESA]]-Tabela1[[#This Row],[FGTS]]</f>
        <v>8.5265128291212022E-14</v>
      </c>
      <c r="L1567" s="12">
        <v>8.5265128291212022E-14</v>
      </c>
      <c r="M1567" s="12">
        <f>Tabela1[[#This Row],[A DEVOLVER]]-Tabela1[[#This Row],[DEVOLVIDO]]</f>
        <v>0</v>
      </c>
      <c r="N1567" s="18" t="str">
        <f ca="1">VLOOKUP(Tabela1[[#This Row],[MAT]],$B$5:$N$1679,13,0)</f>
        <v>EDILZA SOUZA DE AVIZ</v>
      </c>
    </row>
    <row r="1568" spans="2:14" x14ac:dyDescent="0.3">
      <c r="B1568" s="11">
        <v>875</v>
      </c>
      <c r="C1568" s="11" t="str">
        <f ca="1">VLOOKUP(Tabela1[[#This Row],[MAT]],$B$5:$C$1679,2,0)</f>
        <v>02957511347</v>
      </c>
      <c r="D1568" s="35">
        <v>36</v>
      </c>
      <c r="E1568" s="16" t="s">
        <v>8</v>
      </c>
      <c r="F1568" s="11" t="s">
        <v>599</v>
      </c>
      <c r="G1568" s="17">
        <v>630.48</v>
      </c>
      <c r="H1568" s="17">
        <v>630.48</v>
      </c>
      <c r="I1568" s="17">
        <f>IFERROR(H1568/1.08,"")</f>
        <v>583.77777777777771</v>
      </c>
      <c r="J1568" s="17">
        <f>I1568*8%</f>
        <v>46.702222222222218</v>
      </c>
      <c r="K1568" s="17">
        <f>Tabela1[[#This Row],[VLR RECEBIDO]]-Tabela1[[#This Row],[DESPESA]]-Tabela1[[#This Row],[FGTS]]</f>
        <v>8.5265128291212022E-14</v>
      </c>
      <c r="L1568" s="12">
        <v>8.5265128291212022E-14</v>
      </c>
      <c r="M1568" s="12">
        <f>Tabela1[[#This Row],[A DEVOLVER]]-Tabela1[[#This Row],[DEVOLVIDO]]</f>
        <v>0</v>
      </c>
      <c r="N1568" s="18" t="str">
        <f ca="1">VLOOKUP(Tabela1[[#This Row],[MAT]],$B$5:$N$1679,13,0)</f>
        <v>IRACEMA SOARES LIMA</v>
      </c>
    </row>
    <row r="1569" spans="2:14" x14ac:dyDescent="0.3">
      <c r="B1569" s="11">
        <v>889</v>
      </c>
      <c r="C1569" s="11" t="str">
        <f ca="1">VLOOKUP(Tabela1[[#This Row],[MAT]],$B$5:$C$1679,2,0)</f>
        <v>96949139268</v>
      </c>
      <c r="D1569" s="35">
        <v>36</v>
      </c>
      <c r="E1569" s="16" t="s">
        <v>8</v>
      </c>
      <c r="F1569" s="11" t="s">
        <v>599</v>
      </c>
      <c r="G1569" s="17">
        <v>630.48</v>
      </c>
      <c r="H1569" s="17">
        <v>630.48</v>
      </c>
      <c r="I1569" s="17">
        <f>IFERROR(H1569/1.08,"")</f>
        <v>583.77777777777771</v>
      </c>
      <c r="J1569" s="17">
        <f>I1569*8%</f>
        <v>46.702222222222218</v>
      </c>
      <c r="K1569" s="17">
        <f>Tabela1[[#This Row],[VLR RECEBIDO]]-Tabela1[[#This Row],[DESPESA]]-Tabela1[[#This Row],[FGTS]]</f>
        <v>8.5265128291212022E-14</v>
      </c>
      <c r="L1569" s="12">
        <v>8.5265128291212022E-14</v>
      </c>
      <c r="M1569" s="12">
        <f>Tabela1[[#This Row],[A DEVOLVER]]-Tabela1[[#This Row],[DEVOLVIDO]]</f>
        <v>0</v>
      </c>
      <c r="N1569" s="18" t="str">
        <f ca="1">VLOOKUP(Tabela1[[#This Row],[MAT]],$B$5:$N$1679,13,0)</f>
        <v>FERNANDO RODRIGUES DA SILVA</v>
      </c>
    </row>
    <row r="1570" spans="2:14" x14ac:dyDescent="0.3">
      <c r="B1570" s="11">
        <v>890</v>
      </c>
      <c r="C1570" s="11" t="str">
        <f ca="1">VLOOKUP(Tabela1[[#This Row],[MAT]],$B$5:$C$1679,2,0)</f>
        <v>01522818278</v>
      </c>
      <c r="D1570" s="35">
        <v>36</v>
      </c>
      <c r="E1570" s="16" t="s">
        <v>8</v>
      </c>
      <c r="F1570" s="11" t="s">
        <v>599</v>
      </c>
      <c r="G1570" s="17">
        <v>630.48</v>
      </c>
      <c r="H1570" s="17">
        <v>630.48</v>
      </c>
      <c r="I1570" s="17">
        <f>IFERROR(H1570/1.08,"")</f>
        <v>583.77777777777771</v>
      </c>
      <c r="J1570" s="17">
        <f>I1570*8%</f>
        <v>46.702222222222218</v>
      </c>
      <c r="K1570" s="17">
        <f>Tabela1[[#This Row],[VLR RECEBIDO]]-Tabela1[[#This Row],[DESPESA]]-Tabela1[[#This Row],[FGTS]]</f>
        <v>8.5265128291212022E-14</v>
      </c>
      <c r="L1570" s="12">
        <v>8.5265128291212022E-14</v>
      </c>
      <c r="M1570" s="12">
        <f>Tabela1[[#This Row],[A DEVOLVER]]-Tabela1[[#This Row],[DEVOLVIDO]]</f>
        <v>0</v>
      </c>
      <c r="N1570" s="18" t="str">
        <f ca="1">VLOOKUP(Tabela1[[#This Row],[MAT]],$B$5:$N$1679,13,0)</f>
        <v>FATIMA PEREIRA DE ALENCAR ALVES</v>
      </c>
    </row>
    <row r="1571" spans="2:14" x14ac:dyDescent="0.3">
      <c r="B1571" s="11">
        <v>894</v>
      </c>
      <c r="C1571" s="11" t="str">
        <f ca="1">VLOOKUP(Tabela1[[#This Row],[MAT]],$B$5:$C$1679,2,0)</f>
        <v>70143079247</v>
      </c>
      <c r="D1571" s="35">
        <v>36</v>
      </c>
      <c r="E1571" s="16" t="s">
        <v>8</v>
      </c>
      <c r="F1571" s="11" t="s">
        <v>599</v>
      </c>
      <c r="G1571" s="17">
        <v>630.48</v>
      </c>
      <c r="H1571" s="17">
        <v>630.48</v>
      </c>
      <c r="I1571" s="17">
        <f>IFERROR(H1571/1.08,"")</f>
        <v>583.77777777777771</v>
      </c>
      <c r="J1571" s="17">
        <f>I1571*8%</f>
        <v>46.702222222222218</v>
      </c>
      <c r="K1571" s="17">
        <f>Tabela1[[#This Row],[VLR RECEBIDO]]-Tabela1[[#This Row],[DESPESA]]-Tabela1[[#This Row],[FGTS]]</f>
        <v>8.5265128291212022E-14</v>
      </c>
      <c r="L1571" s="12">
        <v>8.5265128291212022E-14</v>
      </c>
      <c r="M1571" s="12">
        <f>Tabela1[[#This Row],[A DEVOLVER]]-Tabela1[[#This Row],[DEVOLVIDO]]</f>
        <v>0</v>
      </c>
      <c r="N1571" s="18" t="str">
        <f ca="1">VLOOKUP(Tabela1[[#This Row],[MAT]],$B$5:$N$1679,13,0)</f>
        <v>ROMERSON BARROS DUTRA</v>
      </c>
    </row>
    <row r="1572" spans="2:14" x14ac:dyDescent="0.3">
      <c r="B1572" s="11">
        <v>895</v>
      </c>
      <c r="C1572" s="11" t="str">
        <f ca="1">VLOOKUP(Tabela1[[#This Row],[MAT]],$B$5:$C$1679,2,0)</f>
        <v>54911672234</v>
      </c>
      <c r="D1572" s="35">
        <v>36</v>
      </c>
      <c r="E1572" s="16" t="s">
        <v>8</v>
      </c>
      <c r="F1572" s="11" t="s">
        <v>599</v>
      </c>
      <c r="G1572" s="17">
        <v>630.48</v>
      </c>
      <c r="H1572" s="17">
        <v>630.48</v>
      </c>
      <c r="I1572" s="17">
        <f>IFERROR(H1572/1.08,"")</f>
        <v>583.77777777777771</v>
      </c>
      <c r="J1572" s="17">
        <f>I1572*8%</f>
        <v>46.702222222222218</v>
      </c>
      <c r="K1572" s="17">
        <f>Tabela1[[#This Row],[VLR RECEBIDO]]-Tabela1[[#This Row],[DESPESA]]-Tabela1[[#This Row],[FGTS]]</f>
        <v>8.5265128291212022E-14</v>
      </c>
      <c r="L1572" s="12">
        <v>8.5265128291212022E-14</v>
      </c>
      <c r="M1572" s="12">
        <f>Tabela1[[#This Row],[A DEVOLVER]]-Tabela1[[#This Row],[DEVOLVIDO]]</f>
        <v>0</v>
      </c>
      <c r="N1572" s="18" t="str">
        <f ca="1">VLOOKUP(Tabela1[[#This Row],[MAT]],$B$5:$N$1679,13,0)</f>
        <v>DARIO CARDOSO CASTRO</v>
      </c>
    </row>
    <row r="1573" spans="2:14" x14ac:dyDescent="0.3">
      <c r="B1573" s="11">
        <v>898</v>
      </c>
      <c r="C1573" s="11" t="str">
        <f ca="1">VLOOKUP(Tabela1[[#This Row],[MAT]],$B$5:$C$1679,2,0)</f>
        <v>85834335268</v>
      </c>
      <c r="D1573" s="35">
        <v>36</v>
      </c>
      <c r="E1573" s="16" t="s">
        <v>8</v>
      </c>
      <c r="F1573" s="11" t="s">
        <v>599</v>
      </c>
      <c r="G1573" s="17">
        <v>630.48</v>
      </c>
      <c r="H1573" s="17">
        <v>630.48</v>
      </c>
      <c r="I1573" s="17">
        <f>IFERROR(H1573/1.08,"")</f>
        <v>583.77777777777771</v>
      </c>
      <c r="J1573" s="17">
        <f>I1573*8%</f>
        <v>46.702222222222218</v>
      </c>
      <c r="K1573" s="17">
        <f>Tabela1[[#This Row],[VLR RECEBIDO]]-Tabela1[[#This Row],[DESPESA]]-Tabela1[[#This Row],[FGTS]]</f>
        <v>8.5265128291212022E-14</v>
      </c>
      <c r="L1573" s="12">
        <v>8.5265128291212022E-14</v>
      </c>
      <c r="M1573" s="12">
        <f>Tabela1[[#This Row],[A DEVOLVER]]-Tabela1[[#This Row],[DEVOLVIDO]]</f>
        <v>0</v>
      </c>
      <c r="N1573" s="18" t="str">
        <f ca="1">VLOOKUP(Tabela1[[#This Row],[MAT]],$B$5:$N$1679,13,0)</f>
        <v>GEOVAR BATISTA DOS SANTOS</v>
      </c>
    </row>
    <row r="1574" spans="2:14" x14ac:dyDescent="0.3">
      <c r="B1574" s="11">
        <v>902</v>
      </c>
      <c r="C1574" s="11">
        <f ca="1">VLOOKUP(Tabela1[[#This Row],[MAT]],$B$5:$C$1679,2,0)</f>
        <v>44679882204</v>
      </c>
      <c r="D1574" s="35">
        <v>36</v>
      </c>
      <c r="E1574" s="16" t="s">
        <v>8</v>
      </c>
      <c r="F1574" s="11" t="s">
        <v>599</v>
      </c>
      <c r="G1574" s="17">
        <v>630.48</v>
      </c>
      <c r="H1574" s="17">
        <v>630.48</v>
      </c>
      <c r="I1574" s="17">
        <f>IFERROR(H1574/1.08,"")</f>
        <v>583.77777777777771</v>
      </c>
      <c r="J1574" s="17">
        <f>I1574*8%</f>
        <v>46.702222222222218</v>
      </c>
      <c r="K1574" s="17">
        <f>Tabela1[[#This Row],[VLR RECEBIDO]]-Tabela1[[#This Row],[DESPESA]]-Tabela1[[#This Row],[FGTS]]</f>
        <v>8.5265128291212022E-14</v>
      </c>
      <c r="L1574" s="12">
        <v>8.5265128291212022E-14</v>
      </c>
      <c r="M1574" s="12">
        <f>Tabela1[[#This Row],[A DEVOLVER]]-Tabela1[[#This Row],[DEVOLVIDO]]</f>
        <v>0</v>
      </c>
      <c r="N1574" s="18" t="str">
        <f ca="1">VLOOKUP(Tabela1[[#This Row],[MAT]],$B$5:$N$1679,13,0)</f>
        <v>JONAS VIRGULINO DA CONCEICAO</v>
      </c>
    </row>
    <row r="1575" spans="2:14" x14ac:dyDescent="0.3">
      <c r="B1575" s="11">
        <v>907</v>
      </c>
      <c r="C1575" s="11" t="str">
        <f ca="1">VLOOKUP(Tabela1[[#This Row],[MAT]],$B$5:$C$1679,2,0)</f>
        <v>04018536240</v>
      </c>
      <c r="D1575" s="35">
        <v>36</v>
      </c>
      <c r="E1575" s="16" t="s">
        <v>8</v>
      </c>
      <c r="F1575" s="11" t="s">
        <v>599</v>
      </c>
      <c r="G1575" s="17">
        <v>630.48</v>
      </c>
      <c r="H1575" s="17">
        <v>630.48</v>
      </c>
      <c r="I1575" s="17">
        <f>IFERROR(H1575/1.08,"")</f>
        <v>583.77777777777771</v>
      </c>
      <c r="J1575" s="17">
        <f>I1575*8%</f>
        <v>46.702222222222218</v>
      </c>
      <c r="K1575" s="17">
        <f>Tabela1[[#This Row],[VLR RECEBIDO]]-Tabela1[[#This Row],[DESPESA]]-Tabela1[[#This Row],[FGTS]]</f>
        <v>8.5265128291212022E-14</v>
      </c>
      <c r="L1575" s="12">
        <v>8.5265128291212022E-14</v>
      </c>
      <c r="M1575" s="12">
        <f>Tabela1[[#This Row],[A DEVOLVER]]-Tabela1[[#This Row],[DEVOLVIDO]]</f>
        <v>0</v>
      </c>
      <c r="N1575" s="18" t="str">
        <f ca="1">VLOOKUP(Tabela1[[#This Row],[MAT]],$B$5:$N$1679,13,0)</f>
        <v>WENDELL RIBEIRO DE LIRA</v>
      </c>
    </row>
    <row r="1576" spans="2:14" x14ac:dyDescent="0.3">
      <c r="B1576" s="11">
        <v>9</v>
      </c>
      <c r="C1576" s="11" t="str">
        <f ca="1">VLOOKUP(Tabela1[[#This Row],[MAT]],$B$5:$C$1679,2,0)</f>
        <v>95885773572</v>
      </c>
      <c r="D1576" s="35">
        <v>36</v>
      </c>
      <c r="E1576" s="16" t="s">
        <v>8</v>
      </c>
      <c r="F1576" s="11" t="s">
        <v>600</v>
      </c>
      <c r="G1576" s="17">
        <v>630.48</v>
      </c>
      <c r="H1576" s="17">
        <v>630.48</v>
      </c>
      <c r="I1576" s="17">
        <f>IFERROR(H1576/1.08,"")</f>
        <v>583.77777777777771</v>
      </c>
      <c r="J1576" s="17">
        <f>I1576*8%</f>
        <v>46.702222222222218</v>
      </c>
      <c r="K1576" s="17">
        <f>Tabela1[[#This Row],[VLR RECEBIDO]]-Tabela1[[#This Row],[DESPESA]]-Tabela1[[#This Row],[FGTS]]</f>
        <v>8.5265128291212022E-14</v>
      </c>
      <c r="L1576" s="12">
        <v>8.5265128291212022E-14</v>
      </c>
      <c r="M1576" s="12">
        <f>Tabela1[[#This Row],[A DEVOLVER]]-Tabela1[[#This Row],[DEVOLVIDO]]</f>
        <v>0</v>
      </c>
      <c r="N1576" s="18" t="str">
        <f ca="1">VLOOKUP(Tabela1[[#This Row],[MAT]],$B$5:$N$1679,13,0)</f>
        <v>ANA MIRELLA FERREIRA BARBOSA OLIVEIRA</v>
      </c>
    </row>
    <row r="1577" spans="2:14" x14ac:dyDescent="0.3">
      <c r="B1577" s="11">
        <v>23</v>
      </c>
      <c r="C1577" s="11" t="str">
        <f ca="1">VLOOKUP(Tabela1[[#This Row],[MAT]],$B$5:$C$1679,2,0)</f>
        <v>26008939204</v>
      </c>
      <c r="D1577" s="35">
        <v>36</v>
      </c>
      <c r="E1577" s="16" t="s">
        <v>8</v>
      </c>
      <c r="F1577" s="11" t="s">
        <v>600</v>
      </c>
      <c r="G1577" s="17">
        <v>630.48</v>
      </c>
      <c r="H1577" s="17">
        <v>630.48</v>
      </c>
      <c r="I1577" s="17">
        <f>IFERROR(H1577/1.08,"")</f>
        <v>583.77777777777771</v>
      </c>
      <c r="J1577" s="17">
        <f>I1577*8%</f>
        <v>46.702222222222218</v>
      </c>
      <c r="K1577" s="17">
        <f>Tabela1[[#This Row],[VLR RECEBIDO]]-Tabela1[[#This Row],[DESPESA]]-Tabela1[[#This Row],[FGTS]]</f>
        <v>8.5265128291212022E-14</v>
      </c>
      <c r="L1577" s="12">
        <v>8.5265128291212022E-14</v>
      </c>
      <c r="M1577" s="12">
        <f>Tabela1[[#This Row],[A DEVOLVER]]-Tabela1[[#This Row],[DEVOLVIDO]]</f>
        <v>0</v>
      </c>
      <c r="N1577" s="18" t="str">
        <f ca="1">VLOOKUP(Tabela1[[#This Row],[MAT]],$B$5:$N$1679,13,0)</f>
        <v>ANA DE SOUZA VIANA</v>
      </c>
    </row>
    <row r="1578" spans="2:14" x14ac:dyDescent="0.3">
      <c r="B1578" s="11">
        <v>26</v>
      </c>
      <c r="C1578" s="11" t="str">
        <f ca="1">VLOOKUP(Tabela1[[#This Row],[MAT]],$B$5:$C$1679,2,0)</f>
        <v>01087094267</v>
      </c>
      <c r="D1578" s="35">
        <v>36</v>
      </c>
      <c r="E1578" s="16" t="s">
        <v>8</v>
      </c>
      <c r="F1578" s="11" t="s">
        <v>600</v>
      </c>
      <c r="G1578" s="17">
        <v>630.48</v>
      </c>
      <c r="H1578" s="17">
        <v>630.48</v>
      </c>
      <c r="I1578" s="17">
        <f>IFERROR(H1578/1.08,"")</f>
        <v>583.77777777777771</v>
      </c>
      <c r="J1578" s="17">
        <f>I1578*8%</f>
        <v>46.702222222222218</v>
      </c>
      <c r="K1578" s="17">
        <f>Tabela1[[#This Row],[VLR RECEBIDO]]-Tabela1[[#This Row],[DESPESA]]-Tabela1[[#This Row],[FGTS]]</f>
        <v>8.5265128291212022E-14</v>
      </c>
      <c r="L1578" s="12">
        <v>8.5265128291212022E-14</v>
      </c>
      <c r="M1578" s="12">
        <f>Tabela1[[#This Row],[A DEVOLVER]]-Tabela1[[#This Row],[DEVOLVIDO]]</f>
        <v>0</v>
      </c>
      <c r="N1578" s="18" t="str">
        <f ca="1">VLOOKUP(Tabela1[[#This Row],[MAT]],$B$5:$N$1679,13,0)</f>
        <v>DANIELE DA SILVA E SILVA</v>
      </c>
    </row>
    <row r="1579" spans="2:14" x14ac:dyDescent="0.3">
      <c r="B1579" s="11">
        <v>30</v>
      </c>
      <c r="C1579" s="11" t="str">
        <f ca="1">VLOOKUP(Tabela1[[#This Row],[MAT]],$B$5:$C$1679,2,0)</f>
        <v>63727129204</v>
      </c>
      <c r="D1579" s="35">
        <v>36</v>
      </c>
      <c r="E1579" s="16" t="s">
        <v>8</v>
      </c>
      <c r="F1579" s="11" t="s">
        <v>600</v>
      </c>
      <c r="G1579" s="17">
        <v>310.77999999999997</v>
      </c>
      <c r="H1579" s="17">
        <v>310.77999999999997</v>
      </c>
      <c r="I1579" s="17">
        <f>IFERROR(H1579/1.08,"")</f>
        <v>287.75925925925924</v>
      </c>
      <c r="J1579" s="17">
        <f>I1579*8%</f>
        <v>23.020740740740738</v>
      </c>
      <c r="K1579" s="17">
        <f>Tabela1[[#This Row],[VLR RECEBIDO]]-Tabela1[[#This Row],[DESPESA]]-Tabela1[[#This Row],[FGTS]]</f>
        <v>0</v>
      </c>
      <c r="L1579" s="12">
        <v>0</v>
      </c>
      <c r="M1579" s="12">
        <f>Tabela1[[#This Row],[A DEVOLVER]]-Tabela1[[#This Row],[DEVOLVIDO]]</f>
        <v>0</v>
      </c>
      <c r="N1579" s="18" t="str">
        <f ca="1">VLOOKUP(Tabela1[[#This Row],[MAT]],$B$5:$N$1679,13,0)</f>
        <v>ELCIONE DE OLIVEIRA SILVA</v>
      </c>
    </row>
    <row r="1580" spans="2:14" x14ac:dyDescent="0.3">
      <c r="B1580" s="11">
        <v>32</v>
      </c>
      <c r="C1580" s="11" t="str">
        <f ca="1">VLOOKUP(Tabela1[[#This Row],[MAT]],$B$5:$C$1679,2,0)</f>
        <v>86045636287</v>
      </c>
      <c r="D1580" s="35">
        <v>36</v>
      </c>
      <c r="E1580" s="16" t="s">
        <v>8</v>
      </c>
      <c r="F1580" s="11" t="s">
        <v>600</v>
      </c>
      <c r="G1580" s="17">
        <v>630.48</v>
      </c>
      <c r="H1580" s="17">
        <v>630.48</v>
      </c>
      <c r="I1580" s="17">
        <f>IFERROR(H1580/1.08,"")</f>
        <v>583.77777777777771</v>
      </c>
      <c r="J1580" s="17">
        <f>I1580*8%</f>
        <v>46.702222222222218</v>
      </c>
      <c r="K1580" s="17">
        <f>Tabela1[[#This Row],[VLR RECEBIDO]]-Tabela1[[#This Row],[DESPESA]]-Tabela1[[#This Row],[FGTS]]</f>
        <v>8.5265128291212022E-14</v>
      </c>
      <c r="L1580" s="12">
        <v>8.5265128291212022E-14</v>
      </c>
      <c r="M1580" s="12">
        <f>Tabela1[[#This Row],[A DEVOLVER]]-Tabela1[[#This Row],[DEVOLVIDO]]</f>
        <v>0</v>
      </c>
      <c r="N1580" s="18" t="str">
        <f ca="1">VLOOKUP(Tabela1[[#This Row],[MAT]],$B$5:$N$1679,13,0)</f>
        <v>ELINOAN DA LUZ DE JESUS</v>
      </c>
    </row>
    <row r="1581" spans="2:14" x14ac:dyDescent="0.3">
      <c r="B1581" s="11">
        <v>60</v>
      </c>
      <c r="C1581" s="11" t="str">
        <f ca="1">VLOOKUP(Tabela1[[#This Row],[MAT]],$B$5:$C$1679,2,0)</f>
        <v>73779768291</v>
      </c>
      <c r="D1581" s="35">
        <v>36</v>
      </c>
      <c r="E1581" s="16" t="s">
        <v>8</v>
      </c>
      <c r="F1581" s="11" t="s">
        <v>600</v>
      </c>
      <c r="G1581" s="17">
        <v>630.48</v>
      </c>
      <c r="H1581" s="17">
        <v>630.48</v>
      </c>
      <c r="I1581" s="17">
        <f>IFERROR(H1581/1.08,"")</f>
        <v>583.77777777777771</v>
      </c>
      <c r="J1581" s="17">
        <f>I1581*8%</f>
        <v>46.702222222222218</v>
      </c>
      <c r="K1581" s="17">
        <f>Tabela1[[#This Row],[VLR RECEBIDO]]-Tabela1[[#This Row],[DESPESA]]-Tabela1[[#This Row],[FGTS]]</f>
        <v>8.5265128291212022E-14</v>
      </c>
      <c r="L1581" s="12">
        <v>8.5265128291212022E-14</v>
      </c>
      <c r="M1581" s="12">
        <f>Tabela1[[#This Row],[A DEVOLVER]]-Tabela1[[#This Row],[DEVOLVIDO]]</f>
        <v>0</v>
      </c>
      <c r="N1581" s="18" t="str">
        <f ca="1">VLOOKUP(Tabela1[[#This Row],[MAT]],$B$5:$N$1679,13,0)</f>
        <v>GEANE DOS SANTOS RODRIGUES</v>
      </c>
    </row>
    <row r="1582" spans="2:14" x14ac:dyDescent="0.3">
      <c r="B1582" s="11">
        <v>67</v>
      </c>
      <c r="C1582" s="11" t="str">
        <f ca="1">VLOOKUP(Tabela1[[#This Row],[MAT]],$B$5:$C$1679,2,0)</f>
        <v>63594404234</v>
      </c>
      <c r="D1582" s="35">
        <v>36</v>
      </c>
      <c r="E1582" s="16" t="s">
        <v>8</v>
      </c>
      <c r="F1582" s="11" t="s">
        <v>600</v>
      </c>
      <c r="G1582" s="17">
        <v>630.48</v>
      </c>
      <c r="H1582" s="17">
        <v>630.48</v>
      </c>
      <c r="I1582" s="17">
        <f>IFERROR(H1582/1.08,"")</f>
        <v>583.77777777777771</v>
      </c>
      <c r="J1582" s="17">
        <f>I1582*8%</f>
        <v>46.702222222222218</v>
      </c>
      <c r="K1582" s="17">
        <f>Tabela1[[#This Row],[VLR RECEBIDO]]-Tabela1[[#This Row],[DESPESA]]-Tabela1[[#This Row],[FGTS]]</f>
        <v>8.5265128291212022E-14</v>
      </c>
      <c r="L1582" s="12">
        <v>8.5265128291212022E-14</v>
      </c>
      <c r="M1582" s="12">
        <f>Tabela1[[#This Row],[A DEVOLVER]]-Tabela1[[#This Row],[DEVOLVIDO]]</f>
        <v>0</v>
      </c>
      <c r="N1582" s="18" t="str">
        <f ca="1">VLOOKUP(Tabela1[[#This Row],[MAT]],$B$5:$N$1679,13,0)</f>
        <v>JOELMA GONCALVES ALVES</v>
      </c>
    </row>
    <row r="1583" spans="2:14" x14ac:dyDescent="0.3">
      <c r="B1583" s="11">
        <v>74</v>
      </c>
      <c r="C1583" s="11" t="str">
        <f ca="1">VLOOKUP(Tabela1[[#This Row],[MAT]],$B$5:$C$1679,2,0)</f>
        <v>85748960206</v>
      </c>
      <c r="D1583" s="35">
        <v>36</v>
      </c>
      <c r="E1583" s="16" t="s">
        <v>8</v>
      </c>
      <c r="F1583" s="11" t="s">
        <v>600</v>
      </c>
      <c r="G1583" s="17">
        <v>630.48</v>
      </c>
      <c r="H1583" s="17">
        <v>630.48</v>
      </c>
      <c r="I1583" s="17">
        <f>IFERROR(H1583/1.08,"")</f>
        <v>583.77777777777771</v>
      </c>
      <c r="J1583" s="17">
        <f>I1583*8%</f>
        <v>46.702222222222218</v>
      </c>
      <c r="K1583" s="17">
        <f>Tabela1[[#This Row],[VLR RECEBIDO]]-Tabela1[[#This Row],[DESPESA]]-Tabela1[[#This Row],[FGTS]]</f>
        <v>8.5265128291212022E-14</v>
      </c>
      <c r="L1583" s="12">
        <v>8.5265128291212022E-14</v>
      </c>
      <c r="M1583" s="12">
        <f>Tabela1[[#This Row],[A DEVOLVER]]-Tabela1[[#This Row],[DEVOLVIDO]]</f>
        <v>0</v>
      </c>
      <c r="N1583" s="18" t="str">
        <f ca="1">VLOOKUP(Tabela1[[#This Row],[MAT]],$B$5:$N$1679,13,0)</f>
        <v>LAIZA SOUSA SANTOS</v>
      </c>
    </row>
    <row r="1584" spans="2:14" x14ac:dyDescent="0.3">
      <c r="B1584" s="11">
        <v>76</v>
      </c>
      <c r="C1584" s="11" t="str">
        <f ca="1">VLOOKUP(Tabela1[[#This Row],[MAT]],$B$5:$C$1679,2,0)</f>
        <v>00607059222</v>
      </c>
      <c r="D1584" s="35">
        <v>36</v>
      </c>
      <c r="E1584" s="16" t="s">
        <v>8</v>
      </c>
      <c r="F1584" s="11" t="s">
        <v>600</v>
      </c>
      <c r="G1584" s="17">
        <v>630.48</v>
      </c>
      <c r="H1584" s="17">
        <v>630.48</v>
      </c>
      <c r="I1584" s="17">
        <f>IFERROR(H1584/1.08,"")</f>
        <v>583.77777777777771</v>
      </c>
      <c r="J1584" s="17">
        <f>I1584*8%</f>
        <v>46.702222222222218</v>
      </c>
      <c r="K1584" s="17">
        <f>Tabela1[[#This Row],[VLR RECEBIDO]]-Tabela1[[#This Row],[DESPESA]]-Tabela1[[#This Row],[FGTS]]</f>
        <v>8.5265128291212022E-14</v>
      </c>
      <c r="L1584" s="12">
        <v>8.5265128291212022E-14</v>
      </c>
      <c r="M1584" s="12">
        <f>Tabela1[[#This Row],[A DEVOLVER]]-Tabela1[[#This Row],[DEVOLVIDO]]</f>
        <v>0</v>
      </c>
      <c r="N1584" s="18" t="str">
        <f ca="1">VLOOKUP(Tabela1[[#This Row],[MAT]],$B$5:$N$1679,13,0)</f>
        <v>LUANA LEANDRO SARMENTO</v>
      </c>
    </row>
    <row r="1585" spans="2:14" x14ac:dyDescent="0.3">
      <c r="B1585" s="11">
        <v>81</v>
      </c>
      <c r="C1585" s="11" t="str">
        <f ca="1">VLOOKUP(Tabela1[[#This Row],[MAT]],$B$5:$C$1679,2,0)</f>
        <v>74370936268</v>
      </c>
      <c r="D1585" s="35">
        <v>36</v>
      </c>
      <c r="E1585" s="16" t="s">
        <v>8</v>
      </c>
      <c r="F1585" s="11" t="s">
        <v>600</v>
      </c>
      <c r="G1585" s="17">
        <v>630.48</v>
      </c>
      <c r="H1585" s="17">
        <v>630.48</v>
      </c>
      <c r="I1585" s="17">
        <f>IFERROR(H1585/1.08,"")</f>
        <v>583.77777777777771</v>
      </c>
      <c r="J1585" s="17">
        <f>I1585*8%</f>
        <v>46.702222222222218</v>
      </c>
      <c r="K1585" s="17">
        <f>Tabela1[[#This Row],[VLR RECEBIDO]]-Tabela1[[#This Row],[DESPESA]]-Tabela1[[#This Row],[FGTS]]</f>
        <v>8.5265128291212022E-14</v>
      </c>
      <c r="L1585" s="12">
        <v>8.5265128291212022E-14</v>
      </c>
      <c r="M1585" s="12">
        <f>Tabela1[[#This Row],[A DEVOLVER]]-Tabela1[[#This Row],[DEVOLVIDO]]</f>
        <v>0</v>
      </c>
      <c r="N1585" s="18" t="str">
        <f ca="1">VLOOKUP(Tabela1[[#This Row],[MAT]],$B$5:$N$1679,13,0)</f>
        <v>MARIA APARECIDA DO VALE SILVA</v>
      </c>
    </row>
    <row r="1586" spans="2:14" x14ac:dyDescent="0.3">
      <c r="B1586" s="11">
        <v>92</v>
      </c>
      <c r="C1586" s="11" t="str">
        <f ca="1">VLOOKUP(Tabela1[[#This Row],[MAT]],$B$5:$C$1679,2,0)</f>
        <v>88716961234</v>
      </c>
      <c r="D1586" s="35">
        <v>36</v>
      </c>
      <c r="E1586" s="16" t="s">
        <v>8</v>
      </c>
      <c r="F1586" s="11" t="s">
        <v>600</v>
      </c>
      <c r="G1586" s="17">
        <v>630.48</v>
      </c>
      <c r="H1586" s="17">
        <v>630.48</v>
      </c>
      <c r="I1586" s="17">
        <f>IFERROR(H1586/1.08,"")</f>
        <v>583.77777777777771</v>
      </c>
      <c r="J1586" s="17">
        <f>I1586*8%</f>
        <v>46.702222222222218</v>
      </c>
      <c r="K1586" s="17">
        <f>Tabela1[[#This Row],[VLR RECEBIDO]]-Tabela1[[#This Row],[DESPESA]]-Tabela1[[#This Row],[FGTS]]</f>
        <v>8.5265128291212022E-14</v>
      </c>
      <c r="L1586" s="12">
        <v>8.5265128291212022E-14</v>
      </c>
      <c r="M1586" s="12">
        <f>Tabela1[[#This Row],[A DEVOLVER]]-Tabela1[[#This Row],[DEVOLVIDO]]</f>
        <v>0</v>
      </c>
      <c r="N1586" s="18" t="str">
        <f ca="1">VLOOKUP(Tabela1[[#This Row],[MAT]],$B$5:$N$1679,13,0)</f>
        <v>ROSELI DE ARAUJO SANTOS</v>
      </c>
    </row>
    <row r="1587" spans="2:14" x14ac:dyDescent="0.3">
      <c r="B1587" s="11">
        <v>126</v>
      </c>
      <c r="C1587" s="11" t="str">
        <f ca="1">VLOOKUP(Tabela1[[#This Row],[MAT]],$B$5:$C$1679,2,0)</f>
        <v>83721541200</v>
      </c>
      <c r="D1587" s="35">
        <v>36</v>
      </c>
      <c r="E1587" s="16" t="s">
        <v>8</v>
      </c>
      <c r="F1587" s="11" t="s">
        <v>600</v>
      </c>
      <c r="G1587" s="17">
        <v>630.48</v>
      </c>
      <c r="H1587" s="17">
        <v>630.48</v>
      </c>
      <c r="I1587" s="17">
        <f>IFERROR(H1587/1.08,"")</f>
        <v>583.77777777777771</v>
      </c>
      <c r="J1587" s="17">
        <f>I1587*8%</f>
        <v>46.702222222222218</v>
      </c>
      <c r="K1587" s="17">
        <f>Tabela1[[#This Row],[VLR RECEBIDO]]-Tabela1[[#This Row],[DESPESA]]-Tabela1[[#This Row],[FGTS]]</f>
        <v>8.5265128291212022E-14</v>
      </c>
      <c r="L1587" s="12">
        <v>8.5265128291212022E-14</v>
      </c>
      <c r="M1587" s="12">
        <f>Tabela1[[#This Row],[A DEVOLVER]]-Tabela1[[#This Row],[DEVOLVIDO]]</f>
        <v>0</v>
      </c>
      <c r="N1587" s="18" t="str">
        <f ca="1">VLOOKUP(Tabela1[[#This Row],[MAT]],$B$5:$N$1679,13,0)</f>
        <v>SANDRA NERY DA ROCHA</v>
      </c>
    </row>
    <row r="1588" spans="2:14" x14ac:dyDescent="0.3">
      <c r="B1588" s="11">
        <v>149</v>
      </c>
      <c r="C1588" s="11" t="str">
        <f ca="1">VLOOKUP(Tabela1[[#This Row],[MAT]],$B$5:$C$1679,2,0)</f>
        <v>01332625371</v>
      </c>
      <c r="D1588" s="35">
        <v>36</v>
      </c>
      <c r="E1588" s="16" t="s">
        <v>8</v>
      </c>
      <c r="F1588" s="11" t="s">
        <v>600</v>
      </c>
      <c r="G1588" s="17">
        <v>630.48</v>
      </c>
      <c r="H1588" s="17">
        <v>630.48</v>
      </c>
      <c r="I1588" s="17">
        <f>IFERROR(H1588/1.08,"")</f>
        <v>583.77777777777771</v>
      </c>
      <c r="J1588" s="17">
        <f>I1588*8%</f>
        <v>46.702222222222218</v>
      </c>
      <c r="K1588" s="17">
        <f>Tabela1[[#This Row],[VLR RECEBIDO]]-Tabela1[[#This Row],[DESPESA]]-Tabela1[[#This Row],[FGTS]]</f>
        <v>8.5265128291212022E-14</v>
      </c>
      <c r="L1588" s="12">
        <v>8.5265128291212022E-14</v>
      </c>
      <c r="M1588" s="12">
        <f>Tabela1[[#This Row],[A DEVOLVER]]-Tabela1[[#This Row],[DEVOLVIDO]]</f>
        <v>0</v>
      </c>
      <c r="N1588" s="18" t="str">
        <f ca="1">VLOOKUP(Tabela1[[#This Row],[MAT]],$B$5:$N$1679,13,0)</f>
        <v>MARIA TERESA VIEIRA DA HORA</v>
      </c>
    </row>
    <row r="1589" spans="2:14" x14ac:dyDescent="0.3">
      <c r="B1589" s="11">
        <v>152</v>
      </c>
      <c r="C1589" s="11" t="str">
        <f ca="1">VLOOKUP(Tabela1[[#This Row],[MAT]],$B$5:$C$1679,2,0)</f>
        <v>76034925215</v>
      </c>
      <c r="D1589" s="35">
        <v>36</v>
      </c>
      <c r="E1589" s="16" t="s">
        <v>8</v>
      </c>
      <c r="F1589" s="11" t="s">
        <v>600</v>
      </c>
      <c r="G1589" s="17">
        <v>630.48</v>
      </c>
      <c r="H1589" s="17">
        <v>630.48</v>
      </c>
      <c r="I1589" s="17">
        <f>IFERROR(H1589/1.08,"")</f>
        <v>583.77777777777771</v>
      </c>
      <c r="J1589" s="17">
        <f>I1589*8%</f>
        <v>46.702222222222218</v>
      </c>
      <c r="K1589" s="17">
        <f>Tabela1[[#This Row],[VLR RECEBIDO]]-Tabela1[[#This Row],[DESPESA]]-Tabela1[[#This Row],[FGTS]]</f>
        <v>8.5265128291212022E-14</v>
      </c>
      <c r="L1589" s="12">
        <v>8.5265128291212022E-14</v>
      </c>
      <c r="M1589" s="12">
        <f>Tabela1[[#This Row],[A DEVOLVER]]-Tabela1[[#This Row],[DEVOLVIDO]]</f>
        <v>0</v>
      </c>
      <c r="N1589" s="18" t="str">
        <f ca="1">VLOOKUP(Tabela1[[#This Row],[MAT]],$B$5:$N$1679,13,0)</f>
        <v>EDILENE BRAGA SOUZA</v>
      </c>
    </row>
    <row r="1590" spans="2:14" x14ac:dyDescent="0.3">
      <c r="B1590" s="11">
        <v>156</v>
      </c>
      <c r="C1590" s="11" t="str">
        <f ca="1">VLOOKUP(Tabela1[[#This Row],[MAT]],$B$5:$C$1679,2,0)</f>
        <v>26632187234</v>
      </c>
      <c r="D1590" s="35">
        <v>36</v>
      </c>
      <c r="E1590" s="16" t="s">
        <v>8</v>
      </c>
      <c r="F1590" s="11" t="s">
        <v>600</v>
      </c>
      <c r="G1590" s="17">
        <v>630.48</v>
      </c>
      <c r="H1590" s="17">
        <v>483.36</v>
      </c>
      <c r="I1590" s="17">
        <f>IFERROR(H1590/1.08,"")</f>
        <v>447.55555555555554</v>
      </c>
      <c r="J1590" s="17">
        <f>I1590*8%</f>
        <v>35.804444444444442</v>
      </c>
      <c r="K1590" s="17">
        <f>Tabela1[[#This Row],[VLR RECEBIDO]]-Tabela1[[#This Row],[DESPESA]]-Tabela1[[#This Row],[FGTS]]</f>
        <v>147.12000000000003</v>
      </c>
      <c r="L1590" s="12">
        <v>147.12000000000003</v>
      </c>
      <c r="M1590" s="12">
        <f>Tabela1[[#This Row],[A DEVOLVER]]-Tabela1[[#This Row],[DEVOLVIDO]]</f>
        <v>0</v>
      </c>
      <c r="N1590" s="18" t="str">
        <f ca="1">VLOOKUP(Tabela1[[#This Row],[MAT]],$B$5:$N$1679,13,0)</f>
        <v>EULINA SOUSA LEITE</v>
      </c>
    </row>
    <row r="1591" spans="2:14" x14ac:dyDescent="0.3">
      <c r="B1591" s="11">
        <v>184</v>
      </c>
      <c r="C1591" s="11" t="str">
        <f ca="1">VLOOKUP(Tabela1[[#This Row],[MAT]],$B$5:$C$1679,2,0)</f>
        <v>82834334234</v>
      </c>
      <c r="D1591" s="35">
        <v>36</v>
      </c>
      <c r="E1591" s="16" t="s">
        <v>8</v>
      </c>
      <c r="F1591" s="11" t="s">
        <v>600</v>
      </c>
      <c r="G1591" s="17">
        <v>630.48</v>
      </c>
      <c r="H1591" s="17">
        <v>630.48</v>
      </c>
      <c r="I1591" s="17">
        <f>IFERROR(H1591/1.08,"")</f>
        <v>583.77777777777771</v>
      </c>
      <c r="J1591" s="17">
        <f>I1591*8%</f>
        <v>46.702222222222218</v>
      </c>
      <c r="K1591" s="17">
        <f>Tabela1[[#This Row],[VLR RECEBIDO]]-Tabela1[[#This Row],[DESPESA]]-Tabela1[[#This Row],[FGTS]]</f>
        <v>8.5265128291212022E-14</v>
      </c>
      <c r="L1591" s="12">
        <v>8.5265128291212022E-14</v>
      </c>
      <c r="M1591" s="12">
        <f>Tabela1[[#This Row],[A DEVOLVER]]-Tabela1[[#This Row],[DEVOLVIDO]]</f>
        <v>0</v>
      </c>
      <c r="N1591" s="18" t="str">
        <f ca="1">VLOOKUP(Tabela1[[#This Row],[MAT]],$B$5:$N$1679,13,0)</f>
        <v>ROSIANE DOS SANTOS LIMA</v>
      </c>
    </row>
    <row r="1592" spans="2:14" x14ac:dyDescent="0.3">
      <c r="B1592" s="11">
        <v>231</v>
      </c>
      <c r="C1592" s="11" t="str">
        <f ca="1">VLOOKUP(Tabela1[[#This Row],[MAT]],$B$5:$C$1679,2,0)</f>
        <v>95570810234</v>
      </c>
      <c r="D1592" s="35">
        <v>36</v>
      </c>
      <c r="E1592" s="16" t="s">
        <v>8</v>
      </c>
      <c r="F1592" s="11" t="s">
        <v>600</v>
      </c>
      <c r="G1592" s="17">
        <v>630.48</v>
      </c>
      <c r="H1592" s="17">
        <v>630.48</v>
      </c>
      <c r="I1592" s="17">
        <f>IFERROR(H1592/1.08,"")</f>
        <v>583.77777777777771</v>
      </c>
      <c r="J1592" s="17">
        <f>I1592*8%</f>
        <v>46.702222222222218</v>
      </c>
      <c r="K1592" s="17">
        <f>Tabela1[[#This Row],[VLR RECEBIDO]]-Tabela1[[#This Row],[DESPESA]]-Tabela1[[#This Row],[FGTS]]</f>
        <v>8.5265128291212022E-14</v>
      </c>
      <c r="L1592" s="12">
        <v>8.5265128291212022E-14</v>
      </c>
      <c r="M1592" s="12">
        <f>Tabela1[[#This Row],[A DEVOLVER]]-Tabela1[[#This Row],[DEVOLVIDO]]</f>
        <v>0</v>
      </c>
      <c r="N1592" s="18" t="str">
        <f ca="1">VLOOKUP(Tabela1[[#This Row],[MAT]],$B$5:$N$1679,13,0)</f>
        <v>GESIEL SILVA DA SILVA</v>
      </c>
    </row>
    <row r="1593" spans="2:14" x14ac:dyDescent="0.3">
      <c r="B1593" s="11">
        <v>235</v>
      </c>
      <c r="C1593" s="11" t="str">
        <f ca="1">VLOOKUP(Tabela1[[#This Row],[MAT]],$B$5:$C$1679,2,0)</f>
        <v>74239082234</v>
      </c>
      <c r="D1593" s="35">
        <v>36</v>
      </c>
      <c r="E1593" s="16" t="s">
        <v>8</v>
      </c>
      <c r="F1593" s="11" t="s">
        <v>600</v>
      </c>
      <c r="G1593" s="17">
        <v>630.48</v>
      </c>
      <c r="H1593" s="17">
        <v>630.48</v>
      </c>
      <c r="I1593" s="17">
        <f>IFERROR(H1593/1.08,"")</f>
        <v>583.77777777777771</v>
      </c>
      <c r="J1593" s="17">
        <f>I1593*8%</f>
        <v>46.702222222222218</v>
      </c>
      <c r="K1593" s="17">
        <f>Tabela1[[#This Row],[VLR RECEBIDO]]-Tabela1[[#This Row],[DESPESA]]-Tabela1[[#This Row],[FGTS]]</f>
        <v>8.5265128291212022E-14</v>
      </c>
      <c r="L1593" s="12">
        <v>8.5265128291212022E-14</v>
      </c>
      <c r="M1593" s="12">
        <f>Tabela1[[#This Row],[A DEVOLVER]]-Tabela1[[#This Row],[DEVOLVIDO]]</f>
        <v>0</v>
      </c>
      <c r="N1593" s="18" t="str">
        <f ca="1">VLOOKUP(Tabela1[[#This Row],[MAT]],$B$5:$N$1679,13,0)</f>
        <v>DARLENE DAS NEVES SANTOS</v>
      </c>
    </row>
    <row r="1594" spans="2:14" x14ac:dyDescent="0.3">
      <c r="B1594" s="11">
        <v>239</v>
      </c>
      <c r="C1594" s="11" t="str">
        <f ca="1">VLOOKUP(Tabela1[[#This Row],[MAT]],$B$5:$C$1679,2,0)</f>
        <v>85752649234</v>
      </c>
      <c r="D1594" s="35">
        <v>36</v>
      </c>
      <c r="E1594" s="16" t="s">
        <v>8</v>
      </c>
      <c r="F1594" s="11" t="s">
        <v>600</v>
      </c>
      <c r="G1594" s="17">
        <v>630.48</v>
      </c>
      <c r="H1594" s="17">
        <v>630.48</v>
      </c>
      <c r="I1594" s="17">
        <f>IFERROR(H1594/1.08,"")</f>
        <v>583.77777777777771</v>
      </c>
      <c r="J1594" s="17">
        <f>I1594*8%</f>
        <v>46.702222222222218</v>
      </c>
      <c r="K1594" s="17">
        <f>Tabela1[[#This Row],[VLR RECEBIDO]]-Tabela1[[#This Row],[DESPESA]]-Tabela1[[#This Row],[FGTS]]</f>
        <v>8.5265128291212022E-14</v>
      </c>
      <c r="L1594" s="12">
        <v>8.5265128291212022E-14</v>
      </c>
      <c r="M1594" s="12">
        <f>Tabela1[[#This Row],[A DEVOLVER]]-Tabela1[[#This Row],[DEVOLVIDO]]</f>
        <v>0</v>
      </c>
      <c r="N1594" s="18" t="str">
        <f ca="1">VLOOKUP(Tabela1[[#This Row],[MAT]],$B$5:$N$1679,13,0)</f>
        <v>SANDRA ALMEIDA COUTINHO</v>
      </c>
    </row>
    <row r="1595" spans="2:14" x14ac:dyDescent="0.3">
      <c r="B1595" s="11">
        <v>245</v>
      </c>
      <c r="C1595" s="11" t="str">
        <f ca="1">VLOOKUP(Tabela1[[#This Row],[MAT]],$B$5:$C$1679,2,0)</f>
        <v>87004712249</v>
      </c>
      <c r="D1595" s="35">
        <v>36</v>
      </c>
      <c r="E1595" s="16" t="s">
        <v>8</v>
      </c>
      <c r="F1595" s="11" t="s">
        <v>600</v>
      </c>
      <c r="G1595" s="17">
        <v>630.48</v>
      </c>
      <c r="H1595" s="17">
        <v>630.48</v>
      </c>
      <c r="I1595" s="17">
        <f>IFERROR(H1595/1.08,"")</f>
        <v>583.77777777777771</v>
      </c>
      <c r="J1595" s="17">
        <f>I1595*8%</f>
        <v>46.702222222222218</v>
      </c>
      <c r="K1595" s="17">
        <f>Tabela1[[#This Row],[VLR RECEBIDO]]-Tabela1[[#This Row],[DESPESA]]-Tabela1[[#This Row],[FGTS]]</f>
        <v>8.5265128291212022E-14</v>
      </c>
      <c r="L1595" s="12">
        <v>8.5265128291212022E-14</v>
      </c>
      <c r="M1595" s="12">
        <f>Tabela1[[#This Row],[A DEVOLVER]]-Tabela1[[#This Row],[DEVOLVIDO]]</f>
        <v>0</v>
      </c>
      <c r="N1595" s="18" t="str">
        <f ca="1">VLOOKUP(Tabela1[[#This Row],[MAT]],$B$5:$N$1679,13,0)</f>
        <v>SIMONE ARAUJO DE PAIVA AGOSTINHO</v>
      </c>
    </row>
    <row r="1596" spans="2:14" x14ac:dyDescent="0.3">
      <c r="B1596" s="11">
        <v>268</v>
      </c>
      <c r="C1596" s="11" t="str">
        <f ca="1">VLOOKUP(Tabela1[[#This Row],[MAT]],$B$5:$C$1679,2,0)</f>
        <v>70520623304</v>
      </c>
      <c r="D1596" s="35">
        <v>36</v>
      </c>
      <c r="E1596" s="16" t="s">
        <v>8</v>
      </c>
      <c r="F1596" s="11" t="s">
        <v>600</v>
      </c>
      <c r="G1596" s="17">
        <v>630.48</v>
      </c>
      <c r="H1596" s="17">
        <v>630.48</v>
      </c>
      <c r="I1596" s="17">
        <f>IFERROR(H1596/1.08,"")</f>
        <v>583.77777777777771</v>
      </c>
      <c r="J1596" s="17">
        <f>I1596*8%</f>
        <v>46.702222222222218</v>
      </c>
      <c r="K1596" s="17">
        <f>Tabela1[[#This Row],[VLR RECEBIDO]]-Tabela1[[#This Row],[DESPESA]]-Tabela1[[#This Row],[FGTS]]</f>
        <v>8.5265128291212022E-14</v>
      </c>
      <c r="L1596" s="12">
        <v>8.5265128291212022E-14</v>
      </c>
      <c r="M1596" s="12">
        <f>Tabela1[[#This Row],[A DEVOLVER]]-Tabela1[[#This Row],[DEVOLVIDO]]</f>
        <v>0</v>
      </c>
      <c r="N1596" s="18" t="str">
        <f ca="1">VLOOKUP(Tabela1[[#This Row],[MAT]],$B$5:$N$1679,13,0)</f>
        <v>JOSE DA CONCEICAO PEREIRA DE SOUSA</v>
      </c>
    </row>
    <row r="1597" spans="2:14" x14ac:dyDescent="0.3">
      <c r="B1597" s="11">
        <v>282</v>
      </c>
      <c r="C1597" s="11" t="str">
        <f ca="1">VLOOKUP(Tabela1[[#This Row],[MAT]],$B$5:$C$1679,2,0)</f>
        <v>80823173291</v>
      </c>
      <c r="D1597" s="35">
        <v>36</v>
      </c>
      <c r="E1597" s="16" t="s">
        <v>8</v>
      </c>
      <c r="F1597" s="11" t="s">
        <v>600</v>
      </c>
      <c r="G1597" s="17">
        <v>630.48</v>
      </c>
      <c r="H1597" s="17">
        <v>630.48</v>
      </c>
      <c r="I1597" s="17">
        <f>IFERROR(H1597/1.08,"")</f>
        <v>583.77777777777771</v>
      </c>
      <c r="J1597" s="17">
        <f>I1597*8%</f>
        <v>46.702222222222218</v>
      </c>
      <c r="K1597" s="17">
        <f>Tabela1[[#This Row],[VLR RECEBIDO]]-Tabela1[[#This Row],[DESPESA]]-Tabela1[[#This Row],[FGTS]]</f>
        <v>8.5265128291212022E-14</v>
      </c>
      <c r="L1597" s="12">
        <v>8.5265128291212022E-14</v>
      </c>
      <c r="M1597" s="12">
        <f>Tabela1[[#This Row],[A DEVOLVER]]-Tabela1[[#This Row],[DEVOLVIDO]]</f>
        <v>0</v>
      </c>
      <c r="N1597" s="18" t="str">
        <f ca="1">VLOOKUP(Tabela1[[#This Row],[MAT]],$B$5:$N$1679,13,0)</f>
        <v>MARIA DE LOURDES HEIENEN</v>
      </c>
    </row>
    <row r="1598" spans="2:14" x14ac:dyDescent="0.3">
      <c r="B1598" s="11">
        <v>289</v>
      </c>
      <c r="C1598" s="11" t="str">
        <f ca="1">VLOOKUP(Tabela1[[#This Row],[MAT]],$B$5:$C$1679,2,0)</f>
        <v>88069672234</v>
      </c>
      <c r="D1598" s="35">
        <v>36</v>
      </c>
      <c r="E1598" s="16" t="s">
        <v>8</v>
      </c>
      <c r="F1598" s="11" t="s">
        <v>600</v>
      </c>
      <c r="G1598" s="17">
        <v>630.48</v>
      </c>
      <c r="H1598" s="17">
        <v>630.48</v>
      </c>
      <c r="I1598" s="17">
        <f>IFERROR(H1598/1.08,"")</f>
        <v>583.77777777777771</v>
      </c>
      <c r="J1598" s="17">
        <f>I1598*8%</f>
        <v>46.702222222222218</v>
      </c>
      <c r="K1598" s="17">
        <f>Tabela1[[#This Row],[VLR RECEBIDO]]-Tabela1[[#This Row],[DESPESA]]-Tabela1[[#This Row],[FGTS]]</f>
        <v>8.5265128291212022E-14</v>
      </c>
      <c r="L1598" s="12">
        <v>8.5265128291212022E-14</v>
      </c>
      <c r="M1598" s="12">
        <f>Tabela1[[#This Row],[A DEVOLVER]]-Tabela1[[#This Row],[DEVOLVIDO]]</f>
        <v>0</v>
      </c>
      <c r="N1598" s="18" t="str">
        <f ca="1">VLOOKUP(Tabela1[[#This Row],[MAT]],$B$5:$N$1679,13,0)</f>
        <v>ROMULO ALVES MATOS</v>
      </c>
    </row>
    <row r="1599" spans="2:14" x14ac:dyDescent="0.3">
      <c r="B1599" s="11">
        <v>296</v>
      </c>
      <c r="C1599" s="11" t="str">
        <f ca="1">VLOOKUP(Tabela1[[#This Row],[MAT]],$B$5:$C$1679,2,0)</f>
        <v>01715937236</v>
      </c>
      <c r="D1599" s="35">
        <v>36</v>
      </c>
      <c r="E1599" s="16" t="s">
        <v>8</v>
      </c>
      <c r="F1599" s="11" t="s">
        <v>600</v>
      </c>
      <c r="G1599" s="17">
        <v>630.48</v>
      </c>
      <c r="H1599" s="17">
        <v>630.48</v>
      </c>
      <c r="I1599" s="17">
        <f>IFERROR(H1599/1.08,"")</f>
        <v>583.77777777777771</v>
      </c>
      <c r="J1599" s="17">
        <f>I1599*8%</f>
        <v>46.702222222222218</v>
      </c>
      <c r="K1599" s="17">
        <f>Tabela1[[#This Row],[VLR RECEBIDO]]-Tabela1[[#This Row],[DESPESA]]-Tabela1[[#This Row],[FGTS]]</f>
        <v>8.5265128291212022E-14</v>
      </c>
      <c r="L1599" s="12">
        <v>8.5265128291212022E-14</v>
      </c>
      <c r="M1599" s="12">
        <f>Tabela1[[#This Row],[A DEVOLVER]]-Tabela1[[#This Row],[DEVOLVIDO]]</f>
        <v>0</v>
      </c>
      <c r="N1599" s="18" t="str">
        <f ca="1">VLOOKUP(Tabela1[[#This Row],[MAT]],$B$5:$N$1679,13,0)</f>
        <v>LUANNY KETREN SARAIVA RODRIGUES</v>
      </c>
    </row>
    <row r="1600" spans="2:14" x14ac:dyDescent="0.3">
      <c r="B1600" s="11">
        <v>297</v>
      </c>
      <c r="C1600" s="11" t="str">
        <f ca="1">VLOOKUP(Tabela1[[#This Row],[MAT]],$B$5:$C$1679,2,0)</f>
        <v>72282835204</v>
      </c>
      <c r="D1600" s="35">
        <v>36</v>
      </c>
      <c r="E1600" s="16" t="s">
        <v>8</v>
      </c>
      <c r="F1600" s="11" t="s">
        <v>600</v>
      </c>
      <c r="G1600" s="17">
        <v>630.48</v>
      </c>
      <c r="H1600" s="17">
        <v>630.48</v>
      </c>
      <c r="I1600" s="17">
        <f>IFERROR(H1600/1.08,"")</f>
        <v>583.77777777777771</v>
      </c>
      <c r="J1600" s="17">
        <f>I1600*8%</f>
        <v>46.702222222222218</v>
      </c>
      <c r="K1600" s="17">
        <f>Tabela1[[#This Row],[VLR RECEBIDO]]-Tabela1[[#This Row],[DESPESA]]-Tabela1[[#This Row],[FGTS]]</f>
        <v>8.5265128291212022E-14</v>
      </c>
      <c r="L1600" s="12">
        <v>8.5265128291212022E-14</v>
      </c>
      <c r="M1600" s="12">
        <f>Tabela1[[#This Row],[A DEVOLVER]]-Tabela1[[#This Row],[DEVOLVIDO]]</f>
        <v>0</v>
      </c>
      <c r="N1600" s="18" t="str">
        <f ca="1">VLOOKUP(Tabela1[[#This Row],[MAT]],$B$5:$N$1679,13,0)</f>
        <v>MARIA DO ROSARIO PEREIRA DE SOUSA</v>
      </c>
    </row>
    <row r="1601" spans="2:14" x14ac:dyDescent="0.3">
      <c r="B1601" s="11">
        <v>313</v>
      </c>
      <c r="C1601" s="11" t="str">
        <f ca="1">VLOOKUP(Tabela1[[#This Row],[MAT]],$B$5:$C$1679,2,0)</f>
        <v>01197420207</v>
      </c>
      <c r="D1601" s="35">
        <v>36</v>
      </c>
      <c r="E1601" s="16" t="s">
        <v>8</v>
      </c>
      <c r="F1601" s="11" t="s">
        <v>600</v>
      </c>
      <c r="G1601" s="17">
        <v>630.48</v>
      </c>
      <c r="H1601" s="17">
        <v>630.48</v>
      </c>
      <c r="I1601" s="17">
        <f>IFERROR(H1601/1.08,"")</f>
        <v>583.77777777777771</v>
      </c>
      <c r="J1601" s="17">
        <f>I1601*8%</f>
        <v>46.702222222222218</v>
      </c>
      <c r="K1601" s="17">
        <f>Tabela1[[#This Row],[VLR RECEBIDO]]-Tabela1[[#This Row],[DESPESA]]-Tabela1[[#This Row],[FGTS]]</f>
        <v>8.5265128291212022E-14</v>
      </c>
      <c r="L1601" s="12">
        <v>8.5265128291212022E-14</v>
      </c>
      <c r="M1601" s="12">
        <f>Tabela1[[#This Row],[A DEVOLVER]]-Tabela1[[#This Row],[DEVOLVIDO]]</f>
        <v>0</v>
      </c>
      <c r="N1601" s="18" t="str">
        <f ca="1">VLOOKUP(Tabela1[[#This Row],[MAT]],$B$5:$N$1679,13,0)</f>
        <v>ROSEANE POLVI DE MATOS</v>
      </c>
    </row>
    <row r="1602" spans="2:14" x14ac:dyDescent="0.3">
      <c r="B1602" s="11">
        <v>315</v>
      </c>
      <c r="C1602" s="11" t="str">
        <f ca="1">VLOOKUP(Tabela1[[#This Row],[MAT]],$B$5:$C$1679,2,0)</f>
        <v>03097941452</v>
      </c>
      <c r="D1602" s="35">
        <v>36</v>
      </c>
      <c r="E1602" s="16" t="s">
        <v>8</v>
      </c>
      <c r="F1602" s="11" t="s">
        <v>600</v>
      </c>
      <c r="G1602" s="17">
        <v>630.48</v>
      </c>
      <c r="H1602" s="17">
        <v>630.48</v>
      </c>
      <c r="I1602" s="17">
        <f>IFERROR(H1602/1.08,"")</f>
        <v>583.77777777777771</v>
      </c>
      <c r="J1602" s="17">
        <f>I1602*8%</f>
        <v>46.702222222222218</v>
      </c>
      <c r="K1602" s="17">
        <f>Tabela1[[#This Row],[VLR RECEBIDO]]-Tabela1[[#This Row],[DESPESA]]-Tabela1[[#This Row],[FGTS]]</f>
        <v>8.5265128291212022E-14</v>
      </c>
      <c r="L1602" s="12">
        <v>8.5265128291212022E-14</v>
      </c>
      <c r="M1602" s="12">
        <f>Tabela1[[#This Row],[A DEVOLVER]]-Tabela1[[#This Row],[DEVOLVIDO]]</f>
        <v>0</v>
      </c>
      <c r="N1602" s="18" t="str">
        <f ca="1">VLOOKUP(Tabela1[[#This Row],[MAT]],$B$5:$N$1679,13,0)</f>
        <v>NIVEATAM DE SOUSA ALVES</v>
      </c>
    </row>
    <row r="1603" spans="2:14" x14ac:dyDescent="0.3">
      <c r="B1603" s="11">
        <v>337</v>
      </c>
      <c r="C1603" s="11" t="str">
        <f ca="1">VLOOKUP(Tabela1[[#This Row],[MAT]],$B$5:$C$1679,2,0)</f>
        <v>01074481224</v>
      </c>
      <c r="D1603" s="35">
        <v>36</v>
      </c>
      <c r="E1603" s="16" t="s">
        <v>8</v>
      </c>
      <c r="F1603" s="11" t="s">
        <v>600</v>
      </c>
      <c r="G1603" s="17">
        <v>630.48</v>
      </c>
      <c r="H1603" s="17">
        <v>630.48</v>
      </c>
      <c r="I1603" s="17">
        <f>IFERROR(H1603/1.08,"")</f>
        <v>583.77777777777771</v>
      </c>
      <c r="J1603" s="17">
        <f>I1603*8%</f>
        <v>46.702222222222218</v>
      </c>
      <c r="K1603" s="17">
        <f>Tabela1[[#This Row],[VLR RECEBIDO]]-Tabela1[[#This Row],[DESPESA]]-Tabela1[[#This Row],[FGTS]]</f>
        <v>8.5265128291212022E-14</v>
      </c>
      <c r="L1603" s="12">
        <v>8.5265128291212022E-14</v>
      </c>
      <c r="M1603" s="12">
        <f>Tabela1[[#This Row],[A DEVOLVER]]-Tabela1[[#This Row],[DEVOLVIDO]]</f>
        <v>0</v>
      </c>
      <c r="N1603" s="18" t="str">
        <f ca="1">VLOOKUP(Tabela1[[#This Row],[MAT]],$B$5:$N$1679,13,0)</f>
        <v>SERGIO COSTA NEVES</v>
      </c>
    </row>
    <row r="1604" spans="2:14" x14ac:dyDescent="0.3">
      <c r="B1604" s="11">
        <v>344</v>
      </c>
      <c r="C1604" s="11" t="str">
        <f ca="1">VLOOKUP(Tabela1[[#This Row],[MAT]],$B$5:$C$1679,2,0)</f>
        <v>85022381249</v>
      </c>
      <c r="D1604" s="35">
        <v>36</v>
      </c>
      <c r="E1604" s="16" t="s">
        <v>8</v>
      </c>
      <c r="F1604" s="11" t="s">
        <v>600</v>
      </c>
      <c r="G1604" s="17">
        <v>630.48</v>
      </c>
      <c r="H1604" s="17">
        <v>630.48</v>
      </c>
      <c r="I1604" s="17">
        <f>IFERROR(H1604/1.08,"")</f>
        <v>583.77777777777771</v>
      </c>
      <c r="J1604" s="17">
        <f>I1604*8%</f>
        <v>46.702222222222218</v>
      </c>
      <c r="K1604" s="17">
        <f>Tabela1[[#This Row],[VLR RECEBIDO]]-Tabela1[[#This Row],[DESPESA]]-Tabela1[[#This Row],[FGTS]]</f>
        <v>8.5265128291212022E-14</v>
      </c>
      <c r="L1604" s="12">
        <v>8.5265128291212022E-14</v>
      </c>
      <c r="M1604" s="12">
        <f>Tabela1[[#This Row],[A DEVOLVER]]-Tabela1[[#This Row],[DEVOLVIDO]]</f>
        <v>0</v>
      </c>
      <c r="N1604" s="18" t="str">
        <f ca="1">VLOOKUP(Tabela1[[#This Row],[MAT]],$B$5:$N$1679,13,0)</f>
        <v>HELIANA LIMA DE OLIVEIRA</v>
      </c>
    </row>
    <row r="1605" spans="2:14" x14ac:dyDescent="0.3">
      <c r="B1605" s="11">
        <v>354</v>
      </c>
      <c r="C1605" s="11" t="str">
        <f ca="1">VLOOKUP(Tabela1[[#This Row],[MAT]],$B$5:$C$1679,2,0)</f>
        <v>00975131214</v>
      </c>
      <c r="D1605" s="35">
        <v>36</v>
      </c>
      <c r="E1605" s="16" t="s">
        <v>8</v>
      </c>
      <c r="F1605" s="11" t="s">
        <v>600</v>
      </c>
      <c r="G1605" s="17">
        <v>630.48</v>
      </c>
      <c r="H1605" s="17">
        <v>630.48</v>
      </c>
      <c r="I1605" s="17">
        <f>IFERROR(H1605/1.08,"")</f>
        <v>583.77777777777771</v>
      </c>
      <c r="J1605" s="17">
        <f>I1605*8%</f>
        <v>46.702222222222218</v>
      </c>
      <c r="K1605" s="17">
        <f>Tabela1[[#This Row],[VLR RECEBIDO]]-Tabela1[[#This Row],[DESPESA]]-Tabela1[[#This Row],[FGTS]]</f>
        <v>8.5265128291212022E-14</v>
      </c>
      <c r="L1605" s="12">
        <v>8.5265128291212022E-14</v>
      </c>
      <c r="M1605" s="12">
        <f>Tabela1[[#This Row],[A DEVOLVER]]-Tabela1[[#This Row],[DEVOLVIDO]]</f>
        <v>0</v>
      </c>
      <c r="N1605" s="18" t="str">
        <f ca="1">VLOOKUP(Tabela1[[#This Row],[MAT]],$B$5:$N$1679,13,0)</f>
        <v>DEYWID CHAVES FERREIRA</v>
      </c>
    </row>
    <row r="1606" spans="2:14" x14ac:dyDescent="0.3">
      <c r="B1606" s="11">
        <v>355</v>
      </c>
      <c r="C1606" s="11" t="str">
        <f ca="1">VLOOKUP(Tabela1[[#This Row],[MAT]],$B$5:$C$1679,2,0)</f>
        <v>69478260200</v>
      </c>
      <c r="D1606" s="35">
        <v>36</v>
      </c>
      <c r="E1606" s="16" t="s">
        <v>8</v>
      </c>
      <c r="F1606" s="11" t="s">
        <v>600</v>
      </c>
      <c r="G1606" s="17">
        <v>630.48</v>
      </c>
      <c r="H1606" s="17">
        <v>630.48</v>
      </c>
      <c r="I1606" s="17">
        <f>IFERROR(H1606/1.08,"")</f>
        <v>583.77777777777771</v>
      </c>
      <c r="J1606" s="17">
        <f>I1606*8%</f>
        <v>46.702222222222218</v>
      </c>
      <c r="K1606" s="17">
        <f>Tabela1[[#This Row],[VLR RECEBIDO]]-Tabela1[[#This Row],[DESPESA]]-Tabela1[[#This Row],[FGTS]]</f>
        <v>8.5265128291212022E-14</v>
      </c>
      <c r="L1606" s="12">
        <v>8.5265128291212022E-14</v>
      </c>
      <c r="M1606" s="12">
        <f>Tabela1[[#This Row],[A DEVOLVER]]-Tabela1[[#This Row],[DEVOLVIDO]]</f>
        <v>0</v>
      </c>
      <c r="N1606" s="18" t="str">
        <f ca="1">VLOOKUP(Tabela1[[#This Row],[MAT]],$B$5:$N$1679,13,0)</f>
        <v>DILMA MARIA DE SOUSA MOURA</v>
      </c>
    </row>
    <row r="1607" spans="2:14" x14ac:dyDescent="0.3">
      <c r="B1607" s="11">
        <v>369</v>
      </c>
      <c r="C1607" s="11" t="str">
        <f ca="1">VLOOKUP(Tabela1[[#This Row],[MAT]],$B$5:$C$1679,2,0)</f>
        <v>00586033289</v>
      </c>
      <c r="D1607" s="35">
        <v>36</v>
      </c>
      <c r="E1607" s="16" t="s">
        <v>8</v>
      </c>
      <c r="F1607" s="11" t="s">
        <v>600</v>
      </c>
      <c r="G1607" s="17">
        <v>630.48</v>
      </c>
      <c r="H1607" s="17">
        <v>630.48</v>
      </c>
      <c r="I1607" s="17">
        <f>IFERROR(H1607/1.08,"")</f>
        <v>583.77777777777771</v>
      </c>
      <c r="J1607" s="17">
        <f>I1607*8%</f>
        <v>46.702222222222218</v>
      </c>
      <c r="K1607" s="17">
        <f>Tabela1[[#This Row],[VLR RECEBIDO]]-Tabela1[[#This Row],[DESPESA]]-Tabela1[[#This Row],[FGTS]]</f>
        <v>8.5265128291212022E-14</v>
      </c>
      <c r="L1607" s="12">
        <v>8.5265128291212022E-14</v>
      </c>
      <c r="M1607" s="12">
        <f>Tabela1[[#This Row],[A DEVOLVER]]-Tabela1[[#This Row],[DEVOLVIDO]]</f>
        <v>0</v>
      </c>
      <c r="N1607" s="18" t="str">
        <f ca="1">VLOOKUP(Tabela1[[#This Row],[MAT]],$B$5:$N$1679,13,0)</f>
        <v>LUCIENE DIAS DOS SANTOS</v>
      </c>
    </row>
    <row r="1608" spans="2:14" x14ac:dyDescent="0.3">
      <c r="B1608" s="11">
        <v>380</v>
      </c>
      <c r="C1608" s="11" t="str">
        <f ca="1">VLOOKUP(Tabela1[[#This Row],[MAT]],$B$5:$C$1679,2,0)</f>
        <v>68990405220</v>
      </c>
      <c r="D1608" s="35">
        <v>36</v>
      </c>
      <c r="E1608" s="16" t="s">
        <v>8</v>
      </c>
      <c r="F1608" s="11" t="s">
        <v>600</v>
      </c>
      <c r="G1608" s="17">
        <v>630.48</v>
      </c>
      <c r="H1608" s="17">
        <v>630.48</v>
      </c>
      <c r="I1608" s="17">
        <f>IFERROR(H1608/1.08,"")</f>
        <v>583.77777777777771</v>
      </c>
      <c r="J1608" s="17">
        <f>I1608*8%</f>
        <v>46.702222222222218</v>
      </c>
      <c r="K1608" s="17">
        <f>Tabela1[[#This Row],[VLR RECEBIDO]]-Tabela1[[#This Row],[DESPESA]]-Tabela1[[#This Row],[FGTS]]</f>
        <v>8.5265128291212022E-14</v>
      </c>
      <c r="L1608" s="12">
        <v>8.5265128291212022E-14</v>
      </c>
      <c r="M1608" s="12">
        <f>Tabela1[[#This Row],[A DEVOLVER]]-Tabela1[[#This Row],[DEVOLVIDO]]</f>
        <v>0</v>
      </c>
      <c r="N1608" s="18" t="str">
        <f ca="1">VLOOKUP(Tabela1[[#This Row],[MAT]],$B$5:$N$1679,13,0)</f>
        <v>ROGERIO REIS DE MOURA</v>
      </c>
    </row>
    <row r="1609" spans="2:14" x14ac:dyDescent="0.3">
      <c r="B1609" s="11">
        <v>381</v>
      </c>
      <c r="C1609" s="11" t="str">
        <f ca="1">VLOOKUP(Tabela1[[#This Row],[MAT]],$B$5:$C$1679,2,0)</f>
        <v>90114035253</v>
      </c>
      <c r="D1609" s="35">
        <v>36</v>
      </c>
      <c r="E1609" s="16" t="s">
        <v>8</v>
      </c>
      <c r="F1609" s="11" t="s">
        <v>600</v>
      </c>
      <c r="G1609" s="17">
        <v>630.48</v>
      </c>
      <c r="H1609" s="17">
        <v>630.48</v>
      </c>
      <c r="I1609" s="17">
        <f>IFERROR(H1609/1.08,"")</f>
        <v>583.77777777777771</v>
      </c>
      <c r="J1609" s="17">
        <f>I1609*8%</f>
        <v>46.702222222222218</v>
      </c>
      <c r="K1609" s="17">
        <f>Tabela1[[#This Row],[VLR RECEBIDO]]-Tabela1[[#This Row],[DESPESA]]-Tabela1[[#This Row],[FGTS]]</f>
        <v>8.5265128291212022E-14</v>
      </c>
      <c r="L1609" s="12">
        <v>8.5265128291212022E-14</v>
      </c>
      <c r="M1609" s="12">
        <f>Tabela1[[#This Row],[A DEVOLVER]]-Tabela1[[#This Row],[DEVOLVIDO]]</f>
        <v>0</v>
      </c>
      <c r="N1609" s="18" t="str">
        <f ca="1">VLOOKUP(Tabela1[[#This Row],[MAT]],$B$5:$N$1679,13,0)</f>
        <v>LEONILDO ALVES LIMA</v>
      </c>
    </row>
    <row r="1610" spans="2:14" x14ac:dyDescent="0.3">
      <c r="B1610" s="11">
        <v>393</v>
      </c>
      <c r="C1610" s="11" t="str">
        <f ca="1">VLOOKUP(Tabela1[[#This Row],[MAT]],$B$5:$C$1679,2,0)</f>
        <v>78679362204</v>
      </c>
      <c r="D1610" s="35">
        <v>36</v>
      </c>
      <c r="E1610" s="16" t="s">
        <v>8</v>
      </c>
      <c r="F1610" s="11" t="s">
        <v>600</v>
      </c>
      <c r="G1610" s="17">
        <v>630.48</v>
      </c>
      <c r="H1610" s="17">
        <v>630.48</v>
      </c>
      <c r="I1610" s="17">
        <f>IFERROR(H1610/1.08,"")</f>
        <v>583.77777777777771</v>
      </c>
      <c r="J1610" s="17">
        <f>I1610*8%</f>
        <v>46.702222222222218</v>
      </c>
      <c r="K1610" s="17">
        <f>Tabela1[[#This Row],[VLR RECEBIDO]]-Tabela1[[#This Row],[DESPESA]]-Tabela1[[#This Row],[FGTS]]</f>
        <v>8.5265128291212022E-14</v>
      </c>
      <c r="L1610" s="12">
        <v>8.5265128291212022E-14</v>
      </c>
      <c r="M1610" s="12">
        <f>Tabela1[[#This Row],[A DEVOLVER]]-Tabela1[[#This Row],[DEVOLVIDO]]</f>
        <v>0</v>
      </c>
      <c r="N1610" s="18" t="str">
        <f ca="1">VLOOKUP(Tabela1[[#This Row],[MAT]],$B$5:$N$1679,13,0)</f>
        <v>IRANETE LIMA BARBOSA NASCIMENTO</v>
      </c>
    </row>
    <row r="1611" spans="2:14" x14ac:dyDescent="0.3">
      <c r="B1611" s="11">
        <v>395</v>
      </c>
      <c r="C1611" s="11">
        <f ca="1">VLOOKUP(Tabela1[[#This Row],[MAT]],$B$5:$C$1679,2,0)</f>
        <v>82492182215</v>
      </c>
      <c r="D1611" s="35">
        <v>36</v>
      </c>
      <c r="E1611" s="16" t="s">
        <v>8</v>
      </c>
      <c r="F1611" s="11" t="s">
        <v>600</v>
      </c>
      <c r="G1611" s="17">
        <v>630.48</v>
      </c>
      <c r="H1611" s="17">
        <v>630.48</v>
      </c>
      <c r="I1611" s="17">
        <f>IFERROR(H1611/1.08,"")</f>
        <v>583.77777777777771</v>
      </c>
      <c r="J1611" s="17">
        <f>I1611*8%</f>
        <v>46.702222222222218</v>
      </c>
      <c r="K1611" s="17">
        <f>Tabela1[[#This Row],[VLR RECEBIDO]]-Tabela1[[#This Row],[DESPESA]]-Tabela1[[#This Row],[FGTS]]</f>
        <v>8.5265128291212022E-14</v>
      </c>
      <c r="L1611" s="12">
        <v>8.5265128291212022E-14</v>
      </c>
      <c r="M1611" s="12">
        <f>Tabela1[[#This Row],[A DEVOLVER]]-Tabela1[[#This Row],[DEVOLVIDO]]</f>
        <v>0</v>
      </c>
      <c r="N1611" s="18" t="str">
        <f ca="1">VLOOKUP(Tabela1[[#This Row],[MAT]],$B$5:$N$1679,13,0)</f>
        <v>JEANI SILVA PEREIRA</v>
      </c>
    </row>
    <row r="1612" spans="2:14" x14ac:dyDescent="0.3">
      <c r="B1612" s="11">
        <v>403</v>
      </c>
      <c r="C1612" s="11" t="str">
        <f ca="1">VLOOKUP(Tabela1[[#This Row],[MAT]],$B$5:$C$1679,2,0)</f>
        <v>85744824200</v>
      </c>
      <c r="D1612" s="35">
        <v>36</v>
      </c>
      <c r="E1612" s="16" t="s">
        <v>8</v>
      </c>
      <c r="F1612" s="11" t="s">
        <v>600</v>
      </c>
      <c r="G1612" s="17">
        <v>630.48</v>
      </c>
      <c r="H1612" s="17">
        <v>630.48</v>
      </c>
      <c r="I1612" s="17">
        <f>IFERROR(H1612/1.08,"")</f>
        <v>583.77777777777771</v>
      </c>
      <c r="J1612" s="17">
        <f>I1612*8%</f>
        <v>46.702222222222218</v>
      </c>
      <c r="K1612" s="17">
        <f>Tabela1[[#This Row],[VLR RECEBIDO]]-Tabela1[[#This Row],[DESPESA]]-Tabela1[[#This Row],[FGTS]]</f>
        <v>8.5265128291212022E-14</v>
      </c>
      <c r="L1612" s="12">
        <v>8.5265128291212022E-14</v>
      </c>
      <c r="M1612" s="12">
        <f>Tabela1[[#This Row],[A DEVOLVER]]-Tabela1[[#This Row],[DEVOLVIDO]]</f>
        <v>0</v>
      </c>
      <c r="N1612" s="18" t="str">
        <f ca="1">VLOOKUP(Tabela1[[#This Row],[MAT]],$B$5:$N$1679,13,0)</f>
        <v>ROSILENE SOUSA SILVA</v>
      </c>
    </row>
    <row r="1613" spans="2:14" x14ac:dyDescent="0.3">
      <c r="B1613" s="11">
        <v>421</v>
      </c>
      <c r="C1613" s="11" t="str">
        <f ca="1">VLOOKUP(Tabela1[[#This Row],[MAT]],$B$5:$C$1679,2,0)</f>
        <v>01064235255</v>
      </c>
      <c r="D1613" s="35">
        <v>36</v>
      </c>
      <c r="E1613" s="16" t="s">
        <v>8</v>
      </c>
      <c r="F1613" s="11" t="s">
        <v>600</v>
      </c>
      <c r="G1613" s="17">
        <v>630.48</v>
      </c>
      <c r="H1613" s="17">
        <v>630.48</v>
      </c>
      <c r="I1613" s="17">
        <f>IFERROR(H1613/1.08,"")</f>
        <v>583.77777777777771</v>
      </c>
      <c r="J1613" s="17">
        <f>I1613*8%</f>
        <v>46.702222222222218</v>
      </c>
      <c r="K1613" s="17">
        <f>Tabela1[[#This Row],[VLR RECEBIDO]]-Tabela1[[#This Row],[DESPESA]]-Tabela1[[#This Row],[FGTS]]</f>
        <v>8.5265128291212022E-14</v>
      </c>
      <c r="L1613" s="12">
        <v>8.5265128291212022E-14</v>
      </c>
      <c r="M1613" s="12">
        <f>Tabela1[[#This Row],[A DEVOLVER]]-Tabela1[[#This Row],[DEVOLVIDO]]</f>
        <v>0</v>
      </c>
      <c r="N1613" s="18" t="str">
        <f ca="1">VLOOKUP(Tabela1[[#This Row],[MAT]],$B$5:$N$1679,13,0)</f>
        <v>ROSIVAN DA SILVA PINTO</v>
      </c>
    </row>
    <row r="1614" spans="2:14" x14ac:dyDescent="0.3">
      <c r="B1614" s="11">
        <v>424</v>
      </c>
      <c r="C1614" s="11" t="str">
        <f ca="1">VLOOKUP(Tabela1[[#This Row],[MAT]],$B$5:$C$1679,2,0)</f>
        <v>64688771215</v>
      </c>
      <c r="D1614" s="35">
        <v>36</v>
      </c>
      <c r="E1614" s="16" t="s">
        <v>8</v>
      </c>
      <c r="F1614" s="11" t="s">
        <v>600</v>
      </c>
      <c r="G1614" s="17">
        <v>630.48</v>
      </c>
      <c r="H1614" s="17">
        <v>0</v>
      </c>
      <c r="I1614" s="17">
        <f>IFERROR(H1614/1.08,"")</f>
        <v>0</v>
      </c>
      <c r="J1614" s="17">
        <f>I1614*8%</f>
        <v>0</v>
      </c>
      <c r="K1614" s="17">
        <f>Tabela1[[#This Row],[VLR RECEBIDO]]-Tabela1[[#This Row],[DESPESA]]-Tabela1[[#This Row],[FGTS]]</f>
        <v>630.48</v>
      </c>
      <c r="L1614" s="12">
        <v>630.48</v>
      </c>
      <c r="M1614" s="12">
        <f>Tabela1[[#This Row],[A DEVOLVER]]-Tabela1[[#This Row],[DEVOLVIDO]]</f>
        <v>0</v>
      </c>
      <c r="N1614" s="18" t="str">
        <f ca="1">VLOOKUP(Tabela1[[#This Row],[MAT]],$B$5:$N$1679,13,0)</f>
        <v>WILDA QUARESMA DOS SANTOS</v>
      </c>
    </row>
    <row r="1615" spans="2:14" x14ac:dyDescent="0.3">
      <c r="B1615" s="11">
        <v>425</v>
      </c>
      <c r="C1615" s="11" t="str">
        <f ca="1">VLOOKUP(Tabela1[[#This Row],[MAT]],$B$5:$C$1679,2,0)</f>
        <v>01715936264</v>
      </c>
      <c r="D1615" s="35">
        <v>36</v>
      </c>
      <c r="E1615" s="16" t="s">
        <v>8</v>
      </c>
      <c r="F1615" s="11" t="s">
        <v>600</v>
      </c>
      <c r="G1615" s="17">
        <v>630.48</v>
      </c>
      <c r="H1615" s="17">
        <v>630.48</v>
      </c>
      <c r="I1615" s="17">
        <f>IFERROR(H1615/1.08,"")</f>
        <v>583.77777777777771</v>
      </c>
      <c r="J1615" s="17">
        <f>I1615*8%</f>
        <v>46.702222222222218</v>
      </c>
      <c r="K1615" s="17">
        <f>Tabela1[[#This Row],[VLR RECEBIDO]]-Tabela1[[#This Row],[DESPESA]]-Tabela1[[#This Row],[FGTS]]</f>
        <v>8.5265128291212022E-14</v>
      </c>
      <c r="L1615" s="12">
        <v>8.5265128291212022E-14</v>
      </c>
      <c r="M1615" s="12">
        <f>Tabela1[[#This Row],[A DEVOLVER]]-Tabela1[[#This Row],[DEVOLVIDO]]</f>
        <v>0</v>
      </c>
      <c r="N1615" s="18" t="str">
        <f ca="1">VLOOKUP(Tabela1[[#This Row],[MAT]],$B$5:$N$1679,13,0)</f>
        <v>VANESSA RODRIGUES RABELO</v>
      </c>
    </row>
    <row r="1616" spans="2:14" x14ac:dyDescent="0.3">
      <c r="B1616" s="11">
        <v>444</v>
      </c>
      <c r="C1616" s="11" t="str">
        <f ca="1">VLOOKUP(Tabela1[[#This Row],[MAT]],$B$5:$C$1679,2,0)</f>
        <v>70134089219</v>
      </c>
      <c r="D1616" s="35">
        <v>36</v>
      </c>
      <c r="E1616" s="16" t="s">
        <v>8</v>
      </c>
      <c r="F1616" s="11" t="s">
        <v>600</v>
      </c>
      <c r="G1616" s="17">
        <v>630.48</v>
      </c>
      <c r="H1616" s="17">
        <v>630.48</v>
      </c>
      <c r="I1616" s="17">
        <f>IFERROR(H1616/1.08,"")</f>
        <v>583.77777777777771</v>
      </c>
      <c r="J1616" s="17">
        <f>I1616*8%</f>
        <v>46.702222222222218</v>
      </c>
      <c r="K1616" s="17">
        <f>Tabela1[[#This Row],[VLR RECEBIDO]]-Tabela1[[#This Row],[DESPESA]]-Tabela1[[#This Row],[FGTS]]</f>
        <v>8.5265128291212022E-14</v>
      </c>
      <c r="L1616" s="12">
        <v>8.5265128291212022E-14</v>
      </c>
      <c r="M1616" s="12">
        <f>Tabela1[[#This Row],[A DEVOLVER]]-Tabela1[[#This Row],[DEVOLVIDO]]</f>
        <v>0</v>
      </c>
      <c r="N1616" s="18" t="str">
        <f ca="1">VLOOKUP(Tabela1[[#This Row],[MAT]],$B$5:$N$1679,13,0)</f>
        <v>JONISMA ARAUJO RODRIGUES</v>
      </c>
    </row>
    <row r="1617" spans="2:14" x14ac:dyDescent="0.3">
      <c r="B1617" s="11">
        <v>445</v>
      </c>
      <c r="C1617" s="11" t="str">
        <f ca="1">VLOOKUP(Tabela1[[#This Row],[MAT]],$B$5:$C$1679,2,0)</f>
        <v>82941238204</v>
      </c>
      <c r="D1617" s="35">
        <v>36</v>
      </c>
      <c r="E1617" s="16" t="s">
        <v>8</v>
      </c>
      <c r="F1617" s="11" t="s">
        <v>600</v>
      </c>
      <c r="G1617" s="17">
        <v>630.48</v>
      </c>
      <c r="H1617" s="17">
        <v>630.48</v>
      </c>
      <c r="I1617" s="17">
        <f>IFERROR(H1617/1.08,"")</f>
        <v>583.77777777777771</v>
      </c>
      <c r="J1617" s="17">
        <f>I1617*8%</f>
        <v>46.702222222222218</v>
      </c>
      <c r="K1617" s="17">
        <f>Tabela1[[#This Row],[VLR RECEBIDO]]-Tabela1[[#This Row],[DESPESA]]-Tabela1[[#This Row],[FGTS]]</f>
        <v>8.5265128291212022E-14</v>
      </c>
      <c r="L1617" s="12">
        <v>8.5265128291212022E-14</v>
      </c>
      <c r="M1617" s="12">
        <f>Tabela1[[#This Row],[A DEVOLVER]]-Tabela1[[#This Row],[DEVOLVIDO]]</f>
        <v>0</v>
      </c>
      <c r="N1617" s="18" t="str">
        <f ca="1">VLOOKUP(Tabela1[[#This Row],[MAT]],$B$5:$N$1679,13,0)</f>
        <v>MARIA ELIZABETH DA SILVA</v>
      </c>
    </row>
    <row r="1618" spans="2:14" x14ac:dyDescent="0.3">
      <c r="B1618" s="11">
        <v>449</v>
      </c>
      <c r="C1618" s="11" t="str">
        <f ca="1">VLOOKUP(Tabela1[[#This Row],[MAT]],$B$5:$C$1679,2,0)</f>
        <v>02278662236</v>
      </c>
      <c r="D1618" s="35">
        <v>36</v>
      </c>
      <c r="E1618" s="16" t="s">
        <v>8</v>
      </c>
      <c r="F1618" s="11" t="s">
        <v>600</v>
      </c>
      <c r="G1618" s="17">
        <v>630.48</v>
      </c>
      <c r="H1618" s="17">
        <v>630.48</v>
      </c>
      <c r="I1618" s="17">
        <f>IFERROR(H1618/1.08,"")</f>
        <v>583.77777777777771</v>
      </c>
      <c r="J1618" s="17">
        <f>I1618*8%</f>
        <v>46.702222222222218</v>
      </c>
      <c r="K1618" s="17">
        <f>Tabela1[[#This Row],[VLR RECEBIDO]]-Tabela1[[#This Row],[DESPESA]]-Tabela1[[#This Row],[FGTS]]</f>
        <v>8.5265128291212022E-14</v>
      </c>
      <c r="L1618" s="12">
        <v>8.5265128291212022E-14</v>
      </c>
      <c r="M1618" s="12">
        <f>Tabela1[[#This Row],[A DEVOLVER]]-Tabela1[[#This Row],[DEVOLVIDO]]</f>
        <v>0</v>
      </c>
      <c r="N1618" s="18" t="str">
        <f ca="1">VLOOKUP(Tabela1[[#This Row],[MAT]],$B$5:$N$1679,13,0)</f>
        <v>RAYANE BARRETO LIMA</v>
      </c>
    </row>
    <row r="1619" spans="2:14" x14ac:dyDescent="0.3">
      <c r="B1619" s="11">
        <v>450</v>
      </c>
      <c r="C1619" s="11" t="str">
        <f ca="1">VLOOKUP(Tabela1[[#This Row],[MAT]],$B$5:$C$1679,2,0)</f>
        <v>73733148215</v>
      </c>
      <c r="D1619" s="35">
        <v>36</v>
      </c>
      <c r="E1619" s="16" t="s">
        <v>8</v>
      </c>
      <c r="F1619" s="11" t="s">
        <v>600</v>
      </c>
      <c r="G1619" s="17">
        <v>630.48</v>
      </c>
      <c r="H1619" s="17">
        <v>630.48</v>
      </c>
      <c r="I1619" s="17">
        <f>IFERROR(H1619/1.08,"")</f>
        <v>583.77777777777771</v>
      </c>
      <c r="J1619" s="17">
        <f>I1619*8%</f>
        <v>46.702222222222218</v>
      </c>
      <c r="K1619" s="17">
        <f>Tabela1[[#This Row],[VLR RECEBIDO]]-Tabela1[[#This Row],[DESPESA]]-Tabela1[[#This Row],[FGTS]]</f>
        <v>8.5265128291212022E-14</v>
      </c>
      <c r="L1619" s="12">
        <v>8.5265128291212022E-14</v>
      </c>
      <c r="M1619" s="12">
        <f>Tabela1[[#This Row],[A DEVOLVER]]-Tabela1[[#This Row],[DEVOLVIDO]]</f>
        <v>0</v>
      </c>
      <c r="N1619" s="18" t="str">
        <f ca="1">VLOOKUP(Tabela1[[#This Row],[MAT]],$B$5:$N$1679,13,0)</f>
        <v>ANDREZA ALVES FERREIRA</v>
      </c>
    </row>
    <row r="1620" spans="2:14" x14ac:dyDescent="0.3">
      <c r="B1620" s="11">
        <v>465</v>
      </c>
      <c r="C1620" s="11" t="str">
        <f ca="1">VLOOKUP(Tabela1[[#This Row],[MAT]],$B$5:$C$1679,2,0)</f>
        <v>01616891246</v>
      </c>
      <c r="D1620" s="35">
        <v>36</v>
      </c>
      <c r="E1620" s="16" t="s">
        <v>8</v>
      </c>
      <c r="F1620" s="11" t="s">
        <v>600</v>
      </c>
      <c r="G1620" s="17">
        <v>630.48</v>
      </c>
      <c r="H1620" s="17">
        <v>630.48</v>
      </c>
      <c r="I1620" s="17">
        <f>IFERROR(H1620/1.08,"")</f>
        <v>583.77777777777771</v>
      </c>
      <c r="J1620" s="17">
        <f>I1620*8%</f>
        <v>46.702222222222218</v>
      </c>
      <c r="K1620" s="17">
        <f>Tabela1[[#This Row],[VLR RECEBIDO]]-Tabela1[[#This Row],[DESPESA]]-Tabela1[[#This Row],[FGTS]]</f>
        <v>8.5265128291212022E-14</v>
      </c>
      <c r="L1620" s="12">
        <v>8.5265128291212022E-14</v>
      </c>
      <c r="M1620" s="12">
        <f>Tabela1[[#This Row],[A DEVOLVER]]-Tabela1[[#This Row],[DEVOLVIDO]]</f>
        <v>0</v>
      </c>
      <c r="N1620" s="18" t="str">
        <f ca="1">VLOOKUP(Tabela1[[#This Row],[MAT]],$B$5:$N$1679,13,0)</f>
        <v>KEILA SANTOS BRITO</v>
      </c>
    </row>
    <row r="1621" spans="2:14" x14ac:dyDescent="0.3">
      <c r="B1621" s="11">
        <v>466</v>
      </c>
      <c r="C1621" s="11" t="str">
        <f ca="1">VLOOKUP(Tabela1[[#This Row],[MAT]],$B$5:$C$1679,2,0)</f>
        <v>30137284268</v>
      </c>
      <c r="D1621" s="35">
        <v>36</v>
      </c>
      <c r="E1621" s="16" t="s">
        <v>8</v>
      </c>
      <c r="F1621" s="11" t="s">
        <v>600</v>
      </c>
      <c r="G1621" s="17">
        <v>630.48</v>
      </c>
      <c r="H1621" s="17">
        <v>630.48</v>
      </c>
      <c r="I1621" s="17">
        <f>IFERROR(H1621/1.08,"")</f>
        <v>583.77777777777771</v>
      </c>
      <c r="J1621" s="17">
        <f>I1621*8%</f>
        <v>46.702222222222218</v>
      </c>
      <c r="K1621" s="17">
        <f>Tabela1[[#This Row],[VLR RECEBIDO]]-Tabela1[[#This Row],[DESPESA]]-Tabela1[[#This Row],[FGTS]]</f>
        <v>8.5265128291212022E-14</v>
      </c>
      <c r="L1621" s="12">
        <v>8.5265128291212022E-14</v>
      </c>
      <c r="M1621" s="12">
        <f>Tabela1[[#This Row],[A DEVOLVER]]-Tabela1[[#This Row],[DEVOLVIDO]]</f>
        <v>0</v>
      </c>
      <c r="N1621" s="18" t="str">
        <f ca="1">VLOOKUP(Tabela1[[#This Row],[MAT]],$B$5:$N$1679,13,0)</f>
        <v>MARIA JOSE PAULINO DE SANTANA DAS CHAGAS</v>
      </c>
    </row>
    <row r="1622" spans="2:14" x14ac:dyDescent="0.3">
      <c r="B1622" s="11">
        <v>471</v>
      </c>
      <c r="C1622" s="11" t="str">
        <f ca="1">VLOOKUP(Tabela1[[#This Row],[MAT]],$B$5:$C$1679,2,0)</f>
        <v>02137140276</v>
      </c>
      <c r="D1622" s="35">
        <v>36</v>
      </c>
      <c r="E1622" s="16" t="s">
        <v>8</v>
      </c>
      <c r="F1622" s="11" t="s">
        <v>600</v>
      </c>
      <c r="G1622" s="17">
        <v>630.48</v>
      </c>
      <c r="H1622" s="17">
        <v>630.48</v>
      </c>
      <c r="I1622" s="17">
        <f>IFERROR(H1622/1.08,"")</f>
        <v>583.77777777777771</v>
      </c>
      <c r="J1622" s="17">
        <f>I1622*8%</f>
        <v>46.702222222222218</v>
      </c>
      <c r="K1622" s="17">
        <f>Tabela1[[#This Row],[VLR RECEBIDO]]-Tabela1[[#This Row],[DESPESA]]-Tabela1[[#This Row],[FGTS]]</f>
        <v>8.5265128291212022E-14</v>
      </c>
      <c r="L1622" s="12">
        <v>8.5265128291212022E-14</v>
      </c>
      <c r="M1622" s="12">
        <f>Tabela1[[#This Row],[A DEVOLVER]]-Tabela1[[#This Row],[DEVOLVIDO]]</f>
        <v>0</v>
      </c>
      <c r="N1622" s="18" t="str">
        <f ca="1">VLOOKUP(Tabela1[[#This Row],[MAT]],$B$5:$N$1679,13,0)</f>
        <v>RAILSON HUMBERTO DA SILVA MENDONCA</v>
      </c>
    </row>
    <row r="1623" spans="2:14" x14ac:dyDescent="0.3">
      <c r="B1623" s="11">
        <v>497</v>
      </c>
      <c r="C1623" s="11" t="str">
        <f ca="1">VLOOKUP(Tabela1[[#This Row],[MAT]],$B$5:$C$1679,2,0)</f>
        <v>02879742277</v>
      </c>
      <c r="D1623" s="35">
        <v>36</v>
      </c>
      <c r="E1623" s="16" t="s">
        <v>8</v>
      </c>
      <c r="F1623" s="11" t="s">
        <v>600</v>
      </c>
      <c r="G1623" s="17">
        <v>630.48</v>
      </c>
      <c r="H1623" s="17">
        <v>630.48</v>
      </c>
      <c r="I1623" s="17">
        <f>IFERROR(H1623/1.08,"")</f>
        <v>583.77777777777771</v>
      </c>
      <c r="J1623" s="17">
        <f>I1623*8%</f>
        <v>46.702222222222218</v>
      </c>
      <c r="K1623" s="17">
        <f>Tabela1[[#This Row],[VLR RECEBIDO]]-Tabela1[[#This Row],[DESPESA]]-Tabela1[[#This Row],[FGTS]]</f>
        <v>8.5265128291212022E-14</v>
      </c>
      <c r="L1623" s="12">
        <v>8.5265128291212022E-14</v>
      </c>
      <c r="M1623" s="12">
        <f>Tabela1[[#This Row],[A DEVOLVER]]-Tabela1[[#This Row],[DEVOLVIDO]]</f>
        <v>0</v>
      </c>
      <c r="N1623" s="18" t="str">
        <f ca="1">VLOOKUP(Tabela1[[#This Row],[MAT]],$B$5:$N$1679,13,0)</f>
        <v>ELISANDRA SOARES DA COSTA PINHEIRO</v>
      </c>
    </row>
    <row r="1624" spans="2:14" x14ac:dyDescent="0.3">
      <c r="B1624" s="11">
        <v>521</v>
      </c>
      <c r="C1624" s="11" t="str">
        <f ca="1">VLOOKUP(Tabela1[[#This Row],[MAT]],$B$5:$C$1679,2,0)</f>
        <v>01221844245</v>
      </c>
      <c r="D1624" s="35">
        <v>36</v>
      </c>
      <c r="E1624" s="16" t="s">
        <v>8</v>
      </c>
      <c r="F1624" s="11" t="s">
        <v>600</v>
      </c>
      <c r="G1624" s="17">
        <v>630.48</v>
      </c>
      <c r="H1624" s="17">
        <v>630.48</v>
      </c>
      <c r="I1624" s="17">
        <f>IFERROR(H1624/1.08,"")</f>
        <v>583.77777777777771</v>
      </c>
      <c r="J1624" s="17">
        <f>I1624*8%</f>
        <v>46.702222222222218</v>
      </c>
      <c r="K1624" s="17">
        <f>Tabela1[[#This Row],[VLR RECEBIDO]]-Tabela1[[#This Row],[DESPESA]]-Tabela1[[#This Row],[FGTS]]</f>
        <v>8.5265128291212022E-14</v>
      </c>
      <c r="L1624" s="12">
        <v>8.5265128291212022E-14</v>
      </c>
      <c r="M1624" s="12">
        <f>Tabela1[[#This Row],[A DEVOLVER]]-Tabela1[[#This Row],[DEVOLVIDO]]</f>
        <v>0</v>
      </c>
      <c r="N1624" s="18" t="str">
        <f ca="1">VLOOKUP(Tabela1[[#This Row],[MAT]],$B$5:$N$1679,13,0)</f>
        <v>ANA MARIA LIRA TEIXEIRA</v>
      </c>
    </row>
    <row r="1625" spans="2:14" x14ac:dyDescent="0.3">
      <c r="B1625" s="11">
        <v>525</v>
      </c>
      <c r="C1625" s="11" t="str">
        <f ca="1">VLOOKUP(Tabela1[[#This Row],[MAT]],$B$5:$C$1679,2,0)</f>
        <v>01724194259</v>
      </c>
      <c r="D1625" s="35">
        <v>36</v>
      </c>
      <c r="E1625" s="16" t="s">
        <v>8</v>
      </c>
      <c r="F1625" s="11" t="s">
        <v>600</v>
      </c>
      <c r="G1625" s="17">
        <v>630.48</v>
      </c>
      <c r="H1625" s="17">
        <v>630.48</v>
      </c>
      <c r="I1625" s="17">
        <f>IFERROR(H1625/1.08,"")</f>
        <v>583.77777777777771</v>
      </c>
      <c r="J1625" s="17">
        <f>I1625*8%</f>
        <v>46.702222222222218</v>
      </c>
      <c r="K1625" s="17">
        <f>Tabela1[[#This Row],[VLR RECEBIDO]]-Tabela1[[#This Row],[DESPESA]]-Tabela1[[#This Row],[FGTS]]</f>
        <v>8.5265128291212022E-14</v>
      </c>
      <c r="L1625" s="12">
        <v>8.5265128291212022E-14</v>
      </c>
      <c r="M1625" s="12">
        <f>Tabela1[[#This Row],[A DEVOLVER]]-Tabela1[[#This Row],[DEVOLVIDO]]</f>
        <v>0</v>
      </c>
      <c r="N1625" s="18" t="str">
        <f ca="1">VLOOKUP(Tabela1[[#This Row],[MAT]],$B$5:$N$1679,13,0)</f>
        <v>JHEMISON CARLOS VIEIRA FELIPE</v>
      </c>
    </row>
    <row r="1626" spans="2:14" x14ac:dyDescent="0.3">
      <c r="B1626" s="11">
        <v>527</v>
      </c>
      <c r="C1626" s="11" t="str">
        <f ca="1">VLOOKUP(Tabela1[[#This Row],[MAT]],$B$5:$C$1679,2,0)</f>
        <v>70143241281</v>
      </c>
      <c r="D1626" s="35">
        <v>36</v>
      </c>
      <c r="E1626" s="16" t="s">
        <v>8</v>
      </c>
      <c r="F1626" s="11" t="s">
        <v>600</v>
      </c>
      <c r="G1626" s="17">
        <v>630.48</v>
      </c>
      <c r="H1626" s="17">
        <v>630.48</v>
      </c>
      <c r="I1626" s="17">
        <f>IFERROR(H1626/1.08,"")</f>
        <v>583.77777777777771</v>
      </c>
      <c r="J1626" s="17">
        <f>I1626*8%</f>
        <v>46.702222222222218</v>
      </c>
      <c r="K1626" s="17">
        <f>Tabela1[[#This Row],[VLR RECEBIDO]]-Tabela1[[#This Row],[DESPESA]]-Tabela1[[#This Row],[FGTS]]</f>
        <v>8.5265128291212022E-14</v>
      </c>
      <c r="L1626" s="12">
        <v>8.5265128291212022E-14</v>
      </c>
      <c r="M1626" s="12">
        <f>Tabela1[[#This Row],[A DEVOLVER]]-Tabela1[[#This Row],[DEVOLVIDO]]</f>
        <v>0</v>
      </c>
      <c r="N1626" s="18" t="str">
        <f ca="1">VLOOKUP(Tabela1[[#This Row],[MAT]],$B$5:$N$1679,13,0)</f>
        <v>FABRICIO HUGO SOUSA FARIAS</v>
      </c>
    </row>
    <row r="1627" spans="2:14" x14ac:dyDescent="0.3">
      <c r="B1627" s="11">
        <v>541</v>
      </c>
      <c r="C1627" s="11" t="str">
        <f ca="1">VLOOKUP(Tabela1[[#This Row],[MAT]],$B$5:$C$1679,2,0)</f>
        <v>02563935245</v>
      </c>
      <c r="D1627" s="35">
        <v>36</v>
      </c>
      <c r="E1627" s="16" t="s">
        <v>8</v>
      </c>
      <c r="F1627" s="11" t="s">
        <v>600</v>
      </c>
      <c r="G1627" s="17">
        <v>630.48</v>
      </c>
      <c r="H1627" s="17">
        <v>630.48</v>
      </c>
      <c r="I1627" s="17">
        <f>IFERROR(H1627/1.08,"")</f>
        <v>583.77777777777771</v>
      </c>
      <c r="J1627" s="17">
        <f>I1627*8%</f>
        <v>46.702222222222218</v>
      </c>
      <c r="K1627" s="17">
        <f>Tabela1[[#This Row],[VLR RECEBIDO]]-Tabela1[[#This Row],[DESPESA]]-Tabela1[[#This Row],[FGTS]]</f>
        <v>8.5265128291212022E-14</v>
      </c>
      <c r="L1627" s="12">
        <v>8.5265128291212022E-14</v>
      </c>
      <c r="M1627" s="12">
        <f>Tabela1[[#This Row],[A DEVOLVER]]-Tabela1[[#This Row],[DEVOLVIDO]]</f>
        <v>0</v>
      </c>
      <c r="N1627" s="18" t="str">
        <f ca="1">VLOOKUP(Tabela1[[#This Row],[MAT]],$B$5:$N$1679,13,0)</f>
        <v>RAQUEL DOS SANTOS SOUZA</v>
      </c>
    </row>
    <row r="1628" spans="2:14" x14ac:dyDescent="0.3">
      <c r="B1628" s="11">
        <v>543</v>
      </c>
      <c r="C1628" s="11" t="str">
        <f ca="1">VLOOKUP(Tabela1[[#This Row],[MAT]],$B$5:$C$1679,2,0)</f>
        <v>01797916211</v>
      </c>
      <c r="D1628" s="35">
        <v>36</v>
      </c>
      <c r="E1628" s="16" t="s">
        <v>8</v>
      </c>
      <c r="F1628" s="11" t="s">
        <v>600</v>
      </c>
      <c r="G1628" s="17">
        <v>630.48</v>
      </c>
      <c r="H1628" s="17">
        <v>630.48</v>
      </c>
      <c r="I1628" s="17">
        <f>IFERROR(H1628/1.08,"")</f>
        <v>583.77777777777771</v>
      </c>
      <c r="J1628" s="17">
        <f>I1628*8%</f>
        <v>46.702222222222218</v>
      </c>
      <c r="K1628" s="17">
        <f>Tabela1[[#This Row],[VLR RECEBIDO]]-Tabela1[[#This Row],[DESPESA]]-Tabela1[[#This Row],[FGTS]]</f>
        <v>8.5265128291212022E-14</v>
      </c>
      <c r="L1628" s="12">
        <v>8.5265128291212022E-14</v>
      </c>
      <c r="M1628" s="12">
        <f>Tabela1[[#This Row],[A DEVOLVER]]-Tabela1[[#This Row],[DEVOLVIDO]]</f>
        <v>0</v>
      </c>
      <c r="N1628" s="18" t="str">
        <f ca="1">VLOOKUP(Tabela1[[#This Row],[MAT]],$B$5:$N$1679,13,0)</f>
        <v>BRUNA GRAZIELA NOGUEIRA DE LIMA</v>
      </c>
    </row>
    <row r="1629" spans="2:14" x14ac:dyDescent="0.3">
      <c r="B1629" s="11">
        <v>547</v>
      </c>
      <c r="C1629" s="11" t="str">
        <f ca="1">VLOOKUP(Tabela1[[#This Row],[MAT]],$B$5:$C$1679,2,0)</f>
        <v>85754110200</v>
      </c>
      <c r="D1629" s="35">
        <v>36</v>
      </c>
      <c r="E1629" s="16" t="s">
        <v>8</v>
      </c>
      <c r="F1629" s="11" t="s">
        <v>600</v>
      </c>
      <c r="G1629" s="17">
        <v>630.48</v>
      </c>
      <c r="H1629" s="17">
        <v>630.48</v>
      </c>
      <c r="I1629" s="17">
        <f>IFERROR(H1629/1.08,"")</f>
        <v>583.77777777777771</v>
      </c>
      <c r="J1629" s="17">
        <f>I1629*8%</f>
        <v>46.702222222222218</v>
      </c>
      <c r="K1629" s="17">
        <f>Tabela1[[#This Row],[VLR RECEBIDO]]-Tabela1[[#This Row],[DESPESA]]-Tabela1[[#This Row],[FGTS]]</f>
        <v>8.5265128291212022E-14</v>
      </c>
      <c r="L1629" s="12">
        <v>8.5265128291212022E-14</v>
      </c>
      <c r="M1629" s="12">
        <f>Tabela1[[#This Row],[A DEVOLVER]]-Tabela1[[#This Row],[DEVOLVIDO]]</f>
        <v>0</v>
      </c>
      <c r="N1629" s="18" t="str">
        <f ca="1">VLOOKUP(Tabela1[[#This Row],[MAT]],$B$5:$N$1679,13,0)</f>
        <v>FLAVIA CRISTINA AMORIM RAIOL</v>
      </c>
    </row>
    <row r="1630" spans="2:14" x14ac:dyDescent="0.3">
      <c r="B1630" s="11">
        <v>550</v>
      </c>
      <c r="C1630" s="11" t="str">
        <f ca="1">VLOOKUP(Tabela1[[#This Row],[MAT]],$B$5:$C$1679,2,0)</f>
        <v>94273626268</v>
      </c>
      <c r="D1630" s="35">
        <v>36</v>
      </c>
      <c r="E1630" s="16" t="s">
        <v>8</v>
      </c>
      <c r="F1630" s="11" t="s">
        <v>600</v>
      </c>
      <c r="G1630" s="17">
        <v>630.48</v>
      </c>
      <c r="H1630" s="17">
        <v>630.48</v>
      </c>
      <c r="I1630" s="17">
        <f>IFERROR(H1630/1.08,"")</f>
        <v>583.77777777777771</v>
      </c>
      <c r="J1630" s="17">
        <f>I1630*8%</f>
        <v>46.702222222222218</v>
      </c>
      <c r="K1630" s="17">
        <f>Tabela1[[#This Row],[VLR RECEBIDO]]-Tabela1[[#This Row],[DESPESA]]-Tabela1[[#This Row],[FGTS]]</f>
        <v>8.5265128291212022E-14</v>
      </c>
      <c r="L1630" s="12">
        <v>8.5265128291212022E-14</v>
      </c>
      <c r="M1630" s="12">
        <f>Tabela1[[#This Row],[A DEVOLVER]]-Tabela1[[#This Row],[DEVOLVIDO]]</f>
        <v>0</v>
      </c>
      <c r="N1630" s="18" t="str">
        <f ca="1">VLOOKUP(Tabela1[[#This Row],[MAT]],$B$5:$N$1679,13,0)</f>
        <v>ANGELA MARIA COSTA ROSARIO</v>
      </c>
    </row>
    <row r="1631" spans="2:14" x14ac:dyDescent="0.3">
      <c r="B1631" s="11">
        <v>552</v>
      </c>
      <c r="C1631" s="11" t="str">
        <f ca="1">VLOOKUP(Tabela1[[#This Row],[MAT]],$B$5:$C$1679,2,0)</f>
        <v>03351903243</v>
      </c>
      <c r="D1631" s="35">
        <v>36</v>
      </c>
      <c r="E1631" s="16" t="s">
        <v>8</v>
      </c>
      <c r="F1631" s="11" t="s">
        <v>600</v>
      </c>
      <c r="G1631" s="17">
        <v>630.48</v>
      </c>
      <c r="H1631" s="17">
        <v>630.48</v>
      </c>
      <c r="I1631" s="17">
        <f>IFERROR(H1631/1.08,"")</f>
        <v>583.77777777777771</v>
      </c>
      <c r="J1631" s="17">
        <f>I1631*8%</f>
        <v>46.702222222222218</v>
      </c>
      <c r="K1631" s="17">
        <f>Tabela1[[#This Row],[VLR RECEBIDO]]-Tabela1[[#This Row],[DESPESA]]-Tabela1[[#This Row],[FGTS]]</f>
        <v>8.5265128291212022E-14</v>
      </c>
      <c r="L1631" s="12">
        <v>8.5265128291212022E-14</v>
      </c>
      <c r="M1631" s="12">
        <f>Tabela1[[#This Row],[A DEVOLVER]]-Tabela1[[#This Row],[DEVOLVIDO]]</f>
        <v>0</v>
      </c>
      <c r="N1631" s="18" t="str">
        <f ca="1">VLOOKUP(Tabela1[[#This Row],[MAT]],$B$5:$N$1679,13,0)</f>
        <v>ANTONIA FRANCILEIA SANTOS FAUSTINO</v>
      </c>
    </row>
    <row r="1632" spans="2:14" x14ac:dyDescent="0.3">
      <c r="B1632" s="11">
        <v>586</v>
      </c>
      <c r="C1632" s="11" t="str">
        <f ca="1">VLOOKUP(Tabela1[[#This Row],[MAT]],$B$5:$C$1679,2,0)</f>
        <v>02025421222</v>
      </c>
      <c r="D1632" s="35">
        <v>36</v>
      </c>
      <c r="E1632" s="16" t="s">
        <v>8</v>
      </c>
      <c r="F1632" s="11" t="s">
        <v>600</v>
      </c>
      <c r="G1632" s="17">
        <v>630.48</v>
      </c>
      <c r="H1632" s="17">
        <v>630.48</v>
      </c>
      <c r="I1632" s="17">
        <f>IFERROR(H1632/1.08,"")</f>
        <v>583.77777777777771</v>
      </c>
      <c r="J1632" s="17">
        <f>I1632*8%</f>
        <v>46.702222222222218</v>
      </c>
      <c r="K1632" s="17">
        <f>Tabela1[[#This Row],[VLR RECEBIDO]]-Tabela1[[#This Row],[DESPESA]]-Tabela1[[#This Row],[FGTS]]</f>
        <v>8.5265128291212022E-14</v>
      </c>
      <c r="L1632" s="12">
        <v>8.5265128291212022E-14</v>
      </c>
      <c r="M1632" s="12">
        <f>Tabela1[[#This Row],[A DEVOLVER]]-Tabela1[[#This Row],[DEVOLVIDO]]</f>
        <v>0</v>
      </c>
      <c r="N1632" s="18" t="str">
        <f ca="1">VLOOKUP(Tabela1[[#This Row],[MAT]],$B$5:$N$1679,13,0)</f>
        <v>ADRIANA DA CONCEICAO VIANA</v>
      </c>
    </row>
    <row r="1633" spans="2:14" x14ac:dyDescent="0.3">
      <c r="B1633" s="11">
        <v>600</v>
      </c>
      <c r="C1633" s="11" t="str">
        <f ca="1">VLOOKUP(Tabela1[[#This Row],[MAT]],$B$5:$C$1679,2,0)</f>
        <v>01068691247</v>
      </c>
      <c r="D1633" s="35">
        <v>36</v>
      </c>
      <c r="E1633" s="16" t="s">
        <v>8</v>
      </c>
      <c r="F1633" s="11" t="s">
        <v>600</v>
      </c>
      <c r="G1633" s="17">
        <v>630.48</v>
      </c>
      <c r="H1633" s="17">
        <v>630.48</v>
      </c>
      <c r="I1633" s="17">
        <f>IFERROR(H1633/1.08,"")</f>
        <v>583.77777777777771</v>
      </c>
      <c r="J1633" s="17">
        <f>I1633*8%</f>
        <v>46.702222222222218</v>
      </c>
      <c r="K1633" s="17">
        <f>Tabela1[[#This Row],[VLR RECEBIDO]]-Tabela1[[#This Row],[DESPESA]]-Tabela1[[#This Row],[FGTS]]</f>
        <v>8.5265128291212022E-14</v>
      </c>
      <c r="L1633" s="12">
        <v>8.5265128291212022E-14</v>
      </c>
      <c r="M1633" s="12">
        <f>Tabela1[[#This Row],[A DEVOLVER]]-Tabela1[[#This Row],[DEVOLVIDO]]</f>
        <v>0</v>
      </c>
      <c r="N1633" s="18" t="str">
        <f ca="1">VLOOKUP(Tabela1[[#This Row],[MAT]],$B$5:$N$1679,13,0)</f>
        <v>ROSINETE SANTOS DA SILVA DE SOUZA</v>
      </c>
    </row>
    <row r="1634" spans="2:14" x14ac:dyDescent="0.3">
      <c r="B1634" s="11">
        <v>601</v>
      </c>
      <c r="C1634" s="11" t="str">
        <f ca="1">VLOOKUP(Tabela1[[#This Row],[MAT]],$B$5:$C$1679,2,0)</f>
        <v>03419017251</v>
      </c>
      <c r="D1634" s="35">
        <v>36</v>
      </c>
      <c r="E1634" s="16" t="s">
        <v>8</v>
      </c>
      <c r="F1634" s="11" t="s">
        <v>600</v>
      </c>
      <c r="G1634" s="17">
        <v>630.48</v>
      </c>
      <c r="H1634" s="17">
        <v>630.48</v>
      </c>
      <c r="I1634" s="17">
        <f>IFERROR(H1634/1.08,"")</f>
        <v>583.77777777777771</v>
      </c>
      <c r="J1634" s="17">
        <f>I1634*8%</f>
        <v>46.702222222222218</v>
      </c>
      <c r="K1634" s="17">
        <f>Tabela1[[#This Row],[VLR RECEBIDO]]-Tabela1[[#This Row],[DESPESA]]-Tabela1[[#This Row],[FGTS]]</f>
        <v>8.5265128291212022E-14</v>
      </c>
      <c r="L1634" s="12">
        <v>8.5265128291212022E-14</v>
      </c>
      <c r="M1634" s="12">
        <f>Tabela1[[#This Row],[A DEVOLVER]]-Tabela1[[#This Row],[DEVOLVIDO]]</f>
        <v>0</v>
      </c>
      <c r="N1634" s="18" t="str">
        <f ca="1">VLOOKUP(Tabela1[[#This Row],[MAT]],$B$5:$N$1679,13,0)</f>
        <v>MAYCON REIS DOS ANJOS</v>
      </c>
    </row>
    <row r="1635" spans="2:14" x14ac:dyDescent="0.3">
      <c r="B1635" s="11">
        <v>626</v>
      </c>
      <c r="C1635" s="11" t="str">
        <f ca="1">VLOOKUP(Tabela1[[#This Row],[MAT]],$B$5:$C$1679,2,0)</f>
        <v>30087767287</v>
      </c>
      <c r="D1635" s="35">
        <v>36</v>
      </c>
      <c r="E1635" s="16" t="s">
        <v>8</v>
      </c>
      <c r="F1635" s="11" t="s">
        <v>600</v>
      </c>
      <c r="G1635" s="17">
        <v>630.48</v>
      </c>
      <c r="H1635" s="17">
        <v>630.48</v>
      </c>
      <c r="I1635" s="17">
        <f>IFERROR(H1635/1.08,"")</f>
        <v>583.77777777777771</v>
      </c>
      <c r="J1635" s="17">
        <f>I1635*8%</f>
        <v>46.702222222222218</v>
      </c>
      <c r="K1635" s="17">
        <f>Tabela1[[#This Row],[VLR RECEBIDO]]-Tabela1[[#This Row],[DESPESA]]-Tabela1[[#This Row],[FGTS]]</f>
        <v>8.5265128291212022E-14</v>
      </c>
      <c r="L1635" s="12">
        <v>8.5265128291212022E-14</v>
      </c>
      <c r="M1635" s="12">
        <f>Tabela1[[#This Row],[A DEVOLVER]]-Tabela1[[#This Row],[DEVOLVIDO]]</f>
        <v>0</v>
      </c>
      <c r="N1635" s="18" t="str">
        <f ca="1">VLOOKUP(Tabela1[[#This Row],[MAT]],$B$5:$N$1679,13,0)</f>
        <v>OSMARINA LIMA MARQUES</v>
      </c>
    </row>
    <row r="1636" spans="2:14" x14ac:dyDescent="0.3">
      <c r="B1636" s="11">
        <v>633</v>
      </c>
      <c r="C1636" s="11" t="str">
        <f ca="1">VLOOKUP(Tabela1[[#This Row],[MAT]],$B$5:$C$1679,2,0)</f>
        <v>00954727207</v>
      </c>
      <c r="D1636" s="35">
        <v>36</v>
      </c>
      <c r="E1636" s="16" t="s">
        <v>8</v>
      </c>
      <c r="F1636" s="11" t="s">
        <v>600</v>
      </c>
      <c r="G1636" s="17">
        <v>630.48</v>
      </c>
      <c r="H1636" s="17">
        <v>630.48</v>
      </c>
      <c r="I1636" s="17">
        <f>IFERROR(H1636/1.08,"")</f>
        <v>583.77777777777771</v>
      </c>
      <c r="J1636" s="17">
        <f>I1636*8%</f>
        <v>46.702222222222218</v>
      </c>
      <c r="K1636" s="17">
        <f>Tabela1[[#This Row],[VLR RECEBIDO]]-Tabela1[[#This Row],[DESPESA]]-Tabela1[[#This Row],[FGTS]]</f>
        <v>8.5265128291212022E-14</v>
      </c>
      <c r="L1636" s="12">
        <v>8.5265128291212022E-14</v>
      </c>
      <c r="M1636" s="12">
        <f>Tabela1[[#This Row],[A DEVOLVER]]-Tabela1[[#This Row],[DEVOLVIDO]]</f>
        <v>0</v>
      </c>
      <c r="N1636" s="18" t="str">
        <f ca="1">VLOOKUP(Tabela1[[#This Row],[MAT]],$B$5:$N$1679,13,0)</f>
        <v>FABRICIA MARINHO MORAES</v>
      </c>
    </row>
    <row r="1637" spans="2:14" x14ac:dyDescent="0.3">
      <c r="B1637" s="11">
        <v>635</v>
      </c>
      <c r="C1637" s="11" t="str">
        <f ca="1">VLOOKUP(Tabela1[[#This Row],[MAT]],$B$5:$C$1679,2,0)</f>
        <v>02827501260</v>
      </c>
      <c r="D1637" s="35">
        <v>36</v>
      </c>
      <c r="E1637" s="16" t="s">
        <v>8</v>
      </c>
      <c r="F1637" s="11" t="s">
        <v>600</v>
      </c>
      <c r="G1637" s="17">
        <v>630.48</v>
      </c>
      <c r="H1637" s="17">
        <v>630.48</v>
      </c>
      <c r="I1637" s="17">
        <f>IFERROR(H1637/1.08,"")</f>
        <v>583.77777777777771</v>
      </c>
      <c r="J1637" s="17">
        <f>I1637*8%</f>
        <v>46.702222222222218</v>
      </c>
      <c r="K1637" s="17">
        <f>Tabela1[[#This Row],[VLR RECEBIDO]]-Tabela1[[#This Row],[DESPESA]]-Tabela1[[#This Row],[FGTS]]</f>
        <v>8.5265128291212022E-14</v>
      </c>
      <c r="L1637" s="12">
        <v>8.5265128291212022E-14</v>
      </c>
      <c r="M1637" s="12">
        <f>Tabela1[[#This Row],[A DEVOLVER]]-Tabela1[[#This Row],[DEVOLVIDO]]</f>
        <v>0</v>
      </c>
      <c r="N1637" s="18" t="str">
        <f ca="1">VLOOKUP(Tabela1[[#This Row],[MAT]],$B$5:$N$1679,13,0)</f>
        <v>REGINA CARLA CARNEIRO DA SILVA</v>
      </c>
    </row>
    <row r="1638" spans="2:14" x14ac:dyDescent="0.3">
      <c r="B1638" s="11">
        <v>644</v>
      </c>
      <c r="C1638" s="11" t="str">
        <f ca="1">VLOOKUP(Tabela1[[#This Row],[MAT]],$B$5:$C$1679,2,0)</f>
        <v>02760353214</v>
      </c>
      <c r="D1638" s="35">
        <v>36</v>
      </c>
      <c r="E1638" s="16" t="s">
        <v>8</v>
      </c>
      <c r="F1638" s="11" t="s">
        <v>600</v>
      </c>
      <c r="G1638" s="17">
        <v>630.48</v>
      </c>
      <c r="H1638" s="17">
        <v>630.48</v>
      </c>
      <c r="I1638" s="17">
        <f>IFERROR(H1638/1.08,"")</f>
        <v>583.77777777777771</v>
      </c>
      <c r="J1638" s="17">
        <f>I1638*8%</f>
        <v>46.702222222222218</v>
      </c>
      <c r="K1638" s="17">
        <f>Tabela1[[#This Row],[VLR RECEBIDO]]-Tabela1[[#This Row],[DESPESA]]-Tabela1[[#This Row],[FGTS]]</f>
        <v>8.5265128291212022E-14</v>
      </c>
      <c r="L1638" s="12">
        <v>8.5265128291212022E-14</v>
      </c>
      <c r="M1638" s="12">
        <f>Tabela1[[#This Row],[A DEVOLVER]]-Tabela1[[#This Row],[DEVOLVIDO]]</f>
        <v>0</v>
      </c>
      <c r="N1638" s="18" t="str">
        <f ca="1">VLOOKUP(Tabela1[[#This Row],[MAT]],$B$5:$N$1679,13,0)</f>
        <v>CARLA BATISTA DA COSTA</v>
      </c>
    </row>
    <row r="1639" spans="2:14" x14ac:dyDescent="0.3">
      <c r="B1639" s="11">
        <v>647</v>
      </c>
      <c r="C1639" s="11" t="str">
        <f ca="1">VLOOKUP(Tabela1[[#This Row],[MAT]],$B$5:$C$1679,2,0)</f>
        <v>04573489258</v>
      </c>
      <c r="D1639" s="35">
        <v>36</v>
      </c>
      <c r="E1639" s="16" t="s">
        <v>8</v>
      </c>
      <c r="F1639" s="11" t="s">
        <v>600</v>
      </c>
      <c r="G1639" s="17">
        <v>630.48</v>
      </c>
      <c r="H1639" s="17">
        <v>630.48</v>
      </c>
      <c r="I1639" s="17">
        <f>IFERROR(H1639/1.08,"")</f>
        <v>583.77777777777771</v>
      </c>
      <c r="J1639" s="17">
        <f>I1639*8%</f>
        <v>46.702222222222218</v>
      </c>
      <c r="K1639" s="17">
        <f>Tabela1[[#This Row],[VLR RECEBIDO]]-Tabela1[[#This Row],[DESPESA]]-Tabela1[[#This Row],[FGTS]]</f>
        <v>8.5265128291212022E-14</v>
      </c>
      <c r="L1639" s="12">
        <v>8.5265128291212022E-14</v>
      </c>
      <c r="M1639" s="12">
        <f>Tabela1[[#This Row],[A DEVOLVER]]-Tabela1[[#This Row],[DEVOLVIDO]]</f>
        <v>0</v>
      </c>
      <c r="N1639" s="18" t="str">
        <f ca="1">VLOOKUP(Tabela1[[#This Row],[MAT]],$B$5:$N$1679,13,0)</f>
        <v>FRANCISCO BRUNO OLIVEIRA CAVALCANTE</v>
      </c>
    </row>
    <row r="1640" spans="2:14" x14ac:dyDescent="0.3">
      <c r="B1640" s="11">
        <v>653</v>
      </c>
      <c r="C1640" s="11" t="str">
        <f ca="1">VLOOKUP(Tabela1[[#This Row],[MAT]],$B$5:$C$1679,2,0)</f>
        <v>04490243260</v>
      </c>
      <c r="D1640" s="35">
        <v>36</v>
      </c>
      <c r="E1640" s="16" t="s">
        <v>8</v>
      </c>
      <c r="F1640" s="11" t="s">
        <v>600</v>
      </c>
      <c r="G1640" s="17">
        <v>630.48</v>
      </c>
      <c r="H1640" s="17">
        <v>630.48</v>
      </c>
      <c r="I1640" s="17">
        <f>IFERROR(H1640/1.08,"")</f>
        <v>583.77777777777771</v>
      </c>
      <c r="J1640" s="17">
        <f>I1640*8%</f>
        <v>46.702222222222218</v>
      </c>
      <c r="K1640" s="17">
        <f>Tabela1[[#This Row],[VLR RECEBIDO]]-Tabela1[[#This Row],[DESPESA]]-Tabela1[[#This Row],[FGTS]]</f>
        <v>8.5265128291212022E-14</v>
      </c>
      <c r="L1640" s="12">
        <v>8.5265128291212022E-14</v>
      </c>
      <c r="M1640" s="12">
        <f>Tabela1[[#This Row],[A DEVOLVER]]-Tabela1[[#This Row],[DEVOLVIDO]]</f>
        <v>0</v>
      </c>
      <c r="N1640" s="18" t="str">
        <f ca="1">VLOOKUP(Tabela1[[#This Row],[MAT]],$B$5:$N$1679,13,0)</f>
        <v>RAIANE TENORIO DOS SANTOS</v>
      </c>
    </row>
    <row r="1641" spans="2:14" x14ac:dyDescent="0.3">
      <c r="B1641" s="11">
        <v>663</v>
      </c>
      <c r="C1641" s="11" t="str">
        <f ca="1">VLOOKUP(Tabela1[[#This Row],[MAT]],$B$5:$C$1679,2,0)</f>
        <v>03974195203</v>
      </c>
      <c r="D1641" s="35">
        <v>36</v>
      </c>
      <c r="E1641" s="16" t="s">
        <v>8</v>
      </c>
      <c r="F1641" s="11" t="s">
        <v>600</v>
      </c>
      <c r="G1641" s="17">
        <v>630.48</v>
      </c>
      <c r="H1641" s="17">
        <v>630.48</v>
      </c>
      <c r="I1641" s="17">
        <f>IFERROR(H1641/1.08,"")</f>
        <v>583.77777777777771</v>
      </c>
      <c r="J1641" s="17">
        <f>I1641*8%</f>
        <v>46.702222222222218</v>
      </c>
      <c r="K1641" s="17">
        <f>Tabela1[[#This Row],[VLR RECEBIDO]]-Tabela1[[#This Row],[DESPESA]]-Tabela1[[#This Row],[FGTS]]</f>
        <v>8.5265128291212022E-14</v>
      </c>
      <c r="L1641" s="12">
        <v>8.5265128291212022E-14</v>
      </c>
      <c r="M1641" s="12">
        <f>Tabela1[[#This Row],[A DEVOLVER]]-Tabela1[[#This Row],[DEVOLVIDO]]</f>
        <v>0</v>
      </c>
      <c r="N1641" s="18" t="str">
        <f ca="1">VLOOKUP(Tabela1[[#This Row],[MAT]],$B$5:$N$1679,13,0)</f>
        <v>KRISLANE NASCIMENTO DIAS</v>
      </c>
    </row>
    <row r="1642" spans="2:14" x14ac:dyDescent="0.3">
      <c r="B1642" s="11">
        <v>670</v>
      </c>
      <c r="C1642" s="11">
        <f ca="1">VLOOKUP(Tabela1[[#This Row],[MAT]],$B$5:$C$1679,2,0)</f>
        <v>84245603291</v>
      </c>
      <c r="D1642" s="35">
        <v>36</v>
      </c>
      <c r="E1642" s="16" t="s">
        <v>8</v>
      </c>
      <c r="F1642" s="11" t="s">
        <v>600</v>
      </c>
      <c r="G1642" s="17">
        <v>630.48</v>
      </c>
      <c r="H1642" s="17">
        <v>630.48</v>
      </c>
      <c r="I1642" s="17">
        <f>IFERROR(H1642/1.08,"")</f>
        <v>583.77777777777771</v>
      </c>
      <c r="J1642" s="17">
        <f>I1642*8%</f>
        <v>46.702222222222218</v>
      </c>
      <c r="K1642" s="17">
        <f>Tabela1[[#This Row],[VLR RECEBIDO]]-Tabela1[[#This Row],[DESPESA]]-Tabela1[[#This Row],[FGTS]]</f>
        <v>8.5265128291212022E-14</v>
      </c>
      <c r="L1642" s="12">
        <v>8.5265128291212022E-14</v>
      </c>
      <c r="M1642" s="12">
        <f>Tabela1[[#This Row],[A DEVOLVER]]-Tabela1[[#This Row],[DEVOLVIDO]]</f>
        <v>0</v>
      </c>
      <c r="N1642" s="18" t="str">
        <f ca="1">VLOOKUP(Tabela1[[#This Row],[MAT]],$B$5:$N$1679,13,0)</f>
        <v>LUCINEIA COSTA ALENCAR</v>
      </c>
    </row>
    <row r="1643" spans="2:14" x14ac:dyDescent="0.3">
      <c r="B1643" s="11">
        <v>675</v>
      </c>
      <c r="C1643" s="11" t="str">
        <f ca="1">VLOOKUP(Tabela1[[#This Row],[MAT]],$B$5:$C$1679,2,0)</f>
        <v>03439131270</v>
      </c>
      <c r="D1643" s="35">
        <v>36</v>
      </c>
      <c r="E1643" s="16" t="s">
        <v>8</v>
      </c>
      <c r="F1643" s="11" t="s">
        <v>600</v>
      </c>
      <c r="G1643" s="17">
        <v>630.48</v>
      </c>
      <c r="H1643" s="17">
        <v>630.48</v>
      </c>
      <c r="I1643" s="17">
        <f>IFERROR(H1643/1.08,"")</f>
        <v>583.77777777777771</v>
      </c>
      <c r="J1643" s="17">
        <f>I1643*8%</f>
        <v>46.702222222222218</v>
      </c>
      <c r="K1643" s="17">
        <f>Tabela1[[#This Row],[VLR RECEBIDO]]-Tabela1[[#This Row],[DESPESA]]-Tabela1[[#This Row],[FGTS]]</f>
        <v>8.5265128291212022E-14</v>
      </c>
      <c r="L1643" s="12">
        <v>8.5265128291212022E-14</v>
      </c>
      <c r="M1643" s="12">
        <f>Tabela1[[#This Row],[A DEVOLVER]]-Tabela1[[#This Row],[DEVOLVIDO]]</f>
        <v>0</v>
      </c>
      <c r="N1643" s="18" t="str">
        <f ca="1">VLOOKUP(Tabela1[[#This Row],[MAT]],$B$5:$N$1679,13,0)</f>
        <v>KELLEM MARIA SANTOS COSTA</v>
      </c>
    </row>
    <row r="1644" spans="2:14" x14ac:dyDescent="0.3">
      <c r="B1644" s="11">
        <v>676</v>
      </c>
      <c r="C1644" s="11" t="str">
        <f ca="1">VLOOKUP(Tabela1[[#This Row],[MAT]],$B$5:$C$1679,2,0)</f>
        <v>70143238221</v>
      </c>
      <c r="D1644" s="35">
        <v>36</v>
      </c>
      <c r="E1644" s="16" t="s">
        <v>8</v>
      </c>
      <c r="F1644" s="11" t="s">
        <v>600</v>
      </c>
      <c r="G1644" s="17">
        <v>630.48</v>
      </c>
      <c r="H1644" s="17">
        <v>630.48</v>
      </c>
      <c r="I1644" s="17">
        <f>IFERROR(H1644/1.08,"")</f>
        <v>583.77777777777771</v>
      </c>
      <c r="J1644" s="17">
        <f>I1644*8%</f>
        <v>46.702222222222218</v>
      </c>
      <c r="K1644" s="17">
        <f>Tabela1[[#This Row],[VLR RECEBIDO]]-Tabela1[[#This Row],[DESPESA]]-Tabela1[[#This Row],[FGTS]]</f>
        <v>8.5265128291212022E-14</v>
      </c>
      <c r="L1644" s="12">
        <v>8.5265128291212022E-14</v>
      </c>
      <c r="M1644" s="12">
        <f>Tabela1[[#This Row],[A DEVOLVER]]-Tabela1[[#This Row],[DEVOLVIDO]]</f>
        <v>0</v>
      </c>
      <c r="N1644" s="18" t="str">
        <f ca="1">VLOOKUP(Tabela1[[#This Row],[MAT]],$B$5:$N$1679,13,0)</f>
        <v>RAISSA SOUZA E SOUZA</v>
      </c>
    </row>
    <row r="1645" spans="2:14" x14ac:dyDescent="0.3">
      <c r="B1645" s="11">
        <v>677</v>
      </c>
      <c r="C1645" s="11" t="str">
        <f ca="1">VLOOKUP(Tabela1[[#This Row],[MAT]],$B$5:$C$1679,2,0)</f>
        <v>02029051284</v>
      </c>
      <c r="D1645" s="35">
        <v>36</v>
      </c>
      <c r="E1645" s="16" t="s">
        <v>8</v>
      </c>
      <c r="F1645" s="11" t="s">
        <v>600</v>
      </c>
      <c r="G1645" s="17">
        <v>630.48</v>
      </c>
      <c r="H1645" s="17">
        <v>630.48</v>
      </c>
      <c r="I1645" s="17">
        <f>IFERROR(H1645/1.08,"")</f>
        <v>583.77777777777771</v>
      </c>
      <c r="J1645" s="17">
        <f>I1645*8%</f>
        <v>46.702222222222218</v>
      </c>
      <c r="K1645" s="17">
        <f>Tabela1[[#This Row],[VLR RECEBIDO]]-Tabela1[[#This Row],[DESPESA]]-Tabela1[[#This Row],[FGTS]]</f>
        <v>8.5265128291212022E-14</v>
      </c>
      <c r="L1645" s="12">
        <v>8.5265128291212022E-14</v>
      </c>
      <c r="M1645" s="12">
        <f>Tabela1[[#This Row],[A DEVOLVER]]-Tabela1[[#This Row],[DEVOLVIDO]]</f>
        <v>0</v>
      </c>
      <c r="N1645" s="18" t="str">
        <f ca="1">VLOOKUP(Tabela1[[#This Row],[MAT]],$B$5:$N$1679,13,0)</f>
        <v>DANIELA MIRANDA REIS</v>
      </c>
    </row>
    <row r="1646" spans="2:14" x14ac:dyDescent="0.3">
      <c r="B1646" s="11">
        <v>714</v>
      </c>
      <c r="C1646" s="11" t="str">
        <f ca="1">VLOOKUP(Tabela1[[#This Row],[MAT]],$B$5:$C$1679,2,0)</f>
        <v>02884225200</v>
      </c>
      <c r="D1646" s="35">
        <v>36</v>
      </c>
      <c r="E1646" s="16" t="s">
        <v>8</v>
      </c>
      <c r="F1646" s="11" t="s">
        <v>600</v>
      </c>
      <c r="G1646" s="17">
        <v>630.48</v>
      </c>
      <c r="H1646" s="17">
        <v>630.48</v>
      </c>
      <c r="I1646" s="17">
        <f>IFERROR(H1646/1.08,"")</f>
        <v>583.77777777777771</v>
      </c>
      <c r="J1646" s="17">
        <f>I1646*8%</f>
        <v>46.702222222222218</v>
      </c>
      <c r="K1646" s="17">
        <f>Tabela1[[#This Row],[VLR RECEBIDO]]-Tabela1[[#This Row],[DESPESA]]-Tabela1[[#This Row],[FGTS]]</f>
        <v>8.5265128291212022E-14</v>
      </c>
      <c r="L1646" s="12">
        <v>8.5265128291212022E-14</v>
      </c>
      <c r="M1646" s="12">
        <f>Tabela1[[#This Row],[A DEVOLVER]]-Tabela1[[#This Row],[DEVOLVIDO]]</f>
        <v>0</v>
      </c>
      <c r="N1646" s="18" t="str">
        <f ca="1">VLOOKUP(Tabela1[[#This Row],[MAT]],$B$5:$N$1679,13,0)</f>
        <v>JOSUE OLIVEIRA MENESES</v>
      </c>
    </row>
    <row r="1647" spans="2:14" x14ac:dyDescent="0.3">
      <c r="B1647" s="11">
        <v>716</v>
      </c>
      <c r="C1647" s="11" t="str">
        <f ca="1">VLOOKUP(Tabela1[[#This Row],[MAT]],$B$5:$C$1679,2,0)</f>
        <v>11576141675</v>
      </c>
      <c r="D1647" s="35">
        <v>36</v>
      </c>
      <c r="E1647" s="16" t="s">
        <v>8</v>
      </c>
      <c r="F1647" s="11" t="s">
        <v>600</v>
      </c>
      <c r="G1647" s="17">
        <v>630.48</v>
      </c>
      <c r="H1647" s="17">
        <v>630.48</v>
      </c>
      <c r="I1647" s="17">
        <f>IFERROR(H1647/1.08,"")</f>
        <v>583.77777777777771</v>
      </c>
      <c r="J1647" s="17">
        <f>I1647*8%</f>
        <v>46.702222222222218</v>
      </c>
      <c r="K1647" s="17">
        <f>Tabela1[[#This Row],[VLR RECEBIDO]]-Tabela1[[#This Row],[DESPESA]]-Tabela1[[#This Row],[FGTS]]</f>
        <v>8.5265128291212022E-14</v>
      </c>
      <c r="L1647" s="12">
        <v>8.5265128291212022E-14</v>
      </c>
      <c r="M1647" s="12">
        <f>Tabela1[[#This Row],[A DEVOLVER]]-Tabela1[[#This Row],[DEVOLVIDO]]</f>
        <v>0</v>
      </c>
      <c r="N1647" s="18" t="str">
        <f ca="1">VLOOKUP(Tabela1[[#This Row],[MAT]],$B$5:$N$1679,13,0)</f>
        <v>IORRAN VAZ DE OLIVEIRA</v>
      </c>
    </row>
    <row r="1648" spans="2:14" x14ac:dyDescent="0.3">
      <c r="B1648" s="11">
        <v>717</v>
      </c>
      <c r="C1648" s="11" t="str">
        <f ca="1">VLOOKUP(Tabela1[[#This Row],[MAT]],$B$5:$C$1679,2,0)</f>
        <v>04625535239</v>
      </c>
      <c r="D1648" s="35">
        <v>36</v>
      </c>
      <c r="E1648" s="16" t="s">
        <v>8</v>
      </c>
      <c r="F1648" s="11" t="s">
        <v>600</v>
      </c>
      <c r="G1648" s="17">
        <v>630.48</v>
      </c>
      <c r="H1648" s="17">
        <v>630.48</v>
      </c>
      <c r="I1648" s="17">
        <f>IFERROR(H1648/1.08,"")</f>
        <v>583.77777777777771</v>
      </c>
      <c r="J1648" s="17">
        <f>I1648*8%</f>
        <v>46.702222222222218</v>
      </c>
      <c r="K1648" s="17">
        <f>Tabela1[[#This Row],[VLR RECEBIDO]]-Tabela1[[#This Row],[DESPESA]]-Tabela1[[#This Row],[FGTS]]</f>
        <v>8.5265128291212022E-14</v>
      </c>
      <c r="L1648" s="12">
        <v>8.5265128291212022E-14</v>
      </c>
      <c r="M1648" s="12">
        <f>Tabela1[[#This Row],[A DEVOLVER]]-Tabela1[[#This Row],[DEVOLVIDO]]</f>
        <v>0</v>
      </c>
      <c r="N1648" s="18" t="str">
        <f ca="1">VLOOKUP(Tabela1[[#This Row],[MAT]],$B$5:$N$1679,13,0)</f>
        <v>EDSON MOURA SILVA</v>
      </c>
    </row>
    <row r="1649" spans="2:14" x14ac:dyDescent="0.3">
      <c r="B1649" s="11">
        <v>719</v>
      </c>
      <c r="C1649" s="11" t="str">
        <f ca="1">VLOOKUP(Tabela1[[#This Row],[MAT]],$B$5:$C$1679,2,0)</f>
        <v>01834811279</v>
      </c>
      <c r="D1649" s="35">
        <v>36</v>
      </c>
      <c r="E1649" s="16" t="s">
        <v>8</v>
      </c>
      <c r="F1649" s="11" t="s">
        <v>600</v>
      </c>
      <c r="G1649" s="17">
        <v>630.48</v>
      </c>
      <c r="H1649" s="17">
        <v>630.48</v>
      </c>
      <c r="I1649" s="17">
        <f>IFERROR(H1649/1.08,"")</f>
        <v>583.77777777777771</v>
      </c>
      <c r="J1649" s="17">
        <f>I1649*8%</f>
        <v>46.702222222222218</v>
      </c>
      <c r="K1649" s="17">
        <f>Tabela1[[#This Row],[VLR RECEBIDO]]-Tabela1[[#This Row],[DESPESA]]-Tabela1[[#This Row],[FGTS]]</f>
        <v>8.5265128291212022E-14</v>
      </c>
      <c r="L1649" s="12">
        <v>8.5265128291212022E-14</v>
      </c>
      <c r="M1649" s="12">
        <f>Tabela1[[#This Row],[A DEVOLVER]]-Tabela1[[#This Row],[DEVOLVIDO]]</f>
        <v>0</v>
      </c>
      <c r="N1649" s="18" t="str">
        <f ca="1">VLOOKUP(Tabela1[[#This Row],[MAT]],$B$5:$N$1679,13,0)</f>
        <v>ROBSON ALMEIDA PONTES</v>
      </c>
    </row>
    <row r="1650" spans="2:14" x14ac:dyDescent="0.3">
      <c r="B1650" s="11">
        <v>726</v>
      </c>
      <c r="C1650" s="11" t="str">
        <f ca="1">VLOOKUP(Tabela1[[#This Row],[MAT]],$B$5:$C$1679,2,0)</f>
        <v>04716356264</v>
      </c>
      <c r="D1650" s="35">
        <v>36</v>
      </c>
      <c r="E1650" s="16" t="s">
        <v>8</v>
      </c>
      <c r="F1650" s="11" t="s">
        <v>600</v>
      </c>
      <c r="G1650" s="17">
        <v>630.48</v>
      </c>
      <c r="H1650" s="17">
        <v>630.48</v>
      </c>
      <c r="I1650" s="17">
        <f>IFERROR(H1650/1.08,"")</f>
        <v>583.77777777777771</v>
      </c>
      <c r="J1650" s="17">
        <f>I1650*8%</f>
        <v>46.702222222222218</v>
      </c>
      <c r="K1650" s="17">
        <f>Tabela1[[#This Row],[VLR RECEBIDO]]-Tabela1[[#This Row],[DESPESA]]-Tabela1[[#This Row],[FGTS]]</f>
        <v>8.5265128291212022E-14</v>
      </c>
      <c r="L1650" s="12">
        <v>8.5265128291212022E-14</v>
      </c>
      <c r="M1650" s="12">
        <f>Tabela1[[#This Row],[A DEVOLVER]]-Tabela1[[#This Row],[DEVOLVIDO]]</f>
        <v>0</v>
      </c>
      <c r="N1650" s="18" t="str">
        <f ca="1">VLOOKUP(Tabela1[[#This Row],[MAT]],$B$5:$N$1679,13,0)</f>
        <v>ESTHEFANI ARAUJO LOPES</v>
      </c>
    </row>
    <row r="1651" spans="2:14" x14ac:dyDescent="0.3">
      <c r="B1651" s="11">
        <v>740</v>
      </c>
      <c r="C1651" s="11" t="str">
        <f ca="1">VLOOKUP(Tabela1[[#This Row],[MAT]],$B$5:$C$1679,2,0)</f>
        <v>02821318251</v>
      </c>
      <c r="D1651" s="35">
        <v>36</v>
      </c>
      <c r="E1651" s="16" t="s">
        <v>8</v>
      </c>
      <c r="F1651" s="11" t="s">
        <v>600</v>
      </c>
      <c r="G1651" s="17">
        <v>630.48</v>
      </c>
      <c r="H1651" s="17">
        <v>630.48</v>
      </c>
      <c r="I1651" s="17">
        <f>IFERROR(H1651/1.08,"")</f>
        <v>583.77777777777771</v>
      </c>
      <c r="J1651" s="17">
        <f>I1651*8%</f>
        <v>46.702222222222218</v>
      </c>
      <c r="K1651" s="17">
        <f>Tabela1[[#This Row],[VLR RECEBIDO]]-Tabela1[[#This Row],[DESPESA]]-Tabela1[[#This Row],[FGTS]]</f>
        <v>8.5265128291212022E-14</v>
      </c>
      <c r="L1651" s="12">
        <v>8.5265128291212022E-14</v>
      </c>
      <c r="M1651" s="12">
        <f>Tabela1[[#This Row],[A DEVOLVER]]-Tabela1[[#This Row],[DEVOLVIDO]]</f>
        <v>0</v>
      </c>
      <c r="N1651" s="18" t="str">
        <f ca="1">VLOOKUP(Tabela1[[#This Row],[MAT]],$B$5:$N$1679,13,0)</f>
        <v>CAROLINA SILVA DA VEIGA</v>
      </c>
    </row>
    <row r="1652" spans="2:14" x14ac:dyDescent="0.3">
      <c r="B1652" s="11">
        <v>743</v>
      </c>
      <c r="C1652" s="11" t="str">
        <f ca="1">VLOOKUP(Tabela1[[#This Row],[MAT]],$B$5:$C$1679,2,0)</f>
        <v>05274326285</v>
      </c>
      <c r="D1652" s="35">
        <v>36</v>
      </c>
      <c r="E1652" s="16" t="s">
        <v>8</v>
      </c>
      <c r="F1652" s="11" t="s">
        <v>600</v>
      </c>
      <c r="G1652" s="17">
        <v>630.48</v>
      </c>
      <c r="H1652" s="17">
        <v>630.48</v>
      </c>
      <c r="I1652" s="17">
        <f>IFERROR(H1652/1.08,"")</f>
        <v>583.77777777777771</v>
      </c>
      <c r="J1652" s="17">
        <f>I1652*8%</f>
        <v>46.702222222222218</v>
      </c>
      <c r="K1652" s="17">
        <f>Tabela1[[#This Row],[VLR RECEBIDO]]-Tabela1[[#This Row],[DESPESA]]-Tabela1[[#This Row],[FGTS]]</f>
        <v>8.5265128291212022E-14</v>
      </c>
      <c r="L1652" s="12">
        <v>8.5265128291212022E-14</v>
      </c>
      <c r="M1652" s="12">
        <f>Tabela1[[#This Row],[A DEVOLVER]]-Tabela1[[#This Row],[DEVOLVIDO]]</f>
        <v>0</v>
      </c>
      <c r="N1652" s="18" t="str">
        <f ca="1">VLOOKUP(Tabela1[[#This Row],[MAT]],$B$5:$N$1679,13,0)</f>
        <v>JOAO VICTOR CARNEIRO DA SILVA</v>
      </c>
    </row>
    <row r="1653" spans="2:14" x14ac:dyDescent="0.3">
      <c r="B1653" s="11">
        <v>744</v>
      </c>
      <c r="C1653" s="11" t="str">
        <f ca="1">VLOOKUP(Tabela1[[#This Row],[MAT]],$B$5:$C$1679,2,0)</f>
        <v>05036435214</v>
      </c>
      <c r="D1653" s="35">
        <v>36</v>
      </c>
      <c r="E1653" s="16" t="s">
        <v>8</v>
      </c>
      <c r="F1653" s="11" t="s">
        <v>600</v>
      </c>
      <c r="G1653" s="17">
        <v>630.48</v>
      </c>
      <c r="H1653" s="17">
        <v>630.48</v>
      </c>
      <c r="I1653" s="17">
        <f>IFERROR(H1653/1.08,"")</f>
        <v>583.77777777777771</v>
      </c>
      <c r="J1653" s="17">
        <f>I1653*8%</f>
        <v>46.702222222222218</v>
      </c>
      <c r="K1653" s="17">
        <f>Tabela1[[#This Row],[VLR RECEBIDO]]-Tabela1[[#This Row],[DESPESA]]-Tabela1[[#This Row],[FGTS]]</f>
        <v>8.5265128291212022E-14</v>
      </c>
      <c r="L1653" s="12">
        <v>8.5265128291212022E-14</v>
      </c>
      <c r="M1653" s="12">
        <f>Tabela1[[#This Row],[A DEVOLVER]]-Tabela1[[#This Row],[DEVOLVIDO]]</f>
        <v>0</v>
      </c>
      <c r="N1653" s="18" t="str">
        <f ca="1">VLOOKUP(Tabela1[[#This Row],[MAT]],$B$5:$N$1679,13,0)</f>
        <v>THIAGO DO NASCIMENTO MESQUITA</v>
      </c>
    </row>
    <row r="1654" spans="2:14" x14ac:dyDescent="0.3">
      <c r="B1654" s="11">
        <v>756</v>
      </c>
      <c r="C1654" s="11" t="str">
        <f ca="1">VLOOKUP(Tabela1[[#This Row],[MAT]],$B$5:$C$1679,2,0)</f>
        <v>02771484218</v>
      </c>
      <c r="D1654" s="35">
        <v>36</v>
      </c>
      <c r="E1654" s="16" t="s">
        <v>8</v>
      </c>
      <c r="F1654" s="11" t="s">
        <v>600</v>
      </c>
      <c r="G1654" s="17">
        <v>630.48</v>
      </c>
      <c r="H1654" s="17">
        <v>630.48</v>
      </c>
      <c r="I1654" s="17">
        <f>IFERROR(H1654/1.08,"")</f>
        <v>583.77777777777771</v>
      </c>
      <c r="J1654" s="17">
        <f>I1654*8%</f>
        <v>46.702222222222218</v>
      </c>
      <c r="K1654" s="17">
        <f>Tabela1[[#This Row],[VLR RECEBIDO]]-Tabela1[[#This Row],[DESPESA]]-Tabela1[[#This Row],[FGTS]]</f>
        <v>8.5265128291212022E-14</v>
      </c>
      <c r="L1654" s="12">
        <v>8.5265128291212022E-14</v>
      </c>
      <c r="M1654" s="12">
        <f>Tabela1[[#This Row],[A DEVOLVER]]-Tabela1[[#This Row],[DEVOLVIDO]]</f>
        <v>0</v>
      </c>
      <c r="N1654" s="18" t="str">
        <f ca="1">VLOOKUP(Tabela1[[#This Row],[MAT]],$B$5:$N$1679,13,0)</f>
        <v>WATILA ALMEIDA DA COSTA</v>
      </c>
    </row>
    <row r="1655" spans="2:14" x14ac:dyDescent="0.3">
      <c r="B1655" s="11">
        <v>761</v>
      </c>
      <c r="C1655" s="11" t="str">
        <f ca="1">VLOOKUP(Tabela1[[#This Row],[MAT]],$B$5:$C$1679,2,0)</f>
        <v>88808882268</v>
      </c>
      <c r="D1655" s="35">
        <v>36</v>
      </c>
      <c r="E1655" s="16" t="s">
        <v>8</v>
      </c>
      <c r="F1655" s="11" t="s">
        <v>600</v>
      </c>
      <c r="G1655" s="17">
        <v>630.48</v>
      </c>
      <c r="H1655" s="17">
        <v>630.48</v>
      </c>
      <c r="I1655" s="17">
        <f>IFERROR(H1655/1.08,"")</f>
        <v>583.77777777777771</v>
      </c>
      <c r="J1655" s="17">
        <f>I1655*8%</f>
        <v>46.702222222222218</v>
      </c>
      <c r="K1655" s="17">
        <f>Tabela1[[#This Row],[VLR RECEBIDO]]-Tabela1[[#This Row],[DESPESA]]-Tabela1[[#This Row],[FGTS]]</f>
        <v>8.5265128291212022E-14</v>
      </c>
      <c r="L1655" s="12">
        <v>8.5265128291212022E-14</v>
      </c>
      <c r="M1655" s="12">
        <f>Tabela1[[#This Row],[A DEVOLVER]]-Tabela1[[#This Row],[DEVOLVIDO]]</f>
        <v>0</v>
      </c>
      <c r="N1655" s="18" t="str">
        <f ca="1">VLOOKUP(Tabela1[[#This Row],[MAT]],$B$5:$N$1679,13,0)</f>
        <v>GEOVANIA DE ARAUJO NASCIMENTO</v>
      </c>
    </row>
    <row r="1656" spans="2:14" x14ac:dyDescent="0.3">
      <c r="B1656" s="11">
        <v>783</v>
      </c>
      <c r="C1656" s="11" t="str">
        <f ca="1">VLOOKUP(Tabela1[[#This Row],[MAT]],$B$5:$C$1679,2,0)</f>
        <v>02598633270</v>
      </c>
      <c r="D1656" s="35">
        <v>36</v>
      </c>
      <c r="E1656" s="16" t="s">
        <v>8</v>
      </c>
      <c r="F1656" s="11" t="s">
        <v>600</v>
      </c>
      <c r="G1656" s="17">
        <v>630.48</v>
      </c>
      <c r="H1656" s="17">
        <v>630.48</v>
      </c>
      <c r="I1656" s="17">
        <f>IFERROR(H1656/1.08,"")</f>
        <v>583.77777777777771</v>
      </c>
      <c r="J1656" s="17">
        <f>I1656*8%</f>
        <v>46.702222222222218</v>
      </c>
      <c r="K1656" s="17">
        <f>Tabela1[[#This Row],[VLR RECEBIDO]]-Tabela1[[#This Row],[DESPESA]]-Tabela1[[#This Row],[FGTS]]</f>
        <v>8.5265128291212022E-14</v>
      </c>
      <c r="L1656" s="12">
        <v>8.5265128291212022E-14</v>
      </c>
      <c r="M1656" s="12">
        <f>Tabela1[[#This Row],[A DEVOLVER]]-Tabela1[[#This Row],[DEVOLVIDO]]</f>
        <v>0</v>
      </c>
      <c r="N1656" s="18" t="str">
        <f ca="1">VLOOKUP(Tabela1[[#This Row],[MAT]],$B$5:$N$1679,13,0)</f>
        <v>MATHEUS CAMPOS ALVES</v>
      </c>
    </row>
    <row r="1657" spans="2:14" x14ac:dyDescent="0.3">
      <c r="B1657" s="11">
        <v>801</v>
      </c>
      <c r="C1657" s="11" t="str">
        <f ca="1">VLOOKUP(Tabela1[[#This Row],[MAT]],$B$5:$C$1679,2,0)</f>
        <v>03468651236</v>
      </c>
      <c r="D1657" s="35">
        <v>36</v>
      </c>
      <c r="E1657" s="16" t="s">
        <v>8</v>
      </c>
      <c r="F1657" s="11" t="s">
        <v>600</v>
      </c>
      <c r="G1657" s="17">
        <v>630.48</v>
      </c>
      <c r="H1657" s="17">
        <v>630.48</v>
      </c>
      <c r="I1657" s="17">
        <f>IFERROR(H1657/1.08,"")</f>
        <v>583.77777777777771</v>
      </c>
      <c r="J1657" s="17">
        <f>I1657*8%</f>
        <v>46.702222222222218</v>
      </c>
      <c r="K1657" s="17">
        <f>Tabela1[[#This Row],[VLR RECEBIDO]]-Tabela1[[#This Row],[DESPESA]]-Tabela1[[#This Row],[FGTS]]</f>
        <v>8.5265128291212022E-14</v>
      </c>
      <c r="L1657" s="12">
        <v>8.5265128291212022E-14</v>
      </c>
      <c r="M1657" s="12">
        <f>Tabela1[[#This Row],[A DEVOLVER]]-Tabela1[[#This Row],[DEVOLVIDO]]</f>
        <v>0</v>
      </c>
      <c r="N1657" s="18" t="str">
        <f ca="1">VLOOKUP(Tabela1[[#This Row],[MAT]],$B$5:$N$1679,13,0)</f>
        <v>WANDERSON ANDRE ALVES DA COSTA</v>
      </c>
    </row>
    <row r="1658" spans="2:14" x14ac:dyDescent="0.3">
      <c r="B1658" s="11">
        <v>802</v>
      </c>
      <c r="C1658" s="11" t="str">
        <f ca="1">VLOOKUP(Tabela1[[#This Row],[MAT]],$B$5:$C$1679,2,0)</f>
        <v>01497762251</v>
      </c>
      <c r="D1658" s="35">
        <v>36</v>
      </c>
      <c r="E1658" s="16" t="s">
        <v>8</v>
      </c>
      <c r="F1658" s="11" t="s">
        <v>600</v>
      </c>
      <c r="G1658" s="17">
        <v>630.48</v>
      </c>
      <c r="H1658" s="17">
        <v>630.48</v>
      </c>
      <c r="I1658" s="17">
        <f>IFERROR(H1658/1.08,"")</f>
        <v>583.77777777777771</v>
      </c>
      <c r="J1658" s="17">
        <f>I1658*8%</f>
        <v>46.702222222222218</v>
      </c>
      <c r="K1658" s="17">
        <f>Tabela1[[#This Row],[VLR RECEBIDO]]-Tabela1[[#This Row],[DESPESA]]-Tabela1[[#This Row],[FGTS]]</f>
        <v>8.5265128291212022E-14</v>
      </c>
      <c r="L1658" s="12">
        <v>8.5265128291212022E-14</v>
      </c>
      <c r="M1658" s="12">
        <f>Tabela1[[#This Row],[A DEVOLVER]]-Tabela1[[#This Row],[DEVOLVIDO]]</f>
        <v>0</v>
      </c>
      <c r="N1658" s="18" t="str">
        <f ca="1">VLOOKUP(Tabela1[[#This Row],[MAT]],$B$5:$N$1679,13,0)</f>
        <v>MARIA LUIZA OLIVEIRA DE ALMEIDA</v>
      </c>
    </row>
    <row r="1659" spans="2:14" x14ac:dyDescent="0.3">
      <c r="B1659" s="11">
        <v>817</v>
      </c>
      <c r="C1659" s="11" t="str">
        <f ca="1">VLOOKUP(Tabela1[[#This Row],[MAT]],$B$5:$C$1679,2,0)</f>
        <v>00564772283</v>
      </c>
      <c r="D1659" s="35">
        <v>36</v>
      </c>
      <c r="E1659" s="16" t="s">
        <v>8</v>
      </c>
      <c r="F1659" s="11" t="s">
        <v>600</v>
      </c>
      <c r="G1659" s="17">
        <v>630.48</v>
      </c>
      <c r="H1659" s="17">
        <v>630.48</v>
      </c>
      <c r="I1659" s="17">
        <f>IFERROR(H1659/1.08,"")</f>
        <v>583.77777777777771</v>
      </c>
      <c r="J1659" s="17">
        <f>I1659*8%</f>
        <v>46.702222222222218</v>
      </c>
      <c r="K1659" s="17">
        <f>Tabela1[[#This Row],[VLR RECEBIDO]]-Tabela1[[#This Row],[DESPESA]]-Tabela1[[#This Row],[FGTS]]</f>
        <v>8.5265128291212022E-14</v>
      </c>
      <c r="L1659" s="12">
        <v>8.5265128291212022E-14</v>
      </c>
      <c r="M1659" s="12">
        <f>Tabela1[[#This Row],[A DEVOLVER]]-Tabela1[[#This Row],[DEVOLVIDO]]</f>
        <v>0</v>
      </c>
      <c r="N1659" s="18" t="str">
        <f ca="1">VLOOKUP(Tabela1[[#This Row],[MAT]],$B$5:$N$1679,13,0)</f>
        <v>CRISTIANE MARIA CARDOSO LOBATO</v>
      </c>
    </row>
    <row r="1660" spans="2:14" x14ac:dyDescent="0.3">
      <c r="B1660" s="11">
        <v>819</v>
      </c>
      <c r="C1660" s="11" t="str">
        <f ca="1">VLOOKUP(Tabela1[[#This Row],[MAT]],$B$5:$C$1679,2,0)</f>
        <v>04263734211</v>
      </c>
      <c r="D1660" s="35">
        <v>36</v>
      </c>
      <c r="E1660" s="16" t="s">
        <v>8</v>
      </c>
      <c r="F1660" s="11" t="s">
        <v>600</v>
      </c>
      <c r="G1660" s="17">
        <v>630.48</v>
      </c>
      <c r="H1660" s="17">
        <v>630.48</v>
      </c>
      <c r="I1660" s="17">
        <f>IFERROR(H1660/1.08,"")</f>
        <v>583.77777777777771</v>
      </c>
      <c r="J1660" s="17">
        <f>I1660*8%</f>
        <v>46.702222222222218</v>
      </c>
      <c r="K1660" s="17">
        <f>Tabela1[[#This Row],[VLR RECEBIDO]]-Tabela1[[#This Row],[DESPESA]]-Tabela1[[#This Row],[FGTS]]</f>
        <v>8.5265128291212022E-14</v>
      </c>
      <c r="L1660" s="12">
        <v>8.5265128291212022E-14</v>
      </c>
      <c r="M1660" s="12">
        <f>Tabela1[[#This Row],[A DEVOLVER]]-Tabela1[[#This Row],[DEVOLVIDO]]</f>
        <v>0</v>
      </c>
      <c r="N1660" s="18" t="str">
        <f ca="1">VLOOKUP(Tabela1[[#This Row],[MAT]],$B$5:$N$1679,13,0)</f>
        <v>NAYARA FORO FRANCO</v>
      </c>
    </row>
    <row r="1661" spans="2:14" x14ac:dyDescent="0.3">
      <c r="B1661" s="11">
        <v>823</v>
      </c>
      <c r="C1661" s="11">
        <f ca="1">VLOOKUP(Tabela1[[#This Row],[MAT]],$B$5:$C$1679,2,0)</f>
        <v>98517040244</v>
      </c>
      <c r="D1661" s="35">
        <v>36</v>
      </c>
      <c r="E1661" s="16" t="s">
        <v>8</v>
      </c>
      <c r="F1661" s="11" t="s">
        <v>600</v>
      </c>
      <c r="G1661" s="17">
        <v>630.48</v>
      </c>
      <c r="H1661" s="17">
        <v>630.48</v>
      </c>
      <c r="I1661" s="17">
        <f>IFERROR(H1661/1.08,"")</f>
        <v>583.77777777777771</v>
      </c>
      <c r="J1661" s="17">
        <f>I1661*8%</f>
        <v>46.702222222222218</v>
      </c>
      <c r="K1661" s="17">
        <f>Tabela1[[#This Row],[VLR RECEBIDO]]-Tabela1[[#This Row],[DESPESA]]-Tabela1[[#This Row],[FGTS]]</f>
        <v>8.5265128291212022E-14</v>
      </c>
      <c r="L1661" s="12">
        <v>8.5265128291212022E-14</v>
      </c>
      <c r="M1661" s="12">
        <f>Tabela1[[#This Row],[A DEVOLVER]]-Tabela1[[#This Row],[DEVOLVIDO]]</f>
        <v>0</v>
      </c>
      <c r="N1661" s="18" t="str">
        <f ca="1">VLOOKUP(Tabela1[[#This Row],[MAT]],$B$5:$N$1679,13,0)</f>
        <v>IVONE DO SOCORRO DA CUNHA SOUZA</v>
      </c>
    </row>
    <row r="1662" spans="2:14" x14ac:dyDescent="0.3">
      <c r="B1662" s="11">
        <v>834</v>
      </c>
      <c r="C1662" s="11" t="str">
        <f ca="1">VLOOKUP(Tabela1[[#This Row],[MAT]],$B$5:$C$1679,2,0)</f>
        <v>03659449202</v>
      </c>
      <c r="D1662" s="35">
        <v>36</v>
      </c>
      <c r="E1662" s="16" t="s">
        <v>8</v>
      </c>
      <c r="F1662" s="11" t="s">
        <v>600</v>
      </c>
      <c r="G1662" s="17">
        <v>630.48</v>
      </c>
      <c r="H1662" s="17">
        <v>630.48</v>
      </c>
      <c r="I1662" s="17">
        <f>IFERROR(H1662/1.08,"")</f>
        <v>583.77777777777771</v>
      </c>
      <c r="J1662" s="17">
        <f>I1662*8%</f>
        <v>46.702222222222218</v>
      </c>
      <c r="K1662" s="17">
        <f>Tabela1[[#This Row],[VLR RECEBIDO]]-Tabela1[[#This Row],[DESPESA]]-Tabela1[[#This Row],[FGTS]]</f>
        <v>8.5265128291212022E-14</v>
      </c>
      <c r="L1662" s="12">
        <v>8.5265128291212022E-14</v>
      </c>
      <c r="M1662" s="12">
        <f>Tabela1[[#This Row],[A DEVOLVER]]-Tabela1[[#This Row],[DEVOLVIDO]]</f>
        <v>0</v>
      </c>
      <c r="N1662" s="18" t="str">
        <f ca="1">VLOOKUP(Tabela1[[#This Row],[MAT]],$B$5:$N$1679,13,0)</f>
        <v>LUIS CRUZ AZEVEDO</v>
      </c>
    </row>
    <row r="1663" spans="2:14" x14ac:dyDescent="0.3">
      <c r="B1663" s="11">
        <v>841</v>
      </c>
      <c r="C1663" s="11" t="str">
        <f ca="1">VLOOKUP(Tabela1[[#This Row],[MAT]],$B$5:$C$1679,2,0)</f>
        <v>49072145291</v>
      </c>
      <c r="D1663" s="35">
        <v>36</v>
      </c>
      <c r="E1663" s="16" t="s">
        <v>8</v>
      </c>
      <c r="F1663" s="11" t="s">
        <v>600</v>
      </c>
      <c r="G1663" s="17">
        <v>630.48</v>
      </c>
      <c r="H1663" s="17">
        <v>630.48</v>
      </c>
      <c r="I1663" s="17">
        <f>IFERROR(H1663/1.08,"")</f>
        <v>583.77777777777771</v>
      </c>
      <c r="J1663" s="17">
        <f>I1663*8%</f>
        <v>46.702222222222218</v>
      </c>
      <c r="K1663" s="17">
        <f>Tabela1[[#This Row],[VLR RECEBIDO]]-Tabela1[[#This Row],[DESPESA]]-Tabela1[[#This Row],[FGTS]]</f>
        <v>8.5265128291212022E-14</v>
      </c>
      <c r="L1663" s="12">
        <v>8.5265128291212022E-14</v>
      </c>
      <c r="M1663" s="12">
        <f>Tabela1[[#This Row],[A DEVOLVER]]-Tabela1[[#This Row],[DEVOLVIDO]]</f>
        <v>0</v>
      </c>
      <c r="N1663" s="18" t="str">
        <f ca="1">VLOOKUP(Tabela1[[#This Row],[MAT]],$B$5:$N$1679,13,0)</f>
        <v>THIZ HER FILOMENA DIAS DA SILVA</v>
      </c>
    </row>
    <row r="1664" spans="2:14" x14ac:dyDescent="0.3">
      <c r="B1664" s="11">
        <v>856</v>
      </c>
      <c r="C1664" s="11" t="str">
        <f ca="1">VLOOKUP(Tabela1[[#This Row],[MAT]],$B$5:$C$1679,2,0)</f>
        <v>03284143289</v>
      </c>
      <c r="D1664" s="35">
        <v>36</v>
      </c>
      <c r="E1664" s="16" t="s">
        <v>8</v>
      </c>
      <c r="F1664" s="11" t="s">
        <v>600</v>
      </c>
      <c r="G1664" s="17">
        <v>630.48</v>
      </c>
      <c r="H1664" s="17">
        <v>630.48</v>
      </c>
      <c r="I1664" s="17">
        <f>IFERROR(H1664/1.08,"")</f>
        <v>583.77777777777771</v>
      </c>
      <c r="J1664" s="17">
        <f>I1664*8%</f>
        <v>46.702222222222218</v>
      </c>
      <c r="K1664" s="17">
        <f>Tabela1[[#This Row],[VLR RECEBIDO]]-Tabela1[[#This Row],[DESPESA]]-Tabela1[[#This Row],[FGTS]]</f>
        <v>8.5265128291212022E-14</v>
      </c>
      <c r="L1664" s="12">
        <v>8.5265128291212022E-14</v>
      </c>
      <c r="M1664" s="12">
        <f>Tabela1[[#This Row],[A DEVOLVER]]-Tabela1[[#This Row],[DEVOLVIDO]]</f>
        <v>0</v>
      </c>
      <c r="N1664" s="18" t="str">
        <f ca="1">VLOOKUP(Tabela1[[#This Row],[MAT]],$B$5:$N$1679,13,0)</f>
        <v>EUNICE GAMA DE SOUZA</v>
      </c>
    </row>
    <row r="1665" spans="2:14" x14ac:dyDescent="0.3">
      <c r="B1665" s="11">
        <v>858</v>
      </c>
      <c r="C1665" s="11" t="str">
        <f ca="1">VLOOKUP(Tabela1[[#This Row],[MAT]],$B$5:$C$1679,2,0)</f>
        <v>01531119255</v>
      </c>
      <c r="D1665" s="35">
        <v>36</v>
      </c>
      <c r="E1665" s="16" t="s">
        <v>8</v>
      </c>
      <c r="F1665" s="11" t="s">
        <v>600</v>
      </c>
      <c r="G1665" s="17">
        <v>630.48</v>
      </c>
      <c r="H1665" s="17">
        <v>630.48</v>
      </c>
      <c r="I1665" s="17">
        <f>IFERROR(H1665/1.08,"")</f>
        <v>583.77777777777771</v>
      </c>
      <c r="J1665" s="17">
        <f>I1665*8%</f>
        <v>46.702222222222218</v>
      </c>
      <c r="K1665" s="17">
        <f>Tabela1[[#This Row],[VLR RECEBIDO]]-Tabela1[[#This Row],[DESPESA]]-Tabela1[[#This Row],[FGTS]]</f>
        <v>8.5265128291212022E-14</v>
      </c>
      <c r="L1665" s="12">
        <v>8.5265128291212022E-14</v>
      </c>
      <c r="M1665" s="12">
        <f>Tabela1[[#This Row],[A DEVOLVER]]-Tabela1[[#This Row],[DEVOLVIDO]]</f>
        <v>0</v>
      </c>
      <c r="N1665" s="18" t="str">
        <f ca="1">VLOOKUP(Tabela1[[#This Row],[MAT]],$B$5:$N$1679,13,0)</f>
        <v>KATIA REGINA SANTOS DA SILVA</v>
      </c>
    </row>
    <row r="1666" spans="2:14" x14ac:dyDescent="0.3">
      <c r="B1666" s="11">
        <v>869</v>
      </c>
      <c r="C1666" s="11" t="e">
        <f ca="1">VLOOKUP(Tabela1[[#This Row],[MAT]],$B$5:$C$1679,2,0)</f>
        <v>#N/A</v>
      </c>
      <c r="D1666" s="35">
        <v>36</v>
      </c>
      <c r="E1666" s="16" t="s">
        <v>8</v>
      </c>
      <c r="F1666" s="11" t="s">
        <v>600</v>
      </c>
      <c r="G1666" s="17">
        <v>630.48</v>
      </c>
      <c r="H1666" s="17">
        <v>630.48</v>
      </c>
      <c r="I1666" s="17">
        <f>IFERROR(H1666/1.08,"")</f>
        <v>583.77777777777771</v>
      </c>
      <c r="J1666" s="17">
        <f>I1666*8%</f>
        <v>46.702222222222218</v>
      </c>
      <c r="K1666" s="17">
        <f>Tabela1[[#This Row],[VLR RECEBIDO]]-Tabela1[[#This Row],[DESPESA]]-Tabela1[[#This Row],[FGTS]]</f>
        <v>8.5265128291212022E-14</v>
      </c>
      <c r="L1666" s="12">
        <v>8.5265128291212022E-14</v>
      </c>
      <c r="M1666" s="12">
        <f>Tabela1[[#This Row],[A DEVOLVER]]-Tabela1[[#This Row],[DEVOLVIDO]]</f>
        <v>0</v>
      </c>
      <c r="N1666" s="18" t="e">
        <f ca="1">VLOOKUP(Tabela1[[#This Row],[MAT]],$B$5:$N$1679,13,0)</f>
        <v>#N/A</v>
      </c>
    </row>
    <row r="1667" spans="2:14" x14ac:dyDescent="0.3">
      <c r="B1667" s="11">
        <v>870</v>
      </c>
      <c r="C1667" s="11" t="str">
        <f ca="1">VLOOKUP(Tabela1[[#This Row],[MAT]],$B$5:$C$1679,2,0)</f>
        <v>02726631231</v>
      </c>
      <c r="D1667" s="35">
        <v>36</v>
      </c>
      <c r="E1667" s="16" t="s">
        <v>8</v>
      </c>
      <c r="F1667" s="11" t="s">
        <v>600</v>
      </c>
      <c r="G1667" s="17">
        <v>630.48</v>
      </c>
      <c r="H1667" s="17">
        <v>630.48</v>
      </c>
      <c r="I1667" s="17">
        <f>IFERROR(H1667/1.08,"")</f>
        <v>583.77777777777771</v>
      </c>
      <c r="J1667" s="17">
        <f>I1667*8%</f>
        <v>46.702222222222218</v>
      </c>
      <c r="K1667" s="17">
        <f>Tabela1[[#This Row],[VLR RECEBIDO]]-Tabela1[[#This Row],[DESPESA]]-Tabela1[[#This Row],[FGTS]]</f>
        <v>8.5265128291212022E-14</v>
      </c>
      <c r="L1667" s="12">
        <v>8.5265128291212022E-14</v>
      </c>
      <c r="M1667" s="12">
        <f>Tabela1[[#This Row],[A DEVOLVER]]-Tabela1[[#This Row],[DEVOLVIDO]]</f>
        <v>0</v>
      </c>
      <c r="N1667" s="18" t="str">
        <f ca="1">VLOOKUP(Tabela1[[#This Row],[MAT]],$B$5:$N$1679,13,0)</f>
        <v>EDILZA SOUZA DE AVIZ</v>
      </c>
    </row>
    <row r="1668" spans="2:14" x14ac:dyDescent="0.3">
      <c r="B1668" s="11">
        <v>875</v>
      </c>
      <c r="C1668" s="11" t="str">
        <f ca="1">VLOOKUP(Tabela1[[#This Row],[MAT]],$B$5:$C$1679,2,0)</f>
        <v>02957511347</v>
      </c>
      <c r="D1668" s="35">
        <v>36</v>
      </c>
      <c r="E1668" s="16" t="s">
        <v>8</v>
      </c>
      <c r="F1668" s="11" t="s">
        <v>600</v>
      </c>
      <c r="G1668" s="17">
        <v>630.48</v>
      </c>
      <c r="H1668" s="17">
        <v>630.48</v>
      </c>
      <c r="I1668" s="17">
        <f>IFERROR(H1668/1.08,"")</f>
        <v>583.77777777777771</v>
      </c>
      <c r="J1668" s="17">
        <f>I1668*8%</f>
        <v>46.702222222222218</v>
      </c>
      <c r="K1668" s="17">
        <f>Tabela1[[#This Row],[VLR RECEBIDO]]-Tabela1[[#This Row],[DESPESA]]-Tabela1[[#This Row],[FGTS]]</f>
        <v>8.5265128291212022E-14</v>
      </c>
      <c r="L1668" s="12">
        <v>8.5265128291212022E-14</v>
      </c>
      <c r="M1668" s="12">
        <f>Tabela1[[#This Row],[A DEVOLVER]]-Tabela1[[#This Row],[DEVOLVIDO]]</f>
        <v>0</v>
      </c>
      <c r="N1668" s="18" t="str">
        <f ca="1">VLOOKUP(Tabela1[[#This Row],[MAT]],$B$5:$N$1679,13,0)</f>
        <v>IRACEMA SOARES LIMA</v>
      </c>
    </row>
    <row r="1669" spans="2:14" x14ac:dyDescent="0.3">
      <c r="B1669" s="11">
        <v>889</v>
      </c>
      <c r="C1669" s="11" t="str">
        <f ca="1">VLOOKUP(Tabela1[[#This Row],[MAT]],$B$5:$C$1679,2,0)</f>
        <v>96949139268</v>
      </c>
      <c r="D1669" s="35">
        <v>36</v>
      </c>
      <c r="E1669" s="16" t="s">
        <v>8</v>
      </c>
      <c r="F1669" s="11" t="s">
        <v>600</v>
      </c>
      <c r="G1669" s="17">
        <v>630.48</v>
      </c>
      <c r="H1669" s="17">
        <v>630.48</v>
      </c>
      <c r="I1669" s="17">
        <f>IFERROR(H1669/1.08,"")</f>
        <v>583.77777777777771</v>
      </c>
      <c r="J1669" s="17">
        <f>I1669*8%</f>
        <v>46.702222222222218</v>
      </c>
      <c r="K1669" s="17">
        <f>Tabela1[[#This Row],[VLR RECEBIDO]]-Tabela1[[#This Row],[DESPESA]]-Tabela1[[#This Row],[FGTS]]</f>
        <v>8.5265128291212022E-14</v>
      </c>
      <c r="L1669" s="12">
        <v>8.5265128291212022E-14</v>
      </c>
      <c r="M1669" s="12">
        <f>Tabela1[[#This Row],[A DEVOLVER]]-Tabela1[[#This Row],[DEVOLVIDO]]</f>
        <v>0</v>
      </c>
      <c r="N1669" s="18" t="str">
        <f ca="1">VLOOKUP(Tabela1[[#This Row],[MAT]],$B$5:$N$1679,13,0)</f>
        <v>FERNANDO RODRIGUES DA SILVA</v>
      </c>
    </row>
    <row r="1670" spans="2:14" x14ac:dyDescent="0.3">
      <c r="B1670" s="11">
        <v>890</v>
      </c>
      <c r="C1670" s="11" t="str">
        <f ca="1">VLOOKUP(Tabela1[[#This Row],[MAT]],$B$5:$C$1679,2,0)</f>
        <v>01522818278</v>
      </c>
      <c r="D1670" s="35">
        <v>36</v>
      </c>
      <c r="E1670" s="16" t="s">
        <v>8</v>
      </c>
      <c r="F1670" s="11" t="s">
        <v>600</v>
      </c>
      <c r="G1670" s="17">
        <v>630.48</v>
      </c>
      <c r="H1670" s="17">
        <v>630.48</v>
      </c>
      <c r="I1670" s="17">
        <f>IFERROR(H1670/1.08,"")</f>
        <v>583.77777777777771</v>
      </c>
      <c r="J1670" s="17">
        <f>I1670*8%</f>
        <v>46.702222222222218</v>
      </c>
      <c r="K1670" s="17">
        <f>Tabela1[[#This Row],[VLR RECEBIDO]]-Tabela1[[#This Row],[DESPESA]]-Tabela1[[#This Row],[FGTS]]</f>
        <v>8.5265128291212022E-14</v>
      </c>
      <c r="L1670" s="12">
        <v>8.5265128291212022E-14</v>
      </c>
      <c r="M1670" s="12">
        <f>Tabela1[[#This Row],[A DEVOLVER]]-Tabela1[[#This Row],[DEVOLVIDO]]</f>
        <v>0</v>
      </c>
      <c r="N1670" s="18" t="str">
        <f ca="1">VLOOKUP(Tabela1[[#This Row],[MAT]],$B$5:$N$1679,13,0)</f>
        <v>FATIMA PEREIRA DE ALENCAR ALVES</v>
      </c>
    </row>
    <row r="1671" spans="2:14" x14ac:dyDescent="0.3">
      <c r="B1671" s="11">
        <v>894</v>
      </c>
      <c r="C1671" s="11" t="str">
        <f ca="1">VLOOKUP(Tabela1[[#This Row],[MAT]],$B$5:$C$1679,2,0)</f>
        <v>70143079247</v>
      </c>
      <c r="D1671" s="35">
        <v>36</v>
      </c>
      <c r="E1671" s="16" t="s">
        <v>8</v>
      </c>
      <c r="F1671" s="11" t="s">
        <v>600</v>
      </c>
      <c r="G1671" s="17">
        <v>630.48</v>
      </c>
      <c r="H1671" s="17">
        <v>630.48</v>
      </c>
      <c r="I1671" s="17">
        <f>IFERROR(H1671/1.08,"")</f>
        <v>583.77777777777771</v>
      </c>
      <c r="J1671" s="17">
        <f>I1671*8%</f>
        <v>46.702222222222218</v>
      </c>
      <c r="K1671" s="17">
        <f>Tabela1[[#This Row],[VLR RECEBIDO]]-Tabela1[[#This Row],[DESPESA]]-Tabela1[[#This Row],[FGTS]]</f>
        <v>8.5265128291212022E-14</v>
      </c>
      <c r="L1671" s="12">
        <v>8.5265128291212022E-14</v>
      </c>
      <c r="M1671" s="12">
        <f>Tabela1[[#This Row],[A DEVOLVER]]-Tabela1[[#This Row],[DEVOLVIDO]]</f>
        <v>0</v>
      </c>
      <c r="N1671" s="18" t="str">
        <f ca="1">VLOOKUP(Tabela1[[#This Row],[MAT]],$B$5:$N$1679,13,0)</f>
        <v>ROMERSON BARROS DUTRA</v>
      </c>
    </row>
    <row r="1672" spans="2:14" x14ac:dyDescent="0.3">
      <c r="B1672" s="11">
        <v>895</v>
      </c>
      <c r="C1672" s="11" t="str">
        <f ca="1">VLOOKUP(Tabela1[[#This Row],[MAT]],$B$5:$C$1679,2,0)</f>
        <v>54911672234</v>
      </c>
      <c r="D1672" s="35">
        <v>36</v>
      </c>
      <c r="E1672" s="16" t="s">
        <v>8</v>
      </c>
      <c r="F1672" s="11" t="s">
        <v>600</v>
      </c>
      <c r="G1672" s="17">
        <v>630.48</v>
      </c>
      <c r="H1672" s="17">
        <v>630.48</v>
      </c>
      <c r="I1672" s="17">
        <f>IFERROR(H1672/1.08,"")</f>
        <v>583.77777777777771</v>
      </c>
      <c r="J1672" s="17">
        <f>I1672*8%</f>
        <v>46.702222222222218</v>
      </c>
      <c r="K1672" s="17">
        <f>Tabela1[[#This Row],[VLR RECEBIDO]]-Tabela1[[#This Row],[DESPESA]]-Tabela1[[#This Row],[FGTS]]</f>
        <v>8.5265128291212022E-14</v>
      </c>
      <c r="L1672" s="12">
        <v>8.5265128291212022E-14</v>
      </c>
      <c r="M1672" s="12">
        <f>Tabela1[[#This Row],[A DEVOLVER]]-Tabela1[[#This Row],[DEVOLVIDO]]</f>
        <v>0</v>
      </c>
      <c r="N1672" s="18" t="str">
        <f ca="1">VLOOKUP(Tabela1[[#This Row],[MAT]],$B$5:$N$1679,13,0)</f>
        <v>DARIO CARDOSO CASTRO</v>
      </c>
    </row>
    <row r="1673" spans="2:14" x14ac:dyDescent="0.3">
      <c r="B1673" s="11">
        <v>898</v>
      </c>
      <c r="C1673" s="11" t="str">
        <f ca="1">VLOOKUP(Tabela1[[#This Row],[MAT]],$B$5:$C$1679,2,0)</f>
        <v>85834335268</v>
      </c>
      <c r="D1673" s="35">
        <v>36</v>
      </c>
      <c r="E1673" s="16" t="s">
        <v>8</v>
      </c>
      <c r="F1673" s="11" t="s">
        <v>600</v>
      </c>
      <c r="G1673" s="17">
        <v>630.48</v>
      </c>
      <c r="H1673" s="17">
        <v>630.48</v>
      </c>
      <c r="I1673" s="17">
        <f>IFERROR(H1673/1.08,"")</f>
        <v>583.77777777777771</v>
      </c>
      <c r="J1673" s="17">
        <f>I1673*8%</f>
        <v>46.702222222222218</v>
      </c>
      <c r="K1673" s="17">
        <f>Tabela1[[#This Row],[VLR RECEBIDO]]-Tabela1[[#This Row],[DESPESA]]-Tabela1[[#This Row],[FGTS]]</f>
        <v>8.5265128291212022E-14</v>
      </c>
      <c r="L1673" s="12">
        <v>8.5265128291212022E-14</v>
      </c>
      <c r="M1673" s="12">
        <f>Tabela1[[#This Row],[A DEVOLVER]]-Tabela1[[#This Row],[DEVOLVIDO]]</f>
        <v>0</v>
      </c>
      <c r="N1673" s="18" t="str">
        <f ca="1">VLOOKUP(Tabela1[[#This Row],[MAT]],$B$5:$N$1679,13,0)</f>
        <v>GEOVAR BATISTA DOS SANTOS</v>
      </c>
    </row>
    <row r="1674" spans="2:14" x14ac:dyDescent="0.3">
      <c r="B1674" s="11">
        <v>902</v>
      </c>
      <c r="C1674" s="11">
        <f ca="1">VLOOKUP(Tabela1[[#This Row],[MAT]],$B$5:$C$1679,2,0)</f>
        <v>44679882204</v>
      </c>
      <c r="D1674" s="35">
        <v>36</v>
      </c>
      <c r="E1674" s="16" t="s">
        <v>8</v>
      </c>
      <c r="F1674" s="11" t="s">
        <v>600</v>
      </c>
      <c r="G1674" s="17">
        <v>630.48</v>
      </c>
      <c r="H1674" s="17">
        <v>630.48</v>
      </c>
      <c r="I1674" s="17">
        <f>IFERROR(H1674/1.08,"")</f>
        <v>583.77777777777771</v>
      </c>
      <c r="J1674" s="17">
        <f>I1674*8%</f>
        <v>46.702222222222218</v>
      </c>
      <c r="K1674" s="17">
        <f>Tabela1[[#This Row],[VLR RECEBIDO]]-Tabela1[[#This Row],[DESPESA]]-Tabela1[[#This Row],[FGTS]]</f>
        <v>8.5265128291212022E-14</v>
      </c>
      <c r="L1674" s="12">
        <v>8.5265128291212022E-14</v>
      </c>
      <c r="M1674" s="12">
        <f>Tabela1[[#This Row],[A DEVOLVER]]-Tabela1[[#This Row],[DEVOLVIDO]]</f>
        <v>0</v>
      </c>
      <c r="N1674" s="18" t="str">
        <f ca="1">VLOOKUP(Tabela1[[#This Row],[MAT]],$B$5:$N$1679,13,0)</f>
        <v>JONAS VIRGULINO DA CONCEICAO</v>
      </c>
    </row>
    <row r="1675" spans="2:14" x14ac:dyDescent="0.3">
      <c r="B1675" s="11">
        <v>907</v>
      </c>
      <c r="C1675" s="11" t="str">
        <f ca="1">VLOOKUP(Tabela1[[#This Row],[MAT]],$B$5:$C$1679,2,0)</f>
        <v>04018536240</v>
      </c>
      <c r="D1675" s="35">
        <v>36</v>
      </c>
      <c r="E1675" s="16" t="s">
        <v>8</v>
      </c>
      <c r="F1675" s="11" t="s">
        <v>600</v>
      </c>
      <c r="G1675" s="17">
        <v>630.48</v>
      </c>
      <c r="H1675" s="17">
        <v>630.48</v>
      </c>
      <c r="I1675" s="17">
        <f>IFERROR(H1675/1.08,"")</f>
        <v>583.77777777777771</v>
      </c>
      <c r="J1675" s="17">
        <f>I1675*8%</f>
        <v>46.702222222222218</v>
      </c>
      <c r="K1675" s="17">
        <f>Tabela1[[#This Row],[VLR RECEBIDO]]-Tabela1[[#This Row],[DESPESA]]-Tabela1[[#This Row],[FGTS]]</f>
        <v>8.5265128291212022E-14</v>
      </c>
      <c r="L1675" s="12">
        <v>8.5265128291212022E-14</v>
      </c>
      <c r="M1675" s="12">
        <f>Tabela1[[#This Row],[A DEVOLVER]]-Tabela1[[#This Row],[DEVOLVIDO]]</f>
        <v>0</v>
      </c>
      <c r="N1675" s="18" t="str">
        <f ca="1">VLOOKUP(Tabela1[[#This Row],[MAT]],$B$5:$N$1679,13,0)</f>
        <v>WENDELL RIBEIRO DE LIRA</v>
      </c>
    </row>
    <row r="1676" spans="2:14" x14ac:dyDescent="0.3">
      <c r="B1676" s="11">
        <v>919</v>
      </c>
      <c r="C1676" s="11" t="str">
        <f ca="1">VLOOKUP(Tabela1[[#This Row],[MAT]],$B$5:$C$1679,2,0)</f>
        <v>73533815234</v>
      </c>
      <c r="D1676" s="35">
        <v>36</v>
      </c>
      <c r="E1676" s="16" t="s">
        <v>8</v>
      </c>
      <c r="F1676" s="11" t="s">
        <v>600</v>
      </c>
      <c r="G1676" s="17">
        <v>630.48</v>
      </c>
      <c r="H1676" s="17">
        <v>630.48</v>
      </c>
      <c r="I1676" s="17">
        <f>IFERROR(H1676/1.08,"")</f>
        <v>583.77777777777771</v>
      </c>
      <c r="J1676" s="17">
        <f>I1676*8%</f>
        <v>46.702222222222218</v>
      </c>
      <c r="K1676" s="17">
        <f>Tabela1[[#This Row],[VLR RECEBIDO]]-Tabela1[[#This Row],[DESPESA]]-Tabela1[[#This Row],[FGTS]]</f>
        <v>8.5265128291212022E-14</v>
      </c>
      <c r="L1676" s="12">
        <v>8.5265128291212022E-14</v>
      </c>
      <c r="M1676" s="12">
        <f>Tabela1[[#This Row],[A DEVOLVER]]-Tabela1[[#This Row],[DEVOLVIDO]]</f>
        <v>0</v>
      </c>
      <c r="N1676" s="18" t="str">
        <f ca="1">VLOOKUP(Tabela1[[#This Row],[MAT]],$B$5:$N$1679,13,0)</f>
        <v>ANDREIA DOS SANTOS COSTA</v>
      </c>
    </row>
    <row r="1677" spans="2:14" x14ac:dyDescent="0.3">
      <c r="B1677" s="11">
        <v>9</v>
      </c>
      <c r="C1677" s="11" t="str">
        <f ca="1">VLOOKUP(Tabela1[[#This Row],[MAT]],$B$5:$C$1679,2,0)</f>
        <v>95885773572</v>
      </c>
      <c r="D1677" s="35">
        <v>36</v>
      </c>
      <c r="E1677" s="16" t="s">
        <v>8</v>
      </c>
      <c r="F1677" s="11" t="s">
        <v>601</v>
      </c>
      <c r="G1677" s="17">
        <v>630.48</v>
      </c>
      <c r="H1677" s="17">
        <v>630.48</v>
      </c>
      <c r="I1677" s="17">
        <f>IFERROR(H1677/1.08,"")</f>
        <v>583.77777777777771</v>
      </c>
      <c r="J1677" s="17">
        <f>I1677*8%</f>
        <v>46.702222222222218</v>
      </c>
      <c r="K1677" s="17">
        <f>Tabela1[[#This Row],[VLR RECEBIDO]]-Tabela1[[#This Row],[DESPESA]]-Tabela1[[#This Row],[FGTS]]</f>
        <v>8.5265128291212022E-14</v>
      </c>
      <c r="L1677" s="12">
        <v>8.5265128291212022E-14</v>
      </c>
      <c r="M1677" s="12">
        <f>Tabela1[[#This Row],[A DEVOLVER]]-Tabela1[[#This Row],[DEVOLVIDO]]</f>
        <v>0</v>
      </c>
      <c r="N1677" s="18" t="str">
        <f ca="1">VLOOKUP(Tabela1[[#This Row],[MAT]],$B$5:$N$1679,13,0)</f>
        <v>ANA MIRELLA FERREIRA BARBOSA OLIVEIRA</v>
      </c>
    </row>
    <row r="1678" spans="2:14" x14ac:dyDescent="0.3">
      <c r="B1678" s="11">
        <v>23</v>
      </c>
      <c r="C1678" s="11" t="str">
        <f ca="1">VLOOKUP(Tabela1[[#This Row],[MAT]],$B$5:$C$1679,2,0)</f>
        <v>26008939204</v>
      </c>
      <c r="D1678" s="35">
        <v>36</v>
      </c>
      <c r="E1678" s="16" t="s">
        <v>8</v>
      </c>
      <c r="F1678" s="11" t="s">
        <v>601</v>
      </c>
      <c r="G1678" s="17">
        <v>630.48</v>
      </c>
      <c r="H1678" s="17">
        <v>630.48</v>
      </c>
      <c r="I1678" s="17">
        <f>IFERROR(H1678/1.08,"")</f>
        <v>583.77777777777771</v>
      </c>
      <c r="J1678" s="17">
        <f>I1678*8%</f>
        <v>46.702222222222218</v>
      </c>
      <c r="K1678" s="17">
        <f>Tabela1[[#This Row],[VLR RECEBIDO]]-Tabela1[[#This Row],[DESPESA]]-Tabela1[[#This Row],[FGTS]]</f>
        <v>8.5265128291212022E-14</v>
      </c>
      <c r="L1678" s="12">
        <v>8.5265128291212022E-14</v>
      </c>
      <c r="M1678" s="12">
        <f>Tabela1[[#This Row],[A DEVOLVER]]-Tabela1[[#This Row],[DEVOLVIDO]]</f>
        <v>0</v>
      </c>
      <c r="N1678" s="18" t="str">
        <f ca="1">VLOOKUP(Tabela1[[#This Row],[MAT]],$B$5:$N$1679,13,0)</f>
        <v>ANA DE SOUZA VIANA</v>
      </c>
    </row>
    <row r="1679" spans="2:14" x14ac:dyDescent="0.3">
      <c r="B1679" s="11">
        <v>26</v>
      </c>
      <c r="C1679" s="11" t="str">
        <f ca="1">VLOOKUP(Tabela1[[#This Row],[MAT]],$B$5:$C$1679,2,0)</f>
        <v>01087094267</v>
      </c>
      <c r="D1679" s="35">
        <v>36</v>
      </c>
      <c r="E1679" s="16" t="s">
        <v>8</v>
      </c>
      <c r="F1679" s="11" t="s">
        <v>601</v>
      </c>
      <c r="G1679" s="17">
        <v>630.48</v>
      </c>
      <c r="H1679" s="17">
        <v>630.48</v>
      </c>
      <c r="I1679" s="17">
        <f>IFERROR(H1679/1.08,"")</f>
        <v>583.77777777777771</v>
      </c>
      <c r="J1679" s="17">
        <f>I1679*8%</f>
        <v>46.702222222222218</v>
      </c>
      <c r="K1679" s="17">
        <f>Tabela1[[#This Row],[VLR RECEBIDO]]-Tabela1[[#This Row],[DESPESA]]-Tabela1[[#This Row],[FGTS]]</f>
        <v>8.5265128291212022E-14</v>
      </c>
      <c r="L1679" s="12">
        <v>8.5265128291212022E-14</v>
      </c>
      <c r="M1679" s="12">
        <f>Tabela1[[#This Row],[A DEVOLVER]]-Tabela1[[#This Row],[DEVOLVIDO]]</f>
        <v>0</v>
      </c>
      <c r="N1679" s="18" t="str">
        <f ca="1">VLOOKUP(Tabela1[[#This Row],[MAT]],$B$5:$N$1679,13,0)</f>
        <v>DANIELE DA SILVA E SILVA</v>
      </c>
    </row>
    <row r="1680" spans="2:14" x14ac:dyDescent="0.3">
      <c r="B1680" s="11">
        <v>30</v>
      </c>
      <c r="C1680" s="11" t="str">
        <f ca="1">VLOOKUP(Tabela1[[#This Row],[MAT]],$B$5:$C$1679,2,0)</f>
        <v>63727129204</v>
      </c>
      <c r="D1680" s="35">
        <v>36</v>
      </c>
      <c r="E1680" s="16" t="s">
        <v>8</v>
      </c>
      <c r="F1680" s="11" t="s">
        <v>601</v>
      </c>
      <c r="G1680" s="17">
        <v>310.77999999999997</v>
      </c>
      <c r="H1680" s="17">
        <v>310.77999999999997</v>
      </c>
      <c r="I1680" s="17">
        <f>IFERROR(H1680/1.08,"")</f>
        <v>287.75925925925924</v>
      </c>
      <c r="J1680" s="17">
        <f>I1680*8%</f>
        <v>23.020740740740738</v>
      </c>
      <c r="K1680" s="17">
        <f>Tabela1[[#This Row],[VLR RECEBIDO]]-Tabela1[[#This Row],[DESPESA]]-Tabela1[[#This Row],[FGTS]]</f>
        <v>0</v>
      </c>
      <c r="L1680" s="12">
        <v>0</v>
      </c>
      <c r="M1680" s="12">
        <f>Tabela1[[#This Row],[A DEVOLVER]]-Tabela1[[#This Row],[DEVOLVIDO]]</f>
        <v>0</v>
      </c>
      <c r="N1680" s="18" t="str">
        <f ca="1">VLOOKUP(Tabela1[[#This Row],[MAT]],$B$5:$N$1679,13,0)</f>
        <v>ELCIONE DE OLIVEIRA SILVA</v>
      </c>
    </row>
    <row r="1681" spans="2:14" x14ac:dyDescent="0.3">
      <c r="B1681" s="11">
        <v>32</v>
      </c>
      <c r="C1681" s="11" t="str">
        <f ca="1">VLOOKUP(Tabela1[[#This Row],[MAT]],$B$5:$C$1679,2,0)</f>
        <v>86045636287</v>
      </c>
      <c r="D1681" s="35">
        <v>36</v>
      </c>
      <c r="E1681" s="16" t="s">
        <v>8</v>
      </c>
      <c r="F1681" s="11" t="s">
        <v>601</v>
      </c>
      <c r="G1681" s="17">
        <v>630.48</v>
      </c>
      <c r="H1681" s="17">
        <v>630.48</v>
      </c>
      <c r="I1681" s="17">
        <f>IFERROR(H1681/1.08,"")</f>
        <v>583.77777777777771</v>
      </c>
      <c r="J1681" s="17">
        <f>I1681*8%</f>
        <v>46.702222222222218</v>
      </c>
      <c r="K1681" s="17">
        <f>Tabela1[[#This Row],[VLR RECEBIDO]]-Tabela1[[#This Row],[DESPESA]]-Tabela1[[#This Row],[FGTS]]</f>
        <v>8.5265128291212022E-14</v>
      </c>
      <c r="L1681" s="12">
        <v>8.5265128291212022E-14</v>
      </c>
      <c r="M1681" s="12">
        <f>Tabela1[[#This Row],[A DEVOLVER]]-Tabela1[[#This Row],[DEVOLVIDO]]</f>
        <v>0</v>
      </c>
      <c r="N1681" s="18" t="str">
        <f ca="1">VLOOKUP(Tabela1[[#This Row],[MAT]],$B$5:$N$1679,13,0)</f>
        <v>ELINOAN DA LUZ DE JESUS</v>
      </c>
    </row>
    <row r="1682" spans="2:14" x14ac:dyDescent="0.3">
      <c r="B1682" s="11">
        <v>60</v>
      </c>
      <c r="C1682" s="11" t="str">
        <f ca="1">VLOOKUP(Tabela1[[#This Row],[MAT]],$B$5:$C$1679,2,0)</f>
        <v>73779768291</v>
      </c>
      <c r="D1682" s="35">
        <v>36</v>
      </c>
      <c r="E1682" s="16" t="s">
        <v>8</v>
      </c>
      <c r="F1682" s="11" t="s">
        <v>601</v>
      </c>
      <c r="G1682" s="17">
        <v>630.48</v>
      </c>
      <c r="H1682" s="17">
        <v>630.48</v>
      </c>
      <c r="I1682" s="17">
        <f>IFERROR(H1682/1.08,"")</f>
        <v>583.77777777777771</v>
      </c>
      <c r="J1682" s="17">
        <f>I1682*8%</f>
        <v>46.702222222222218</v>
      </c>
      <c r="K1682" s="17">
        <f>Tabela1[[#This Row],[VLR RECEBIDO]]-Tabela1[[#This Row],[DESPESA]]-Tabela1[[#This Row],[FGTS]]</f>
        <v>8.5265128291212022E-14</v>
      </c>
      <c r="L1682" s="12">
        <v>8.5265128291212022E-14</v>
      </c>
      <c r="M1682" s="12">
        <f>Tabela1[[#This Row],[A DEVOLVER]]-Tabela1[[#This Row],[DEVOLVIDO]]</f>
        <v>0</v>
      </c>
      <c r="N1682" s="18" t="str">
        <f ca="1">VLOOKUP(Tabela1[[#This Row],[MAT]],$B$5:$N$1679,13,0)</f>
        <v>GEANE DOS SANTOS RODRIGUES</v>
      </c>
    </row>
    <row r="1683" spans="2:14" x14ac:dyDescent="0.3">
      <c r="B1683" s="11">
        <v>67</v>
      </c>
      <c r="C1683" s="11" t="str">
        <f ca="1">VLOOKUP(Tabela1[[#This Row],[MAT]],$B$5:$C$1679,2,0)</f>
        <v>63594404234</v>
      </c>
      <c r="D1683" s="35">
        <v>36</v>
      </c>
      <c r="E1683" s="16" t="s">
        <v>8</v>
      </c>
      <c r="F1683" s="11" t="s">
        <v>601</v>
      </c>
      <c r="G1683" s="17">
        <v>630.48</v>
      </c>
      <c r="H1683" s="17">
        <v>630.48</v>
      </c>
      <c r="I1683" s="17">
        <f>IFERROR(H1683/1.08,"")</f>
        <v>583.77777777777771</v>
      </c>
      <c r="J1683" s="17">
        <f>I1683*8%</f>
        <v>46.702222222222218</v>
      </c>
      <c r="K1683" s="17">
        <f>Tabela1[[#This Row],[VLR RECEBIDO]]-Tabela1[[#This Row],[DESPESA]]-Tabela1[[#This Row],[FGTS]]</f>
        <v>8.5265128291212022E-14</v>
      </c>
      <c r="L1683" s="12">
        <v>8.5265128291212022E-14</v>
      </c>
      <c r="M1683" s="12">
        <f>Tabela1[[#This Row],[A DEVOLVER]]-Tabela1[[#This Row],[DEVOLVIDO]]</f>
        <v>0</v>
      </c>
      <c r="N1683" s="18" t="str">
        <f ca="1">VLOOKUP(Tabela1[[#This Row],[MAT]],$B$5:$N$1679,13,0)</f>
        <v>JOELMA GONCALVES ALVES</v>
      </c>
    </row>
    <row r="1684" spans="2:14" x14ac:dyDescent="0.3">
      <c r="B1684" s="11">
        <v>74</v>
      </c>
      <c r="C1684" s="11" t="str">
        <f ca="1">VLOOKUP(Tabela1[[#This Row],[MAT]],$B$5:$C$1679,2,0)</f>
        <v>85748960206</v>
      </c>
      <c r="D1684" s="35">
        <v>36</v>
      </c>
      <c r="E1684" s="16" t="s">
        <v>8</v>
      </c>
      <c r="F1684" s="11" t="s">
        <v>601</v>
      </c>
      <c r="G1684" s="17">
        <v>630.48</v>
      </c>
      <c r="H1684" s="17">
        <v>630.48</v>
      </c>
      <c r="I1684" s="17">
        <f>IFERROR(H1684/1.08,"")</f>
        <v>583.77777777777771</v>
      </c>
      <c r="J1684" s="17">
        <f>I1684*8%</f>
        <v>46.702222222222218</v>
      </c>
      <c r="K1684" s="17">
        <f>Tabela1[[#This Row],[VLR RECEBIDO]]-Tabela1[[#This Row],[DESPESA]]-Tabela1[[#This Row],[FGTS]]</f>
        <v>8.5265128291212022E-14</v>
      </c>
      <c r="L1684" s="12">
        <v>8.5265128291212022E-14</v>
      </c>
      <c r="M1684" s="12">
        <f>Tabela1[[#This Row],[A DEVOLVER]]-Tabela1[[#This Row],[DEVOLVIDO]]</f>
        <v>0</v>
      </c>
      <c r="N1684" s="18" t="str">
        <f ca="1">VLOOKUP(Tabela1[[#This Row],[MAT]],$B$5:$N$1679,13,0)</f>
        <v>LAIZA SOUSA SANTOS</v>
      </c>
    </row>
    <row r="1685" spans="2:14" x14ac:dyDescent="0.3">
      <c r="B1685" s="11">
        <v>76</v>
      </c>
      <c r="C1685" s="11" t="str">
        <f ca="1">VLOOKUP(Tabela1[[#This Row],[MAT]],$B$5:$C$1679,2,0)</f>
        <v>00607059222</v>
      </c>
      <c r="D1685" s="35">
        <v>36</v>
      </c>
      <c r="E1685" s="16" t="s">
        <v>8</v>
      </c>
      <c r="F1685" s="11" t="s">
        <v>601</v>
      </c>
      <c r="G1685" s="17">
        <v>630.48</v>
      </c>
      <c r="H1685" s="17">
        <v>630.48</v>
      </c>
      <c r="I1685" s="17">
        <f>IFERROR(H1685/1.08,"")</f>
        <v>583.77777777777771</v>
      </c>
      <c r="J1685" s="17">
        <f>I1685*8%</f>
        <v>46.702222222222218</v>
      </c>
      <c r="K1685" s="17">
        <f>Tabela1[[#This Row],[VLR RECEBIDO]]-Tabela1[[#This Row],[DESPESA]]-Tabela1[[#This Row],[FGTS]]</f>
        <v>8.5265128291212022E-14</v>
      </c>
      <c r="L1685" s="12">
        <v>8.5265128291212022E-14</v>
      </c>
      <c r="M1685" s="12">
        <f>Tabela1[[#This Row],[A DEVOLVER]]-Tabela1[[#This Row],[DEVOLVIDO]]</f>
        <v>0</v>
      </c>
      <c r="N1685" s="18" t="str">
        <f ca="1">VLOOKUP(Tabela1[[#This Row],[MAT]],$B$5:$N$1679,13,0)</f>
        <v>LUANA LEANDRO SARMENTO</v>
      </c>
    </row>
    <row r="1686" spans="2:14" x14ac:dyDescent="0.3">
      <c r="B1686" s="11">
        <v>81</v>
      </c>
      <c r="C1686" s="11" t="str">
        <f ca="1">VLOOKUP(Tabela1[[#This Row],[MAT]],$B$5:$C$1679,2,0)</f>
        <v>74370936268</v>
      </c>
      <c r="D1686" s="35">
        <v>36</v>
      </c>
      <c r="E1686" s="16" t="s">
        <v>8</v>
      </c>
      <c r="F1686" s="11" t="s">
        <v>601</v>
      </c>
      <c r="G1686" s="17">
        <v>630.48</v>
      </c>
      <c r="H1686" s="17">
        <v>630.48</v>
      </c>
      <c r="I1686" s="17">
        <f>IFERROR(H1686/1.08,"")</f>
        <v>583.77777777777771</v>
      </c>
      <c r="J1686" s="17">
        <f>I1686*8%</f>
        <v>46.702222222222218</v>
      </c>
      <c r="K1686" s="17">
        <f>Tabela1[[#This Row],[VLR RECEBIDO]]-Tabela1[[#This Row],[DESPESA]]-Tabela1[[#This Row],[FGTS]]</f>
        <v>8.5265128291212022E-14</v>
      </c>
      <c r="L1686" s="12">
        <v>8.5265128291212022E-14</v>
      </c>
      <c r="M1686" s="12">
        <f>Tabela1[[#This Row],[A DEVOLVER]]-Tabela1[[#This Row],[DEVOLVIDO]]</f>
        <v>0</v>
      </c>
      <c r="N1686" s="18" t="str">
        <f ca="1">VLOOKUP(Tabela1[[#This Row],[MAT]],$B$5:$N$1679,13,0)</f>
        <v>MARIA APARECIDA DO VALE SILVA</v>
      </c>
    </row>
    <row r="1687" spans="2:14" x14ac:dyDescent="0.3">
      <c r="B1687" s="11">
        <v>92</v>
      </c>
      <c r="C1687" s="11" t="str">
        <f ca="1">VLOOKUP(Tabela1[[#This Row],[MAT]],$B$5:$C$1679,2,0)</f>
        <v>88716961234</v>
      </c>
      <c r="D1687" s="35">
        <v>36</v>
      </c>
      <c r="E1687" s="16" t="s">
        <v>8</v>
      </c>
      <c r="F1687" s="11" t="s">
        <v>601</v>
      </c>
      <c r="G1687" s="17">
        <v>630.48</v>
      </c>
      <c r="H1687" s="17">
        <v>630.48</v>
      </c>
      <c r="I1687" s="17">
        <f>IFERROR(H1687/1.08,"")</f>
        <v>583.77777777777771</v>
      </c>
      <c r="J1687" s="17">
        <f>I1687*8%</f>
        <v>46.702222222222218</v>
      </c>
      <c r="K1687" s="17">
        <f>Tabela1[[#This Row],[VLR RECEBIDO]]-Tabela1[[#This Row],[DESPESA]]-Tabela1[[#This Row],[FGTS]]</f>
        <v>8.5265128291212022E-14</v>
      </c>
      <c r="L1687" s="12">
        <v>8.5265128291212022E-14</v>
      </c>
      <c r="M1687" s="12">
        <f>Tabela1[[#This Row],[A DEVOLVER]]-Tabela1[[#This Row],[DEVOLVIDO]]</f>
        <v>0</v>
      </c>
      <c r="N1687" s="18" t="str">
        <f ca="1">VLOOKUP(Tabela1[[#This Row],[MAT]],$B$5:$N$1679,13,0)</f>
        <v>ROSELI DE ARAUJO SANTOS</v>
      </c>
    </row>
    <row r="1688" spans="2:14" x14ac:dyDescent="0.3">
      <c r="B1688" s="11">
        <v>126</v>
      </c>
      <c r="C1688" s="11" t="str">
        <f ca="1">VLOOKUP(Tabela1[[#This Row],[MAT]],$B$5:$C$1679,2,0)</f>
        <v>83721541200</v>
      </c>
      <c r="D1688" s="35">
        <v>36</v>
      </c>
      <c r="E1688" s="16" t="s">
        <v>8</v>
      </c>
      <c r="F1688" s="11" t="s">
        <v>601</v>
      </c>
      <c r="G1688" s="17">
        <v>630.48</v>
      </c>
      <c r="H1688" s="17">
        <v>630.48</v>
      </c>
      <c r="I1688" s="17">
        <f>IFERROR(H1688/1.08,"")</f>
        <v>583.77777777777771</v>
      </c>
      <c r="J1688" s="17">
        <f>I1688*8%</f>
        <v>46.702222222222218</v>
      </c>
      <c r="K1688" s="17">
        <f>Tabela1[[#This Row],[VLR RECEBIDO]]-Tabela1[[#This Row],[DESPESA]]-Tabela1[[#This Row],[FGTS]]</f>
        <v>8.5265128291212022E-14</v>
      </c>
      <c r="L1688" s="12">
        <v>8.5265128291212022E-14</v>
      </c>
      <c r="M1688" s="12">
        <f>Tabela1[[#This Row],[A DEVOLVER]]-Tabela1[[#This Row],[DEVOLVIDO]]</f>
        <v>0</v>
      </c>
      <c r="N1688" s="18" t="str">
        <f ca="1">VLOOKUP(Tabela1[[#This Row],[MAT]],$B$5:$N$1679,13,0)</f>
        <v>SANDRA NERY DA ROCHA</v>
      </c>
    </row>
    <row r="1689" spans="2:14" x14ac:dyDescent="0.3">
      <c r="B1689" s="11">
        <v>149</v>
      </c>
      <c r="C1689" s="11" t="str">
        <f ca="1">VLOOKUP(Tabela1[[#This Row],[MAT]],$B$5:$C$1679,2,0)</f>
        <v>01332625371</v>
      </c>
      <c r="D1689" s="35">
        <v>36</v>
      </c>
      <c r="E1689" s="16" t="s">
        <v>8</v>
      </c>
      <c r="F1689" s="11" t="s">
        <v>601</v>
      </c>
      <c r="G1689" s="17">
        <v>630.48</v>
      </c>
      <c r="H1689" s="17">
        <v>630.48</v>
      </c>
      <c r="I1689" s="17">
        <f>IFERROR(H1689/1.08,"")</f>
        <v>583.77777777777771</v>
      </c>
      <c r="J1689" s="17">
        <f>I1689*8%</f>
        <v>46.702222222222218</v>
      </c>
      <c r="K1689" s="17">
        <f>Tabela1[[#This Row],[VLR RECEBIDO]]-Tabela1[[#This Row],[DESPESA]]-Tabela1[[#This Row],[FGTS]]</f>
        <v>8.5265128291212022E-14</v>
      </c>
      <c r="L1689" s="12">
        <v>8.5265128291212022E-14</v>
      </c>
      <c r="M1689" s="12">
        <f>Tabela1[[#This Row],[A DEVOLVER]]-Tabela1[[#This Row],[DEVOLVIDO]]</f>
        <v>0</v>
      </c>
      <c r="N1689" s="18" t="str">
        <f ca="1">VLOOKUP(Tabela1[[#This Row],[MAT]],$B$5:$N$1679,13,0)</f>
        <v>MARIA TERESA VIEIRA DA HORA</v>
      </c>
    </row>
    <row r="1690" spans="2:14" x14ac:dyDescent="0.3">
      <c r="B1690" s="11">
        <v>152</v>
      </c>
      <c r="C1690" s="11" t="str">
        <f ca="1">VLOOKUP(Tabela1[[#This Row],[MAT]],$B$5:$C$1679,2,0)</f>
        <v>76034925215</v>
      </c>
      <c r="D1690" s="35">
        <v>36</v>
      </c>
      <c r="E1690" s="16" t="s">
        <v>8</v>
      </c>
      <c r="F1690" s="11" t="s">
        <v>601</v>
      </c>
      <c r="G1690" s="17">
        <v>630.48</v>
      </c>
      <c r="H1690" s="17">
        <v>630.48</v>
      </c>
      <c r="I1690" s="17">
        <f>IFERROR(H1690/1.08,"")</f>
        <v>583.77777777777771</v>
      </c>
      <c r="J1690" s="17">
        <f>I1690*8%</f>
        <v>46.702222222222218</v>
      </c>
      <c r="K1690" s="17">
        <f>Tabela1[[#This Row],[VLR RECEBIDO]]-Tabela1[[#This Row],[DESPESA]]-Tabela1[[#This Row],[FGTS]]</f>
        <v>8.5265128291212022E-14</v>
      </c>
      <c r="L1690" s="12">
        <v>8.5265128291212022E-14</v>
      </c>
      <c r="M1690" s="12">
        <f>Tabela1[[#This Row],[A DEVOLVER]]-Tabela1[[#This Row],[DEVOLVIDO]]</f>
        <v>0</v>
      </c>
      <c r="N1690" s="18" t="str">
        <f ca="1">VLOOKUP(Tabela1[[#This Row],[MAT]],$B$5:$N$1679,13,0)</f>
        <v>EDILENE BRAGA SOUZA</v>
      </c>
    </row>
    <row r="1691" spans="2:14" x14ac:dyDescent="0.3">
      <c r="B1691" s="11">
        <v>156</v>
      </c>
      <c r="C1691" s="11" t="str">
        <f ca="1">VLOOKUP(Tabela1[[#This Row],[MAT]],$B$5:$C$1679,2,0)</f>
        <v>26632187234</v>
      </c>
      <c r="D1691" s="35">
        <v>36</v>
      </c>
      <c r="E1691" s="16" t="s">
        <v>8</v>
      </c>
      <c r="F1691" s="11" t="s">
        <v>601</v>
      </c>
      <c r="G1691" s="17">
        <v>630.48</v>
      </c>
      <c r="H1691" s="17">
        <v>630.48</v>
      </c>
      <c r="I1691" s="17">
        <f>IFERROR(H1691/1.08,"")</f>
        <v>583.77777777777771</v>
      </c>
      <c r="J1691" s="17">
        <f>I1691*8%</f>
        <v>46.702222222222218</v>
      </c>
      <c r="K1691" s="17">
        <f>Tabela1[[#This Row],[VLR RECEBIDO]]-Tabela1[[#This Row],[DESPESA]]-Tabela1[[#This Row],[FGTS]]</f>
        <v>8.5265128291212022E-14</v>
      </c>
      <c r="L1691" s="12">
        <v>8.5265128291212022E-14</v>
      </c>
      <c r="M1691" s="12">
        <f>Tabela1[[#This Row],[A DEVOLVER]]-Tabela1[[#This Row],[DEVOLVIDO]]</f>
        <v>0</v>
      </c>
      <c r="N1691" s="18" t="str">
        <f ca="1">VLOOKUP(Tabela1[[#This Row],[MAT]],$B$5:$N$1679,13,0)</f>
        <v>EULINA SOUSA LEITE</v>
      </c>
    </row>
    <row r="1692" spans="2:14" x14ac:dyDescent="0.3">
      <c r="B1692" s="11">
        <v>184</v>
      </c>
      <c r="C1692" s="11" t="str">
        <f ca="1">VLOOKUP(Tabela1[[#This Row],[MAT]],$B$5:$C$1679,2,0)</f>
        <v>82834334234</v>
      </c>
      <c r="D1692" s="35">
        <v>36</v>
      </c>
      <c r="E1692" s="16" t="s">
        <v>8</v>
      </c>
      <c r="F1692" s="11" t="s">
        <v>601</v>
      </c>
      <c r="G1692" s="17">
        <v>630.48</v>
      </c>
      <c r="H1692" s="17">
        <v>630.48</v>
      </c>
      <c r="I1692" s="17">
        <f>IFERROR(H1692/1.08,"")</f>
        <v>583.77777777777771</v>
      </c>
      <c r="J1692" s="17">
        <f>I1692*8%</f>
        <v>46.702222222222218</v>
      </c>
      <c r="K1692" s="17">
        <f>Tabela1[[#This Row],[VLR RECEBIDO]]-Tabela1[[#This Row],[DESPESA]]-Tabela1[[#This Row],[FGTS]]</f>
        <v>8.5265128291212022E-14</v>
      </c>
      <c r="L1692" s="12">
        <v>8.5265128291212022E-14</v>
      </c>
      <c r="M1692" s="12">
        <f>Tabela1[[#This Row],[A DEVOLVER]]-Tabela1[[#This Row],[DEVOLVIDO]]</f>
        <v>0</v>
      </c>
      <c r="N1692" s="18" t="str">
        <f ca="1">VLOOKUP(Tabela1[[#This Row],[MAT]],$B$5:$N$1679,13,0)</f>
        <v>ROSIANE DOS SANTOS LIMA</v>
      </c>
    </row>
    <row r="1693" spans="2:14" x14ac:dyDescent="0.3">
      <c r="B1693" s="11">
        <v>231</v>
      </c>
      <c r="C1693" s="11" t="str">
        <f ca="1">VLOOKUP(Tabela1[[#This Row],[MAT]],$B$5:$C$1679,2,0)</f>
        <v>95570810234</v>
      </c>
      <c r="D1693" s="35">
        <v>36</v>
      </c>
      <c r="E1693" s="16" t="s">
        <v>8</v>
      </c>
      <c r="F1693" s="11" t="s">
        <v>601</v>
      </c>
      <c r="G1693" s="17">
        <v>630.48</v>
      </c>
      <c r="H1693" s="17">
        <v>630.48</v>
      </c>
      <c r="I1693" s="17">
        <f>IFERROR(H1693/1.08,"")</f>
        <v>583.77777777777771</v>
      </c>
      <c r="J1693" s="17">
        <f>I1693*8%</f>
        <v>46.702222222222218</v>
      </c>
      <c r="K1693" s="17">
        <f>Tabela1[[#This Row],[VLR RECEBIDO]]-Tabela1[[#This Row],[DESPESA]]-Tabela1[[#This Row],[FGTS]]</f>
        <v>8.5265128291212022E-14</v>
      </c>
      <c r="L1693" s="12">
        <v>8.5265128291212022E-14</v>
      </c>
      <c r="M1693" s="12">
        <f>Tabela1[[#This Row],[A DEVOLVER]]-Tabela1[[#This Row],[DEVOLVIDO]]</f>
        <v>0</v>
      </c>
      <c r="N1693" s="18" t="str">
        <f ca="1">VLOOKUP(Tabela1[[#This Row],[MAT]],$B$5:$N$1679,13,0)</f>
        <v>GESIEL SILVA DA SILVA</v>
      </c>
    </row>
    <row r="1694" spans="2:14" x14ac:dyDescent="0.3">
      <c r="B1694" s="11">
        <v>235</v>
      </c>
      <c r="C1694" s="11" t="str">
        <f ca="1">VLOOKUP(Tabela1[[#This Row],[MAT]],$B$5:$C$1679,2,0)</f>
        <v>74239082234</v>
      </c>
      <c r="D1694" s="35">
        <v>36</v>
      </c>
      <c r="E1694" s="16" t="s">
        <v>8</v>
      </c>
      <c r="F1694" s="11" t="s">
        <v>601</v>
      </c>
      <c r="G1694" s="17">
        <v>630.48</v>
      </c>
      <c r="H1694" s="17">
        <v>630.48</v>
      </c>
      <c r="I1694" s="17">
        <f>IFERROR(H1694/1.08,"")</f>
        <v>583.77777777777771</v>
      </c>
      <c r="J1694" s="17">
        <f>I1694*8%</f>
        <v>46.702222222222218</v>
      </c>
      <c r="K1694" s="17">
        <f>Tabela1[[#This Row],[VLR RECEBIDO]]-Tabela1[[#This Row],[DESPESA]]-Tabela1[[#This Row],[FGTS]]</f>
        <v>8.5265128291212022E-14</v>
      </c>
      <c r="L1694" s="12">
        <v>8.5265128291212022E-14</v>
      </c>
      <c r="M1694" s="12">
        <f>Tabela1[[#This Row],[A DEVOLVER]]-Tabela1[[#This Row],[DEVOLVIDO]]</f>
        <v>0</v>
      </c>
      <c r="N1694" s="18" t="str">
        <f ca="1">VLOOKUP(Tabela1[[#This Row],[MAT]],$B$5:$N$1679,13,0)</f>
        <v>DARLENE DAS NEVES SANTOS</v>
      </c>
    </row>
    <row r="1695" spans="2:14" x14ac:dyDescent="0.3">
      <c r="B1695" s="11">
        <v>239</v>
      </c>
      <c r="C1695" s="11" t="str">
        <f ca="1">VLOOKUP(Tabela1[[#This Row],[MAT]],$B$5:$C$1679,2,0)</f>
        <v>85752649234</v>
      </c>
      <c r="D1695" s="35">
        <v>36</v>
      </c>
      <c r="E1695" s="16" t="s">
        <v>8</v>
      </c>
      <c r="F1695" s="11" t="s">
        <v>601</v>
      </c>
      <c r="G1695" s="17">
        <v>630.48</v>
      </c>
      <c r="H1695" s="17">
        <v>630.48</v>
      </c>
      <c r="I1695" s="17">
        <f>IFERROR(H1695/1.08,"")</f>
        <v>583.77777777777771</v>
      </c>
      <c r="J1695" s="17">
        <f>I1695*8%</f>
        <v>46.702222222222218</v>
      </c>
      <c r="K1695" s="17">
        <f>Tabela1[[#This Row],[VLR RECEBIDO]]-Tabela1[[#This Row],[DESPESA]]-Tabela1[[#This Row],[FGTS]]</f>
        <v>8.5265128291212022E-14</v>
      </c>
      <c r="L1695" s="12">
        <v>8.5265128291212022E-14</v>
      </c>
      <c r="M1695" s="12">
        <f>Tabela1[[#This Row],[A DEVOLVER]]-Tabela1[[#This Row],[DEVOLVIDO]]</f>
        <v>0</v>
      </c>
      <c r="N1695" s="18" t="str">
        <f ca="1">VLOOKUP(Tabela1[[#This Row],[MAT]],$B$5:$N$1679,13,0)</f>
        <v>SANDRA ALMEIDA COUTINHO</v>
      </c>
    </row>
    <row r="1696" spans="2:14" x14ac:dyDescent="0.3">
      <c r="B1696" s="11">
        <v>245</v>
      </c>
      <c r="C1696" s="11" t="str">
        <f ca="1">VLOOKUP(Tabela1[[#This Row],[MAT]],$B$5:$C$1679,2,0)</f>
        <v>87004712249</v>
      </c>
      <c r="D1696" s="35">
        <v>36</v>
      </c>
      <c r="E1696" s="16" t="s">
        <v>8</v>
      </c>
      <c r="F1696" s="11" t="s">
        <v>601</v>
      </c>
      <c r="G1696" s="17">
        <v>630.48</v>
      </c>
      <c r="H1696" s="17">
        <v>630.48</v>
      </c>
      <c r="I1696" s="17">
        <f>IFERROR(H1696/1.08,"")</f>
        <v>583.77777777777771</v>
      </c>
      <c r="J1696" s="17">
        <f>I1696*8%</f>
        <v>46.702222222222218</v>
      </c>
      <c r="K1696" s="17">
        <f>Tabela1[[#This Row],[VLR RECEBIDO]]-Tabela1[[#This Row],[DESPESA]]-Tabela1[[#This Row],[FGTS]]</f>
        <v>8.5265128291212022E-14</v>
      </c>
      <c r="L1696" s="12">
        <v>8.5265128291212022E-14</v>
      </c>
      <c r="M1696" s="12">
        <f>Tabela1[[#This Row],[A DEVOLVER]]-Tabela1[[#This Row],[DEVOLVIDO]]</f>
        <v>0</v>
      </c>
      <c r="N1696" s="18" t="str">
        <f ca="1">VLOOKUP(Tabela1[[#This Row],[MAT]],$B$5:$N$1679,13,0)</f>
        <v>SIMONE ARAUJO DE PAIVA AGOSTINHO</v>
      </c>
    </row>
    <row r="1697" spans="2:14" x14ac:dyDescent="0.3">
      <c r="B1697" s="11">
        <v>268</v>
      </c>
      <c r="C1697" s="11" t="str">
        <f ca="1">VLOOKUP(Tabela1[[#This Row],[MAT]],$B$5:$C$1679,2,0)</f>
        <v>70520623304</v>
      </c>
      <c r="D1697" s="35">
        <v>36</v>
      </c>
      <c r="E1697" s="16" t="s">
        <v>8</v>
      </c>
      <c r="F1697" s="11" t="s">
        <v>601</v>
      </c>
      <c r="G1697" s="17">
        <v>630.48</v>
      </c>
      <c r="H1697" s="17">
        <v>630.48</v>
      </c>
      <c r="I1697" s="17">
        <f>IFERROR(H1697/1.08,"")</f>
        <v>583.77777777777771</v>
      </c>
      <c r="J1697" s="17">
        <f>I1697*8%</f>
        <v>46.702222222222218</v>
      </c>
      <c r="K1697" s="17">
        <f>Tabela1[[#This Row],[VLR RECEBIDO]]-Tabela1[[#This Row],[DESPESA]]-Tabela1[[#This Row],[FGTS]]</f>
        <v>8.5265128291212022E-14</v>
      </c>
      <c r="L1697" s="12">
        <v>8.5265128291212022E-14</v>
      </c>
      <c r="M1697" s="12">
        <f>Tabela1[[#This Row],[A DEVOLVER]]-Tabela1[[#This Row],[DEVOLVIDO]]</f>
        <v>0</v>
      </c>
      <c r="N1697" s="18" t="str">
        <f ca="1">VLOOKUP(Tabela1[[#This Row],[MAT]],$B$5:$N$1679,13,0)</f>
        <v>JOSE DA CONCEICAO PEREIRA DE SOUSA</v>
      </c>
    </row>
    <row r="1698" spans="2:14" x14ac:dyDescent="0.3">
      <c r="B1698" s="11">
        <v>282</v>
      </c>
      <c r="C1698" s="11" t="str">
        <f ca="1">VLOOKUP(Tabela1[[#This Row],[MAT]],$B$5:$C$1679,2,0)</f>
        <v>80823173291</v>
      </c>
      <c r="D1698" s="35">
        <v>36</v>
      </c>
      <c r="E1698" s="16" t="s">
        <v>8</v>
      </c>
      <c r="F1698" s="11" t="s">
        <v>601</v>
      </c>
      <c r="G1698" s="17">
        <v>630.48</v>
      </c>
      <c r="H1698" s="17">
        <v>630.48</v>
      </c>
      <c r="I1698" s="17">
        <f>IFERROR(H1698/1.08,"")</f>
        <v>583.77777777777771</v>
      </c>
      <c r="J1698" s="17">
        <f>I1698*8%</f>
        <v>46.702222222222218</v>
      </c>
      <c r="K1698" s="17">
        <f>Tabela1[[#This Row],[VLR RECEBIDO]]-Tabela1[[#This Row],[DESPESA]]-Tabela1[[#This Row],[FGTS]]</f>
        <v>8.5265128291212022E-14</v>
      </c>
      <c r="L1698" s="12">
        <v>8.5265128291212022E-14</v>
      </c>
      <c r="M1698" s="12">
        <f>Tabela1[[#This Row],[A DEVOLVER]]-Tabela1[[#This Row],[DEVOLVIDO]]</f>
        <v>0</v>
      </c>
      <c r="N1698" s="18" t="str">
        <f ca="1">VLOOKUP(Tabela1[[#This Row],[MAT]],$B$5:$N$1679,13,0)</f>
        <v>MARIA DE LOURDES HEIENEN</v>
      </c>
    </row>
    <row r="1699" spans="2:14" x14ac:dyDescent="0.3">
      <c r="B1699" s="11">
        <v>289</v>
      </c>
      <c r="C1699" s="11" t="str">
        <f ca="1">VLOOKUP(Tabela1[[#This Row],[MAT]],$B$5:$C$1679,2,0)</f>
        <v>88069672234</v>
      </c>
      <c r="D1699" s="35">
        <v>36</v>
      </c>
      <c r="E1699" s="16" t="s">
        <v>8</v>
      </c>
      <c r="F1699" s="11" t="s">
        <v>601</v>
      </c>
      <c r="G1699" s="17">
        <v>630.48</v>
      </c>
      <c r="H1699" s="17">
        <v>630.48</v>
      </c>
      <c r="I1699" s="17">
        <f>IFERROR(H1699/1.08,"")</f>
        <v>583.77777777777771</v>
      </c>
      <c r="J1699" s="17">
        <f>I1699*8%</f>
        <v>46.702222222222218</v>
      </c>
      <c r="K1699" s="17">
        <f>Tabela1[[#This Row],[VLR RECEBIDO]]-Tabela1[[#This Row],[DESPESA]]-Tabela1[[#This Row],[FGTS]]</f>
        <v>8.5265128291212022E-14</v>
      </c>
      <c r="L1699" s="12">
        <v>8.5265128291212022E-14</v>
      </c>
      <c r="M1699" s="12">
        <f>Tabela1[[#This Row],[A DEVOLVER]]-Tabela1[[#This Row],[DEVOLVIDO]]</f>
        <v>0</v>
      </c>
      <c r="N1699" s="18" t="str">
        <f ca="1">VLOOKUP(Tabela1[[#This Row],[MAT]],$B$5:$N$1679,13,0)</f>
        <v>ROMULO ALVES MATOS</v>
      </c>
    </row>
    <row r="1700" spans="2:14" x14ac:dyDescent="0.3">
      <c r="B1700" s="11">
        <v>296</v>
      </c>
      <c r="C1700" s="11" t="str">
        <f ca="1">VLOOKUP(Tabela1[[#This Row],[MAT]],$B$5:$C$1679,2,0)</f>
        <v>01715937236</v>
      </c>
      <c r="D1700" s="35">
        <v>36</v>
      </c>
      <c r="E1700" s="16" t="s">
        <v>8</v>
      </c>
      <c r="F1700" s="11" t="s">
        <v>601</v>
      </c>
      <c r="G1700" s="17">
        <v>630.48</v>
      </c>
      <c r="H1700" s="17">
        <v>630.48</v>
      </c>
      <c r="I1700" s="17">
        <f>IFERROR(H1700/1.08,"")</f>
        <v>583.77777777777771</v>
      </c>
      <c r="J1700" s="17">
        <f>I1700*8%</f>
        <v>46.702222222222218</v>
      </c>
      <c r="K1700" s="17">
        <f>Tabela1[[#This Row],[VLR RECEBIDO]]-Tabela1[[#This Row],[DESPESA]]-Tabela1[[#This Row],[FGTS]]</f>
        <v>8.5265128291212022E-14</v>
      </c>
      <c r="L1700" s="12">
        <v>8.5265128291212022E-14</v>
      </c>
      <c r="M1700" s="12">
        <f>Tabela1[[#This Row],[A DEVOLVER]]-Tabela1[[#This Row],[DEVOLVIDO]]</f>
        <v>0</v>
      </c>
      <c r="N1700" s="18" t="str">
        <f ca="1">VLOOKUP(Tabela1[[#This Row],[MAT]],$B$5:$N$1679,13,0)</f>
        <v>LUANNY KETREN SARAIVA RODRIGUES</v>
      </c>
    </row>
    <row r="1701" spans="2:14" x14ac:dyDescent="0.3">
      <c r="B1701" s="11">
        <v>297</v>
      </c>
      <c r="C1701" s="11" t="str">
        <f ca="1">VLOOKUP(Tabela1[[#This Row],[MAT]],$B$5:$C$1679,2,0)</f>
        <v>72282835204</v>
      </c>
      <c r="D1701" s="35">
        <v>36</v>
      </c>
      <c r="E1701" s="16" t="s">
        <v>8</v>
      </c>
      <c r="F1701" s="11" t="s">
        <v>601</v>
      </c>
      <c r="G1701" s="17">
        <v>630.48</v>
      </c>
      <c r="H1701" s="17">
        <v>630.48</v>
      </c>
      <c r="I1701" s="17">
        <f>IFERROR(H1701/1.08,"")</f>
        <v>583.77777777777771</v>
      </c>
      <c r="J1701" s="17">
        <f>I1701*8%</f>
        <v>46.702222222222218</v>
      </c>
      <c r="K1701" s="17">
        <f>Tabela1[[#This Row],[VLR RECEBIDO]]-Tabela1[[#This Row],[DESPESA]]-Tabela1[[#This Row],[FGTS]]</f>
        <v>8.5265128291212022E-14</v>
      </c>
      <c r="L1701" s="12">
        <v>8.5265128291212022E-14</v>
      </c>
      <c r="M1701" s="12">
        <f>Tabela1[[#This Row],[A DEVOLVER]]-Tabela1[[#This Row],[DEVOLVIDO]]</f>
        <v>0</v>
      </c>
      <c r="N1701" s="18" t="str">
        <f ca="1">VLOOKUP(Tabela1[[#This Row],[MAT]],$B$5:$N$1679,13,0)</f>
        <v>MARIA DO ROSARIO PEREIRA DE SOUSA</v>
      </c>
    </row>
    <row r="1702" spans="2:14" x14ac:dyDescent="0.3">
      <c r="B1702" s="11">
        <v>313</v>
      </c>
      <c r="C1702" s="11" t="str">
        <f ca="1">VLOOKUP(Tabela1[[#This Row],[MAT]],$B$5:$C$1679,2,0)</f>
        <v>01197420207</v>
      </c>
      <c r="D1702" s="35">
        <v>36</v>
      </c>
      <c r="E1702" s="16" t="s">
        <v>8</v>
      </c>
      <c r="F1702" s="11" t="s">
        <v>601</v>
      </c>
      <c r="G1702" s="17">
        <v>630.48</v>
      </c>
      <c r="H1702" s="17">
        <v>630.48</v>
      </c>
      <c r="I1702" s="17">
        <f>IFERROR(H1702/1.08,"")</f>
        <v>583.77777777777771</v>
      </c>
      <c r="J1702" s="17">
        <f>I1702*8%</f>
        <v>46.702222222222218</v>
      </c>
      <c r="K1702" s="17">
        <f>Tabela1[[#This Row],[VLR RECEBIDO]]-Tabela1[[#This Row],[DESPESA]]-Tabela1[[#This Row],[FGTS]]</f>
        <v>8.5265128291212022E-14</v>
      </c>
      <c r="L1702" s="12">
        <v>8.5265128291212022E-14</v>
      </c>
      <c r="M1702" s="12">
        <f>Tabela1[[#This Row],[A DEVOLVER]]-Tabela1[[#This Row],[DEVOLVIDO]]</f>
        <v>0</v>
      </c>
      <c r="N1702" s="18" t="str">
        <f ca="1">VLOOKUP(Tabela1[[#This Row],[MAT]],$B$5:$N$1679,13,0)</f>
        <v>ROSEANE POLVI DE MATOS</v>
      </c>
    </row>
    <row r="1703" spans="2:14" x14ac:dyDescent="0.3">
      <c r="B1703" s="11">
        <v>315</v>
      </c>
      <c r="C1703" s="11" t="str">
        <f ca="1">VLOOKUP(Tabela1[[#This Row],[MAT]],$B$5:$C$1679,2,0)</f>
        <v>03097941452</v>
      </c>
      <c r="D1703" s="35">
        <v>36</v>
      </c>
      <c r="E1703" s="16" t="s">
        <v>8</v>
      </c>
      <c r="F1703" s="11" t="s">
        <v>601</v>
      </c>
      <c r="G1703" s="17">
        <v>630.48</v>
      </c>
      <c r="H1703" s="17">
        <v>630.48</v>
      </c>
      <c r="I1703" s="17">
        <f>IFERROR(H1703/1.08,"")</f>
        <v>583.77777777777771</v>
      </c>
      <c r="J1703" s="17">
        <f>I1703*8%</f>
        <v>46.702222222222218</v>
      </c>
      <c r="K1703" s="17">
        <f>Tabela1[[#This Row],[VLR RECEBIDO]]-Tabela1[[#This Row],[DESPESA]]-Tabela1[[#This Row],[FGTS]]</f>
        <v>8.5265128291212022E-14</v>
      </c>
      <c r="L1703" s="12">
        <v>8.5265128291212022E-14</v>
      </c>
      <c r="M1703" s="12">
        <f>Tabela1[[#This Row],[A DEVOLVER]]-Tabela1[[#This Row],[DEVOLVIDO]]</f>
        <v>0</v>
      </c>
      <c r="N1703" s="18" t="str">
        <f ca="1">VLOOKUP(Tabela1[[#This Row],[MAT]],$B$5:$N$1679,13,0)</f>
        <v>NIVEATAM DE SOUSA ALVES</v>
      </c>
    </row>
    <row r="1704" spans="2:14" x14ac:dyDescent="0.3">
      <c r="B1704" s="11">
        <v>337</v>
      </c>
      <c r="C1704" s="11" t="str">
        <f ca="1">VLOOKUP(Tabela1[[#This Row],[MAT]],$B$5:$C$1679,2,0)</f>
        <v>01074481224</v>
      </c>
      <c r="D1704" s="35">
        <v>36</v>
      </c>
      <c r="E1704" s="16" t="s">
        <v>8</v>
      </c>
      <c r="F1704" s="11" t="s">
        <v>601</v>
      </c>
      <c r="G1704" s="17">
        <v>630.48</v>
      </c>
      <c r="H1704" s="17">
        <v>630.48</v>
      </c>
      <c r="I1704" s="17">
        <f>IFERROR(H1704/1.08,"")</f>
        <v>583.77777777777771</v>
      </c>
      <c r="J1704" s="17">
        <f>I1704*8%</f>
        <v>46.702222222222218</v>
      </c>
      <c r="K1704" s="17">
        <f>Tabela1[[#This Row],[VLR RECEBIDO]]-Tabela1[[#This Row],[DESPESA]]-Tabela1[[#This Row],[FGTS]]</f>
        <v>8.5265128291212022E-14</v>
      </c>
      <c r="L1704" s="12">
        <v>8.5265128291212022E-14</v>
      </c>
      <c r="M1704" s="12">
        <f>Tabela1[[#This Row],[A DEVOLVER]]-Tabela1[[#This Row],[DEVOLVIDO]]</f>
        <v>0</v>
      </c>
      <c r="N1704" s="18" t="str">
        <f ca="1">VLOOKUP(Tabela1[[#This Row],[MAT]],$B$5:$N$1679,13,0)</f>
        <v>SERGIO COSTA NEVES</v>
      </c>
    </row>
    <row r="1705" spans="2:14" x14ac:dyDescent="0.3">
      <c r="B1705" s="11">
        <v>344</v>
      </c>
      <c r="C1705" s="11" t="str">
        <f ca="1">VLOOKUP(Tabela1[[#This Row],[MAT]],$B$5:$C$1679,2,0)</f>
        <v>85022381249</v>
      </c>
      <c r="D1705" s="35">
        <v>36</v>
      </c>
      <c r="E1705" s="16" t="s">
        <v>8</v>
      </c>
      <c r="F1705" s="11" t="s">
        <v>601</v>
      </c>
      <c r="G1705" s="17">
        <v>630.48</v>
      </c>
      <c r="H1705" s="17">
        <v>630.48</v>
      </c>
      <c r="I1705" s="17">
        <f>IFERROR(H1705/1.08,"")</f>
        <v>583.77777777777771</v>
      </c>
      <c r="J1705" s="17">
        <f>I1705*8%</f>
        <v>46.702222222222218</v>
      </c>
      <c r="K1705" s="17">
        <f>Tabela1[[#This Row],[VLR RECEBIDO]]-Tabela1[[#This Row],[DESPESA]]-Tabela1[[#This Row],[FGTS]]</f>
        <v>8.5265128291212022E-14</v>
      </c>
      <c r="L1705" s="12">
        <v>8.5265128291212022E-14</v>
      </c>
      <c r="M1705" s="12">
        <f>Tabela1[[#This Row],[A DEVOLVER]]-Tabela1[[#This Row],[DEVOLVIDO]]</f>
        <v>0</v>
      </c>
      <c r="N1705" s="18" t="str">
        <f ca="1">VLOOKUP(Tabela1[[#This Row],[MAT]],$B$5:$N$1679,13,0)</f>
        <v>HELIANA LIMA DE OLIVEIRA</v>
      </c>
    </row>
    <row r="1706" spans="2:14" x14ac:dyDescent="0.3">
      <c r="B1706" s="11">
        <v>354</v>
      </c>
      <c r="C1706" s="11" t="str">
        <f ca="1">VLOOKUP(Tabela1[[#This Row],[MAT]],$B$5:$C$1679,2,0)</f>
        <v>00975131214</v>
      </c>
      <c r="D1706" s="35">
        <v>36</v>
      </c>
      <c r="E1706" s="16" t="s">
        <v>8</v>
      </c>
      <c r="F1706" s="11" t="s">
        <v>601</v>
      </c>
      <c r="G1706" s="17">
        <v>630.48</v>
      </c>
      <c r="H1706" s="17">
        <v>630.48</v>
      </c>
      <c r="I1706" s="17">
        <f>IFERROR(H1706/1.08,"")</f>
        <v>583.77777777777771</v>
      </c>
      <c r="J1706" s="17">
        <f>I1706*8%</f>
        <v>46.702222222222218</v>
      </c>
      <c r="K1706" s="17">
        <f>Tabela1[[#This Row],[VLR RECEBIDO]]-Tabela1[[#This Row],[DESPESA]]-Tabela1[[#This Row],[FGTS]]</f>
        <v>8.5265128291212022E-14</v>
      </c>
      <c r="L1706" s="12">
        <v>8.5265128291212022E-14</v>
      </c>
      <c r="M1706" s="12">
        <f>Tabela1[[#This Row],[A DEVOLVER]]-Tabela1[[#This Row],[DEVOLVIDO]]</f>
        <v>0</v>
      </c>
      <c r="N1706" s="18" t="str">
        <f ca="1">VLOOKUP(Tabela1[[#This Row],[MAT]],$B$5:$N$1679,13,0)</f>
        <v>DEYWID CHAVES FERREIRA</v>
      </c>
    </row>
    <row r="1707" spans="2:14" x14ac:dyDescent="0.3">
      <c r="B1707" s="11">
        <v>355</v>
      </c>
      <c r="C1707" s="11" t="str">
        <f ca="1">VLOOKUP(Tabela1[[#This Row],[MAT]],$B$5:$C$1679,2,0)</f>
        <v>69478260200</v>
      </c>
      <c r="D1707" s="35">
        <v>36</v>
      </c>
      <c r="E1707" s="16" t="s">
        <v>8</v>
      </c>
      <c r="F1707" s="11" t="s">
        <v>601</v>
      </c>
      <c r="G1707" s="17">
        <v>630.48</v>
      </c>
      <c r="H1707" s="17">
        <v>630.48</v>
      </c>
      <c r="I1707" s="17">
        <f>IFERROR(H1707/1.08,"")</f>
        <v>583.77777777777771</v>
      </c>
      <c r="J1707" s="17">
        <f>I1707*8%</f>
        <v>46.702222222222218</v>
      </c>
      <c r="K1707" s="17">
        <f>Tabela1[[#This Row],[VLR RECEBIDO]]-Tabela1[[#This Row],[DESPESA]]-Tabela1[[#This Row],[FGTS]]</f>
        <v>8.5265128291212022E-14</v>
      </c>
      <c r="L1707" s="12">
        <v>8.5265128291212022E-14</v>
      </c>
      <c r="M1707" s="12">
        <f>Tabela1[[#This Row],[A DEVOLVER]]-Tabela1[[#This Row],[DEVOLVIDO]]</f>
        <v>0</v>
      </c>
      <c r="N1707" s="18" t="str">
        <f ca="1">VLOOKUP(Tabela1[[#This Row],[MAT]],$B$5:$N$1679,13,0)</f>
        <v>DILMA MARIA DE SOUSA MOURA</v>
      </c>
    </row>
    <row r="1708" spans="2:14" x14ac:dyDescent="0.3">
      <c r="B1708" s="11">
        <v>369</v>
      </c>
      <c r="C1708" s="11" t="str">
        <f ca="1">VLOOKUP(Tabela1[[#This Row],[MAT]],$B$5:$C$1679,2,0)</f>
        <v>00586033289</v>
      </c>
      <c r="D1708" s="35">
        <v>36</v>
      </c>
      <c r="E1708" s="16" t="s">
        <v>8</v>
      </c>
      <c r="F1708" s="11" t="s">
        <v>601</v>
      </c>
      <c r="G1708" s="17">
        <v>630.48</v>
      </c>
      <c r="H1708" s="17">
        <v>630.48</v>
      </c>
      <c r="I1708" s="17">
        <f>IFERROR(H1708/1.08,"")</f>
        <v>583.77777777777771</v>
      </c>
      <c r="J1708" s="17">
        <f>I1708*8%</f>
        <v>46.702222222222218</v>
      </c>
      <c r="K1708" s="17">
        <f>Tabela1[[#This Row],[VLR RECEBIDO]]-Tabela1[[#This Row],[DESPESA]]-Tabela1[[#This Row],[FGTS]]</f>
        <v>8.5265128291212022E-14</v>
      </c>
      <c r="L1708" s="12">
        <v>8.5265128291212022E-14</v>
      </c>
      <c r="M1708" s="12">
        <f>Tabela1[[#This Row],[A DEVOLVER]]-Tabela1[[#This Row],[DEVOLVIDO]]</f>
        <v>0</v>
      </c>
      <c r="N1708" s="18" t="str">
        <f ca="1">VLOOKUP(Tabela1[[#This Row],[MAT]],$B$5:$N$1679,13,0)</f>
        <v>LUCIENE DIAS DOS SANTOS</v>
      </c>
    </row>
    <row r="1709" spans="2:14" x14ac:dyDescent="0.3">
      <c r="B1709" s="11">
        <v>380</v>
      </c>
      <c r="C1709" s="11" t="str">
        <f ca="1">VLOOKUP(Tabela1[[#This Row],[MAT]],$B$5:$C$1679,2,0)</f>
        <v>68990405220</v>
      </c>
      <c r="D1709" s="35">
        <v>36</v>
      </c>
      <c r="E1709" s="16" t="s">
        <v>8</v>
      </c>
      <c r="F1709" s="11" t="s">
        <v>601</v>
      </c>
      <c r="G1709" s="17">
        <v>630.48</v>
      </c>
      <c r="H1709" s="17">
        <v>630.48</v>
      </c>
      <c r="I1709" s="17">
        <f>IFERROR(H1709/1.08,"")</f>
        <v>583.77777777777771</v>
      </c>
      <c r="J1709" s="17">
        <f>I1709*8%</f>
        <v>46.702222222222218</v>
      </c>
      <c r="K1709" s="17">
        <f>Tabela1[[#This Row],[VLR RECEBIDO]]-Tabela1[[#This Row],[DESPESA]]-Tabela1[[#This Row],[FGTS]]</f>
        <v>8.5265128291212022E-14</v>
      </c>
      <c r="L1709" s="12">
        <v>8.5265128291212022E-14</v>
      </c>
      <c r="M1709" s="12">
        <f>Tabela1[[#This Row],[A DEVOLVER]]-Tabela1[[#This Row],[DEVOLVIDO]]</f>
        <v>0</v>
      </c>
      <c r="N1709" s="18" t="str">
        <f ca="1">VLOOKUP(Tabela1[[#This Row],[MAT]],$B$5:$N$1679,13,0)</f>
        <v>ROGERIO REIS DE MOURA</v>
      </c>
    </row>
    <row r="1710" spans="2:14" x14ac:dyDescent="0.3">
      <c r="B1710" s="11">
        <v>381</v>
      </c>
      <c r="C1710" s="11" t="str">
        <f ca="1">VLOOKUP(Tabela1[[#This Row],[MAT]],$B$5:$C$1679,2,0)</f>
        <v>90114035253</v>
      </c>
      <c r="D1710" s="35">
        <v>36</v>
      </c>
      <c r="E1710" s="16" t="s">
        <v>8</v>
      </c>
      <c r="F1710" s="11" t="s">
        <v>601</v>
      </c>
      <c r="G1710" s="17">
        <v>630.48</v>
      </c>
      <c r="H1710" s="17">
        <v>630.48</v>
      </c>
      <c r="I1710" s="17">
        <f>IFERROR(H1710/1.08,"")</f>
        <v>583.77777777777771</v>
      </c>
      <c r="J1710" s="17">
        <f>I1710*8%</f>
        <v>46.702222222222218</v>
      </c>
      <c r="K1710" s="17">
        <f>Tabela1[[#This Row],[VLR RECEBIDO]]-Tabela1[[#This Row],[DESPESA]]-Tabela1[[#This Row],[FGTS]]</f>
        <v>8.5265128291212022E-14</v>
      </c>
      <c r="L1710" s="12">
        <v>8.5265128291212022E-14</v>
      </c>
      <c r="M1710" s="12">
        <f>Tabela1[[#This Row],[A DEVOLVER]]-Tabela1[[#This Row],[DEVOLVIDO]]</f>
        <v>0</v>
      </c>
      <c r="N1710" s="18" t="str">
        <f ca="1">VLOOKUP(Tabela1[[#This Row],[MAT]],$B$5:$N$1679,13,0)</f>
        <v>LEONILDO ALVES LIMA</v>
      </c>
    </row>
    <row r="1711" spans="2:14" x14ac:dyDescent="0.3">
      <c r="B1711" s="11">
        <v>393</v>
      </c>
      <c r="C1711" s="11" t="str">
        <f ca="1">VLOOKUP(Tabela1[[#This Row],[MAT]],$B$5:$C$1679,2,0)</f>
        <v>78679362204</v>
      </c>
      <c r="D1711" s="35">
        <v>36</v>
      </c>
      <c r="E1711" s="16" t="s">
        <v>8</v>
      </c>
      <c r="F1711" s="11" t="s">
        <v>601</v>
      </c>
      <c r="G1711" s="17">
        <v>630.48</v>
      </c>
      <c r="H1711" s="17">
        <v>630.48</v>
      </c>
      <c r="I1711" s="17">
        <f>IFERROR(H1711/1.08,"")</f>
        <v>583.77777777777771</v>
      </c>
      <c r="J1711" s="17">
        <f>I1711*8%</f>
        <v>46.702222222222218</v>
      </c>
      <c r="K1711" s="17">
        <f>Tabela1[[#This Row],[VLR RECEBIDO]]-Tabela1[[#This Row],[DESPESA]]-Tabela1[[#This Row],[FGTS]]</f>
        <v>8.5265128291212022E-14</v>
      </c>
      <c r="L1711" s="12">
        <v>8.5265128291212022E-14</v>
      </c>
      <c r="M1711" s="12">
        <f>Tabela1[[#This Row],[A DEVOLVER]]-Tabela1[[#This Row],[DEVOLVIDO]]</f>
        <v>0</v>
      </c>
      <c r="N1711" s="18" t="str">
        <f ca="1">VLOOKUP(Tabela1[[#This Row],[MAT]],$B$5:$N$1679,13,0)</f>
        <v>IRANETE LIMA BARBOSA NASCIMENTO</v>
      </c>
    </row>
    <row r="1712" spans="2:14" x14ac:dyDescent="0.3">
      <c r="B1712" s="11">
        <v>395</v>
      </c>
      <c r="C1712" s="11">
        <f ca="1">VLOOKUP(Tabela1[[#This Row],[MAT]],$B$5:$C$1679,2,0)</f>
        <v>82492182215</v>
      </c>
      <c r="D1712" s="35">
        <v>36</v>
      </c>
      <c r="E1712" s="16" t="s">
        <v>8</v>
      </c>
      <c r="F1712" s="11" t="s">
        <v>601</v>
      </c>
      <c r="G1712" s="17">
        <v>630.48</v>
      </c>
      <c r="H1712" s="17">
        <v>630.48</v>
      </c>
      <c r="I1712" s="17">
        <f>IFERROR(H1712/1.08,"")</f>
        <v>583.77777777777771</v>
      </c>
      <c r="J1712" s="17">
        <f>I1712*8%</f>
        <v>46.702222222222218</v>
      </c>
      <c r="K1712" s="17">
        <f>Tabela1[[#This Row],[VLR RECEBIDO]]-Tabela1[[#This Row],[DESPESA]]-Tabela1[[#This Row],[FGTS]]</f>
        <v>8.5265128291212022E-14</v>
      </c>
      <c r="L1712" s="12">
        <v>8.5265128291212022E-14</v>
      </c>
      <c r="M1712" s="12">
        <f>Tabela1[[#This Row],[A DEVOLVER]]-Tabela1[[#This Row],[DEVOLVIDO]]</f>
        <v>0</v>
      </c>
      <c r="N1712" s="18" t="str">
        <f ca="1">VLOOKUP(Tabela1[[#This Row],[MAT]],$B$5:$N$1679,13,0)</f>
        <v>JEANI SILVA PEREIRA</v>
      </c>
    </row>
    <row r="1713" spans="2:14" x14ac:dyDescent="0.3">
      <c r="B1713" s="11">
        <v>403</v>
      </c>
      <c r="C1713" s="11" t="str">
        <f ca="1">VLOOKUP(Tabela1[[#This Row],[MAT]],$B$5:$C$1679,2,0)</f>
        <v>85744824200</v>
      </c>
      <c r="D1713" s="35">
        <v>36</v>
      </c>
      <c r="E1713" s="16" t="s">
        <v>8</v>
      </c>
      <c r="F1713" s="11" t="s">
        <v>601</v>
      </c>
      <c r="G1713" s="17">
        <v>630.48</v>
      </c>
      <c r="H1713" s="17">
        <v>630.48</v>
      </c>
      <c r="I1713" s="17">
        <f>IFERROR(H1713/1.08,"")</f>
        <v>583.77777777777771</v>
      </c>
      <c r="J1713" s="17">
        <f>I1713*8%</f>
        <v>46.702222222222218</v>
      </c>
      <c r="K1713" s="17">
        <f>Tabela1[[#This Row],[VLR RECEBIDO]]-Tabela1[[#This Row],[DESPESA]]-Tabela1[[#This Row],[FGTS]]</f>
        <v>8.5265128291212022E-14</v>
      </c>
      <c r="L1713" s="12">
        <v>8.5265128291212022E-14</v>
      </c>
      <c r="M1713" s="12">
        <f>Tabela1[[#This Row],[A DEVOLVER]]-Tabela1[[#This Row],[DEVOLVIDO]]</f>
        <v>0</v>
      </c>
      <c r="N1713" s="18" t="str">
        <f ca="1">VLOOKUP(Tabela1[[#This Row],[MAT]],$B$5:$N$1679,13,0)</f>
        <v>ROSILENE SOUSA SILVA</v>
      </c>
    </row>
    <row r="1714" spans="2:14" x14ac:dyDescent="0.3">
      <c r="B1714" s="11">
        <v>421</v>
      </c>
      <c r="C1714" s="11" t="str">
        <f ca="1">VLOOKUP(Tabela1[[#This Row],[MAT]],$B$5:$C$1679,2,0)</f>
        <v>01064235255</v>
      </c>
      <c r="D1714" s="35">
        <v>36</v>
      </c>
      <c r="E1714" s="16" t="s">
        <v>8</v>
      </c>
      <c r="F1714" s="11" t="s">
        <v>601</v>
      </c>
      <c r="G1714" s="17">
        <v>630.48</v>
      </c>
      <c r="H1714" s="17">
        <v>630.48</v>
      </c>
      <c r="I1714" s="17">
        <f>IFERROR(H1714/1.08,"")</f>
        <v>583.77777777777771</v>
      </c>
      <c r="J1714" s="17">
        <f>I1714*8%</f>
        <v>46.702222222222218</v>
      </c>
      <c r="K1714" s="17">
        <f>Tabela1[[#This Row],[VLR RECEBIDO]]-Tabela1[[#This Row],[DESPESA]]-Tabela1[[#This Row],[FGTS]]</f>
        <v>8.5265128291212022E-14</v>
      </c>
      <c r="L1714" s="12">
        <v>8.5265128291212022E-14</v>
      </c>
      <c r="M1714" s="12">
        <f>Tabela1[[#This Row],[A DEVOLVER]]-Tabela1[[#This Row],[DEVOLVIDO]]</f>
        <v>0</v>
      </c>
      <c r="N1714" s="18" t="str">
        <f ca="1">VLOOKUP(Tabela1[[#This Row],[MAT]],$B$5:$N$1679,13,0)</f>
        <v>ROSIVAN DA SILVA PINTO</v>
      </c>
    </row>
    <row r="1715" spans="2:14" x14ac:dyDescent="0.3">
      <c r="B1715" s="11">
        <v>424</v>
      </c>
      <c r="C1715" s="11" t="str">
        <f ca="1">VLOOKUP(Tabela1[[#This Row],[MAT]],$B$5:$C$1679,2,0)</f>
        <v>64688771215</v>
      </c>
      <c r="D1715" s="35">
        <v>36</v>
      </c>
      <c r="E1715" s="16" t="s">
        <v>8</v>
      </c>
      <c r="F1715" s="11" t="s">
        <v>601</v>
      </c>
      <c r="G1715" s="17">
        <v>630.48</v>
      </c>
      <c r="H1715" s="17">
        <v>0</v>
      </c>
      <c r="I1715" s="17">
        <f>IFERROR(H1715/1.08,"")</f>
        <v>0</v>
      </c>
      <c r="J1715" s="17">
        <f>I1715*8%</f>
        <v>0</v>
      </c>
      <c r="K1715" s="17">
        <f>Tabela1[[#This Row],[VLR RECEBIDO]]-Tabela1[[#This Row],[DESPESA]]-Tabela1[[#This Row],[FGTS]]</f>
        <v>630.48</v>
      </c>
      <c r="L1715" s="12">
        <v>630.48</v>
      </c>
      <c r="M1715" s="12">
        <f>Tabela1[[#This Row],[A DEVOLVER]]-Tabela1[[#This Row],[DEVOLVIDO]]</f>
        <v>0</v>
      </c>
      <c r="N1715" s="18" t="str">
        <f ca="1">VLOOKUP(Tabela1[[#This Row],[MAT]],$B$5:$N$1679,13,0)</f>
        <v>WILDA QUARESMA DOS SANTOS</v>
      </c>
    </row>
    <row r="1716" spans="2:14" x14ac:dyDescent="0.3">
      <c r="B1716" s="11">
        <v>425</v>
      </c>
      <c r="C1716" s="11" t="str">
        <f ca="1">VLOOKUP(Tabela1[[#This Row],[MAT]],$B$5:$C$1679,2,0)</f>
        <v>01715936264</v>
      </c>
      <c r="D1716" s="35">
        <v>36</v>
      </c>
      <c r="E1716" s="16" t="s">
        <v>8</v>
      </c>
      <c r="F1716" s="11" t="s">
        <v>601</v>
      </c>
      <c r="G1716" s="17">
        <v>630.48</v>
      </c>
      <c r="H1716" s="17">
        <v>630.48</v>
      </c>
      <c r="I1716" s="17">
        <f>IFERROR(H1716/1.08,"")</f>
        <v>583.77777777777771</v>
      </c>
      <c r="J1716" s="17">
        <f>I1716*8%</f>
        <v>46.702222222222218</v>
      </c>
      <c r="K1716" s="17">
        <f>Tabela1[[#This Row],[VLR RECEBIDO]]-Tabela1[[#This Row],[DESPESA]]-Tabela1[[#This Row],[FGTS]]</f>
        <v>8.5265128291212022E-14</v>
      </c>
      <c r="L1716" s="12">
        <v>8.5265128291212022E-14</v>
      </c>
      <c r="M1716" s="12">
        <f>Tabela1[[#This Row],[A DEVOLVER]]-Tabela1[[#This Row],[DEVOLVIDO]]</f>
        <v>0</v>
      </c>
      <c r="N1716" s="18" t="str">
        <f ca="1">VLOOKUP(Tabela1[[#This Row],[MAT]],$B$5:$N$1679,13,0)</f>
        <v>VANESSA RODRIGUES RABELO</v>
      </c>
    </row>
    <row r="1717" spans="2:14" x14ac:dyDescent="0.3">
      <c r="B1717" s="11">
        <v>444</v>
      </c>
      <c r="C1717" s="11" t="str">
        <f ca="1">VLOOKUP(Tabela1[[#This Row],[MAT]],$B$5:$C$1679,2,0)</f>
        <v>70134089219</v>
      </c>
      <c r="D1717" s="35">
        <v>36</v>
      </c>
      <c r="E1717" s="16" t="s">
        <v>8</v>
      </c>
      <c r="F1717" s="11" t="s">
        <v>601</v>
      </c>
      <c r="G1717" s="17">
        <v>630.48</v>
      </c>
      <c r="H1717" s="17">
        <v>630.48</v>
      </c>
      <c r="I1717" s="17">
        <f>IFERROR(H1717/1.08,"")</f>
        <v>583.77777777777771</v>
      </c>
      <c r="J1717" s="17">
        <f>I1717*8%</f>
        <v>46.702222222222218</v>
      </c>
      <c r="K1717" s="17">
        <f>Tabela1[[#This Row],[VLR RECEBIDO]]-Tabela1[[#This Row],[DESPESA]]-Tabela1[[#This Row],[FGTS]]</f>
        <v>8.5265128291212022E-14</v>
      </c>
      <c r="L1717" s="12">
        <v>8.5265128291212022E-14</v>
      </c>
      <c r="M1717" s="12">
        <f>Tabela1[[#This Row],[A DEVOLVER]]-Tabela1[[#This Row],[DEVOLVIDO]]</f>
        <v>0</v>
      </c>
      <c r="N1717" s="18" t="str">
        <f ca="1">VLOOKUP(Tabela1[[#This Row],[MAT]],$B$5:$N$1679,13,0)</f>
        <v>JONISMA ARAUJO RODRIGUES</v>
      </c>
    </row>
    <row r="1718" spans="2:14" x14ac:dyDescent="0.3">
      <c r="B1718" s="11">
        <v>445</v>
      </c>
      <c r="C1718" s="11" t="str">
        <f ca="1">VLOOKUP(Tabela1[[#This Row],[MAT]],$B$5:$C$1679,2,0)</f>
        <v>82941238204</v>
      </c>
      <c r="D1718" s="35">
        <v>36</v>
      </c>
      <c r="E1718" s="16" t="s">
        <v>8</v>
      </c>
      <c r="F1718" s="11" t="s">
        <v>601</v>
      </c>
      <c r="G1718" s="17">
        <v>630.48</v>
      </c>
      <c r="H1718" s="17">
        <v>630.48</v>
      </c>
      <c r="I1718" s="17">
        <f>IFERROR(H1718/1.08,"")</f>
        <v>583.77777777777771</v>
      </c>
      <c r="J1718" s="17">
        <f>I1718*8%</f>
        <v>46.702222222222218</v>
      </c>
      <c r="K1718" s="17">
        <f>Tabela1[[#This Row],[VLR RECEBIDO]]-Tabela1[[#This Row],[DESPESA]]-Tabela1[[#This Row],[FGTS]]</f>
        <v>8.5265128291212022E-14</v>
      </c>
      <c r="L1718" s="12">
        <v>8.5265128291212022E-14</v>
      </c>
      <c r="M1718" s="12">
        <f>Tabela1[[#This Row],[A DEVOLVER]]-Tabela1[[#This Row],[DEVOLVIDO]]</f>
        <v>0</v>
      </c>
      <c r="N1718" s="18" t="str">
        <f ca="1">VLOOKUP(Tabela1[[#This Row],[MAT]],$B$5:$N$1679,13,0)</f>
        <v>MARIA ELIZABETH DA SILVA</v>
      </c>
    </row>
    <row r="1719" spans="2:14" x14ac:dyDescent="0.3">
      <c r="B1719" s="11">
        <v>449</v>
      </c>
      <c r="C1719" s="11" t="str">
        <f ca="1">VLOOKUP(Tabela1[[#This Row],[MAT]],$B$5:$C$1679,2,0)</f>
        <v>02278662236</v>
      </c>
      <c r="D1719" s="35">
        <v>36</v>
      </c>
      <c r="E1719" s="16" t="s">
        <v>8</v>
      </c>
      <c r="F1719" s="11" t="s">
        <v>601</v>
      </c>
      <c r="G1719" s="17">
        <v>630.48</v>
      </c>
      <c r="H1719" s="17">
        <v>630.48</v>
      </c>
      <c r="I1719" s="17">
        <f>IFERROR(H1719/1.08,"")</f>
        <v>583.77777777777771</v>
      </c>
      <c r="J1719" s="17">
        <f>I1719*8%</f>
        <v>46.702222222222218</v>
      </c>
      <c r="K1719" s="17">
        <f>Tabela1[[#This Row],[VLR RECEBIDO]]-Tabela1[[#This Row],[DESPESA]]-Tabela1[[#This Row],[FGTS]]</f>
        <v>8.5265128291212022E-14</v>
      </c>
      <c r="L1719" s="12">
        <v>8.5265128291212022E-14</v>
      </c>
      <c r="M1719" s="12">
        <f>Tabela1[[#This Row],[A DEVOLVER]]-Tabela1[[#This Row],[DEVOLVIDO]]</f>
        <v>0</v>
      </c>
      <c r="N1719" s="18" t="str">
        <f ca="1">VLOOKUP(Tabela1[[#This Row],[MAT]],$B$5:$N$1679,13,0)</f>
        <v>RAYANE BARRETO LIMA</v>
      </c>
    </row>
    <row r="1720" spans="2:14" x14ac:dyDescent="0.3">
      <c r="B1720" s="11">
        <v>450</v>
      </c>
      <c r="C1720" s="11" t="str">
        <f ca="1">VLOOKUP(Tabela1[[#This Row],[MAT]],$B$5:$C$1679,2,0)</f>
        <v>73733148215</v>
      </c>
      <c r="D1720" s="35">
        <v>36</v>
      </c>
      <c r="E1720" s="16" t="s">
        <v>8</v>
      </c>
      <c r="F1720" s="11" t="s">
        <v>601</v>
      </c>
      <c r="G1720" s="17">
        <v>630.48</v>
      </c>
      <c r="H1720" s="17">
        <v>630.48</v>
      </c>
      <c r="I1720" s="17">
        <f>IFERROR(H1720/1.08,"")</f>
        <v>583.77777777777771</v>
      </c>
      <c r="J1720" s="17">
        <f>I1720*8%</f>
        <v>46.702222222222218</v>
      </c>
      <c r="K1720" s="17">
        <f>Tabela1[[#This Row],[VLR RECEBIDO]]-Tabela1[[#This Row],[DESPESA]]-Tabela1[[#This Row],[FGTS]]</f>
        <v>8.5265128291212022E-14</v>
      </c>
      <c r="L1720" s="12">
        <v>8.5265128291212022E-14</v>
      </c>
      <c r="M1720" s="12">
        <f>Tabela1[[#This Row],[A DEVOLVER]]-Tabela1[[#This Row],[DEVOLVIDO]]</f>
        <v>0</v>
      </c>
      <c r="N1720" s="18" t="str">
        <f ca="1">VLOOKUP(Tabela1[[#This Row],[MAT]],$B$5:$N$1679,13,0)</f>
        <v>ANDREZA ALVES FERREIRA</v>
      </c>
    </row>
    <row r="1721" spans="2:14" x14ac:dyDescent="0.3">
      <c r="B1721" s="11">
        <v>465</v>
      </c>
      <c r="C1721" s="11" t="str">
        <f ca="1">VLOOKUP(Tabela1[[#This Row],[MAT]],$B$5:$C$1679,2,0)</f>
        <v>01616891246</v>
      </c>
      <c r="D1721" s="35">
        <v>36</v>
      </c>
      <c r="E1721" s="16" t="s">
        <v>8</v>
      </c>
      <c r="F1721" s="11" t="s">
        <v>601</v>
      </c>
      <c r="G1721" s="17">
        <v>630.48</v>
      </c>
      <c r="H1721" s="17">
        <v>630.48</v>
      </c>
      <c r="I1721" s="17">
        <f>IFERROR(H1721/1.08,"")</f>
        <v>583.77777777777771</v>
      </c>
      <c r="J1721" s="17">
        <f>I1721*8%</f>
        <v>46.702222222222218</v>
      </c>
      <c r="K1721" s="17">
        <f>Tabela1[[#This Row],[VLR RECEBIDO]]-Tabela1[[#This Row],[DESPESA]]-Tabela1[[#This Row],[FGTS]]</f>
        <v>8.5265128291212022E-14</v>
      </c>
      <c r="L1721" s="12">
        <v>8.5265128291212022E-14</v>
      </c>
      <c r="M1721" s="12">
        <f>Tabela1[[#This Row],[A DEVOLVER]]-Tabela1[[#This Row],[DEVOLVIDO]]</f>
        <v>0</v>
      </c>
      <c r="N1721" s="18" t="str">
        <f ca="1">VLOOKUP(Tabela1[[#This Row],[MAT]],$B$5:$N$1679,13,0)</f>
        <v>KEILA SANTOS BRITO</v>
      </c>
    </row>
    <row r="1722" spans="2:14" x14ac:dyDescent="0.3">
      <c r="B1722" s="11">
        <v>466</v>
      </c>
      <c r="C1722" s="11" t="str">
        <f ca="1">VLOOKUP(Tabela1[[#This Row],[MAT]],$B$5:$C$1679,2,0)</f>
        <v>30137284268</v>
      </c>
      <c r="D1722" s="35">
        <v>36</v>
      </c>
      <c r="E1722" s="16" t="s">
        <v>8</v>
      </c>
      <c r="F1722" s="11" t="s">
        <v>601</v>
      </c>
      <c r="G1722" s="17">
        <v>630.48</v>
      </c>
      <c r="H1722" s="17">
        <v>630.48</v>
      </c>
      <c r="I1722" s="17">
        <f>IFERROR(H1722/1.08,"")</f>
        <v>583.77777777777771</v>
      </c>
      <c r="J1722" s="17">
        <f>I1722*8%</f>
        <v>46.702222222222218</v>
      </c>
      <c r="K1722" s="17">
        <f>Tabela1[[#This Row],[VLR RECEBIDO]]-Tabela1[[#This Row],[DESPESA]]-Tabela1[[#This Row],[FGTS]]</f>
        <v>8.5265128291212022E-14</v>
      </c>
      <c r="L1722" s="12">
        <v>8.5265128291212022E-14</v>
      </c>
      <c r="M1722" s="12">
        <f>Tabela1[[#This Row],[A DEVOLVER]]-Tabela1[[#This Row],[DEVOLVIDO]]</f>
        <v>0</v>
      </c>
      <c r="N1722" s="18" t="str">
        <f ca="1">VLOOKUP(Tabela1[[#This Row],[MAT]],$B$5:$N$1679,13,0)</f>
        <v>MARIA JOSE PAULINO DE SANTANA DAS CHAGAS</v>
      </c>
    </row>
    <row r="1723" spans="2:14" x14ac:dyDescent="0.3">
      <c r="B1723" s="11">
        <v>471</v>
      </c>
      <c r="C1723" s="11" t="str">
        <f ca="1">VLOOKUP(Tabela1[[#This Row],[MAT]],$B$5:$C$1679,2,0)</f>
        <v>02137140276</v>
      </c>
      <c r="D1723" s="35">
        <v>36</v>
      </c>
      <c r="E1723" s="16" t="s">
        <v>8</v>
      </c>
      <c r="F1723" s="11" t="s">
        <v>601</v>
      </c>
      <c r="G1723" s="17">
        <v>630.48</v>
      </c>
      <c r="H1723" s="17">
        <v>630.48</v>
      </c>
      <c r="I1723" s="17">
        <f>IFERROR(H1723/1.08,"")</f>
        <v>583.77777777777771</v>
      </c>
      <c r="J1723" s="17">
        <f>I1723*8%</f>
        <v>46.702222222222218</v>
      </c>
      <c r="K1723" s="17">
        <f>Tabela1[[#This Row],[VLR RECEBIDO]]-Tabela1[[#This Row],[DESPESA]]-Tabela1[[#This Row],[FGTS]]</f>
        <v>8.5265128291212022E-14</v>
      </c>
      <c r="L1723" s="12">
        <v>8.5265128291212022E-14</v>
      </c>
      <c r="M1723" s="12">
        <f>Tabela1[[#This Row],[A DEVOLVER]]-Tabela1[[#This Row],[DEVOLVIDO]]</f>
        <v>0</v>
      </c>
      <c r="N1723" s="18" t="str">
        <f ca="1">VLOOKUP(Tabela1[[#This Row],[MAT]],$B$5:$N$1679,13,0)</f>
        <v>RAILSON HUMBERTO DA SILVA MENDONCA</v>
      </c>
    </row>
    <row r="1724" spans="2:14" x14ac:dyDescent="0.3">
      <c r="B1724" s="11">
        <v>497</v>
      </c>
      <c r="C1724" s="11" t="str">
        <f ca="1">VLOOKUP(Tabela1[[#This Row],[MAT]],$B$5:$C$1679,2,0)</f>
        <v>02879742277</v>
      </c>
      <c r="D1724" s="35">
        <v>36</v>
      </c>
      <c r="E1724" s="16" t="s">
        <v>8</v>
      </c>
      <c r="F1724" s="11" t="s">
        <v>601</v>
      </c>
      <c r="G1724" s="17">
        <v>630.48</v>
      </c>
      <c r="H1724" s="17">
        <v>630.48</v>
      </c>
      <c r="I1724" s="17">
        <f>IFERROR(H1724/1.08,"")</f>
        <v>583.77777777777771</v>
      </c>
      <c r="J1724" s="17">
        <f>I1724*8%</f>
        <v>46.702222222222218</v>
      </c>
      <c r="K1724" s="17">
        <f>Tabela1[[#This Row],[VLR RECEBIDO]]-Tabela1[[#This Row],[DESPESA]]-Tabela1[[#This Row],[FGTS]]</f>
        <v>8.5265128291212022E-14</v>
      </c>
      <c r="L1724" s="12">
        <v>8.5265128291212022E-14</v>
      </c>
      <c r="M1724" s="12">
        <f>Tabela1[[#This Row],[A DEVOLVER]]-Tabela1[[#This Row],[DEVOLVIDO]]</f>
        <v>0</v>
      </c>
      <c r="N1724" s="18" t="str">
        <f ca="1">VLOOKUP(Tabela1[[#This Row],[MAT]],$B$5:$N$1679,13,0)</f>
        <v>ELISANDRA SOARES DA COSTA PINHEIRO</v>
      </c>
    </row>
    <row r="1725" spans="2:14" x14ac:dyDescent="0.3">
      <c r="B1725" s="11">
        <v>521</v>
      </c>
      <c r="C1725" s="11" t="str">
        <f ca="1">VLOOKUP(Tabela1[[#This Row],[MAT]],$B$5:$C$1679,2,0)</f>
        <v>01221844245</v>
      </c>
      <c r="D1725" s="35">
        <v>36</v>
      </c>
      <c r="E1725" s="16" t="s">
        <v>8</v>
      </c>
      <c r="F1725" s="11" t="s">
        <v>601</v>
      </c>
      <c r="G1725" s="17">
        <v>630.48</v>
      </c>
      <c r="H1725" s="17">
        <v>630.48</v>
      </c>
      <c r="I1725" s="17">
        <f>IFERROR(H1725/1.08,"")</f>
        <v>583.77777777777771</v>
      </c>
      <c r="J1725" s="17">
        <f>I1725*8%</f>
        <v>46.702222222222218</v>
      </c>
      <c r="K1725" s="17">
        <f>Tabela1[[#This Row],[VLR RECEBIDO]]-Tabela1[[#This Row],[DESPESA]]-Tabela1[[#This Row],[FGTS]]</f>
        <v>8.5265128291212022E-14</v>
      </c>
      <c r="L1725" s="12">
        <v>8.5265128291212022E-14</v>
      </c>
      <c r="M1725" s="12">
        <f>Tabela1[[#This Row],[A DEVOLVER]]-Tabela1[[#This Row],[DEVOLVIDO]]</f>
        <v>0</v>
      </c>
      <c r="N1725" s="18" t="str">
        <f ca="1">VLOOKUP(Tabela1[[#This Row],[MAT]],$B$5:$N$1679,13,0)</f>
        <v>ANA MARIA LIRA TEIXEIRA</v>
      </c>
    </row>
    <row r="1726" spans="2:14" x14ac:dyDescent="0.3">
      <c r="B1726" s="11">
        <v>525</v>
      </c>
      <c r="C1726" s="11" t="str">
        <f ca="1">VLOOKUP(Tabela1[[#This Row],[MAT]],$B$5:$C$1679,2,0)</f>
        <v>01724194259</v>
      </c>
      <c r="D1726" s="35">
        <v>36</v>
      </c>
      <c r="E1726" s="16" t="s">
        <v>8</v>
      </c>
      <c r="F1726" s="11" t="s">
        <v>601</v>
      </c>
      <c r="G1726" s="17">
        <v>630.48</v>
      </c>
      <c r="H1726" s="17">
        <v>630.48</v>
      </c>
      <c r="I1726" s="17">
        <f>IFERROR(H1726/1.08,"")</f>
        <v>583.77777777777771</v>
      </c>
      <c r="J1726" s="17">
        <f>I1726*8%</f>
        <v>46.702222222222218</v>
      </c>
      <c r="K1726" s="17">
        <f>Tabela1[[#This Row],[VLR RECEBIDO]]-Tabela1[[#This Row],[DESPESA]]-Tabela1[[#This Row],[FGTS]]</f>
        <v>8.5265128291212022E-14</v>
      </c>
      <c r="L1726" s="12">
        <v>8.5265128291212022E-14</v>
      </c>
      <c r="M1726" s="12">
        <f>Tabela1[[#This Row],[A DEVOLVER]]-Tabela1[[#This Row],[DEVOLVIDO]]</f>
        <v>0</v>
      </c>
      <c r="N1726" s="18" t="str">
        <f ca="1">VLOOKUP(Tabela1[[#This Row],[MAT]],$B$5:$N$1679,13,0)</f>
        <v>JHEMISON CARLOS VIEIRA FELIPE</v>
      </c>
    </row>
    <row r="1727" spans="2:14" x14ac:dyDescent="0.3">
      <c r="B1727" s="11">
        <v>527</v>
      </c>
      <c r="C1727" s="11" t="str">
        <f ca="1">VLOOKUP(Tabela1[[#This Row],[MAT]],$B$5:$C$1679,2,0)</f>
        <v>70143241281</v>
      </c>
      <c r="D1727" s="35">
        <v>36</v>
      </c>
      <c r="E1727" s="16" t="s">
        <v>8</v>
      </c>
      <c r="F1727" s="11" t="s">
        <v>601</v>
      </c>
      <c r="G1727" s="17">
        <v>630.48</v>
      </c>
      <c r="H1727" s="17">
        <v>630.48</v>
      </c>
      <c r="I1727" s="17">
        <f>IFERROR(H1727/1.08,"")</f>
        <v>583.77777777777771</v>
      </c>
      <c r="J1727" s="17">
        <f>I1727*8%</f>
        <v>46.702222222222218</v>
      </c>
      <c r="K1727" s="17">
        <f>Tabela1[[#This Row],[VLR RECEBIDO]]-Tabela1[[#This Row],[DESPESA]]-Tabela1[[#This Row],[FGTS]]</f>
        <v>8.5265128291212022E-14</v>
      </c>
      <c r="L1727" s="12">
        <v>8.5265128291212022E-14</v>
      </c>
      <c r="M1727" s="12">
        <f>Tabela1[[#This Row],[A DEVOLVER]]-Tabela1[[#This Row],[DEVOLVIDO]]</f>
        <v>0</v>
      </c>
      <c r="N1727" s="18" t="str">
        <f ca="1">VLOOKUP(Tabela1[[#This Row],[MAT]],$B$5:$N$1679,13,0)</f>
        <v>FABRICIO HUGO SOUSA FARIAS</v>
      </c>
    </row>
    <row r="1728" spans="2:14" x14ac:dyDescent="0.3">
      <c r="B1728" s="11">
        <v>541</v>
      </c>
      <c r="C1728" s="11" t="str">
        <f ca="1">VLOOKUP(Tabela1[[#This Row],[MAT]],$B$5:$C$1679,2,0)</f>
        <v>02563935245</v>
      </c>
      <c r="D1728" s="35">
        <v>36</v>
      </c>
      <c r="E1728" s="16" t="s">
        <v>8</v>
      </c>
      <c r="F1728" s="11" t="s">
        <v>601</v>
      </c>
      <c r="G1728" s="17">
        <v>630.48</v>
      </c>
      <c r="H1728" s="17">
        <v>630.48</v>
      </c>
      <c r="I1728" s="17">
        <f>IFERROR(H1728/1.08,"")</f>
        <v>583.77777777777771</v>
      </c>
      <c r="J1728" s="17">
        <f>I1728*8%</f>
        <v>46.702222222222218</v>
      </c>
      <c r="K1728" s="17">
        <f>Tabela1[[#This Row],[VLR RECEBIDO]]-Tabela1[[#This Row],[DESPESA]]-Tabela1[[#This Row],[FGTS]]</f>
        <v>8.5265128291212022E-14</v>
      </c>
      <c r="L1728" s="12">
        <v>8.5265128291212022E-14</v>
      </c>
      <c r="M1728" s="12">
        <f>Tabela1[[#This Row],[A DEVOLVER]]-Tabela1[[#This Row],[DEVOLVIDO]]</f>
        <v>0</v>
      </c>
      <c r="N1728" s="18" t="str">
        <f ca="1">VLOOKUP(Tabela1[[#This Row],[MAT]],$B$5:$N$1679,13,0)</f>
        <v>RAQUEL DOS SANTOS SOUZA</v>
      </c>
    </row>
    <row r="1729" spans="2:14" x14ac:dyDescent="0.3">
      <c r="B1729" s="11">
        <v>543</v>
      </c>
      <c r="C1729" s="11" t="str">
        <f ca="1">VLOOKUP(Tabela1[[#This Row],[MAT]],$B$5:$C$1679,2,0)</f>
        <v>01797916211</v>
      </c>
      <c r="D1729" s="35">
        <v>36</v>
      </c>
      <c r="E1729" s="16" t="s">
        <v>8</v>
      </c>
      <c r="F1729" s="11" t="s">
        <v>601</v>
      </c>
      <c r="G1729" s="17">
        <v>630.48</v>
      </c>
      <c r="H1729" s="17">
        <v>630.48</v>
      </c>
      <c r="I1729" s="17">
        <f>IFERROR(H1729/1.08,"")</f>
        <v>583.77777777777771</v>
      </c>
      <c r="J1729" s="17">
        <f>I1729*8%</f>
        <v>46.702222222222218</v>
      </c>
      <c r="K1729" s="17">
        <f>Tabela1[[#This Row],[VLR RECEBIDO]]-Tabela1[[#This Row],[DESPESA]]-Tabela1[[#This Row],[FGTS]]</f>
        <v>8.5265128291212022E-14</v>
      </c>
      <c r="L1729" s="12">
        <v>8.5265128291212022E-14</v>
      </c>
      <c r="M1729" s="12">
        <f>Tabela1[[#This Row],[A DEVOLVER]]-Tabela1[[#This Row],[DEVOLVIDO]]</f>
        <v>0</v>
      </c>
      <c r="N1729" s="18" t="str">
        <f ca="1">VLOOKUP(Tabela1[[#This Row],[MAT]],$B$5:$N$1679,13,0)</f>
        <v>BRUNA GRAZIELA NOGUEIRA DE LIMA</v>
      </c>
    </row>
    <row r="1730" spans="2:14" x14ac:dyDescent="0.3">
      <c r="B1730" s="11">
        <v>547</v>
      </c>
      <c r="C1730" s="11" t="str">
        <f ca="1">VLOOKUP(Tabela1[[#This Row],[MAT]],$B$5:$C$1679,2,0)</f>
        <v>85754110200</v>
      </c>
      <c r="D1730" s="35">
        <v>36</v>
      </c>
      <c r="E1730" s="16" t="s">
        <v>8</v>
      </c>
      <c r="F1730" s="11" t="s">
        <v>601</v>
      </c>
      <c r="G1730" s="17">
        <v>630.48</v>
      </c>
      <c r="H1730" s="17">
        <v>630.48</v>
      </c>
      <c r="I1730" s="17">
        <f>IFERROR(H1730/1.08,"")</f>
        <v>583.77777777777771</v>
      </c>
      <c r="J1730" s="17">
        <f>I1730*8%</f>
        <v>46.702222222222218</v>
      </c>
      <c r="K1730" s="17">
        <f>Tabela1[[#This Row],[VLR RECEBIDO]]-Tabela1[[#This Row],[DESPESA]]-Tabela1[[#This Row],[FGTS]]</f>
        <v>8.5265128291212022E-14</v>
      </c>
      <c r="L1730" s="12">
        <v>8.5265128291212022E-14</v>
      </c>
      <c r="M1730" s="12">
        <f>Tabela1[[#This Row],[A DEVOLVER]]-Tabela1[[#This Row],[DEVOLVIDO]]</f>
        <v>0</v>
      </c>
      <c r="N1730" s="18" t="str">
        <f ca="1">VLOOKUP(Tabela1[[#This Row],[MAT]],$B$5:$N$1679,13,0)</f>
        <v>FLAVIA CRISTINA AMORIM RAIOL</v>
      </c>
    </row>
    <row r="1731" spans="2:14" x14ac:dyDescent="0.3">
      <c r="B1731" s="11">
        <v>550</v>
      </c>
      <c r="C1731" s="11" t="str">
        <f ca="1">VLOOKUP(Tabela1[[#This Row],[MAT]],$B$5:$C$1679,2,0)</f>
        <v>94273626268</v>
      </c>
      <c r="D1731" s="35">
        <v>36</v>
      </c>
      <c r="E1731" s="16" t="s">
        <v>8</v>
      </c>
      <c r="F1731" s="11" t="s">
        <v>601</v>
      </c>
      <c r="G1731" s="17">
        <v>630.48</v>
      </c>
      <c r="H1731" s="17">
        <v>630.48</v>
      </c>
      <c r="I1731" s="17">
        <f>IFERROR(H1731/1.08,"")</f>
        <v>583.77777777777771</v>
      </c>
      <c r="J1731" s="17">
        <f>I1731*8%</f>
        <v>46.702222222222218</v>
      </c>
      <c r="K1731" s="17">
        <f>Tabela1[[#This Row],[VLR RECEBIDO]]-Tabela1[[#This Row],[DESPESA]]-Tabela1[[#This Row],[FGTS]]</f>
        <v>8.5265128291212022E-14</v>
      </c>
      <c r="L1731" s="12">
        <v>8.5265128291212022E-14</v>
      </c>
      <c r="M1731" s="12">
        <f>Tabela1[[#This Row],[A DEVOLVER]]-Tabela1[[#This Row],[DEVOLVIDO]]</f>
        <v>0</v>
      </c>
      <c r="N1731" s="18" t="str">
        <f ca="1">VLOOKUP(Tabela1[[#This Row],[MAT]],$B$5:$N$1679,13,0)</f>
        <v>ANGELA MARIA COSTA ROSARIO</v>
      </c>
    </row>
    <row r="1732" spans="2:14" x14ac:dyDescent="0.3">
      <c r="B1732" s="11">
        <v>552</v>
      </c>
      <c r="C1732" s="11" t="str">
        <f ca="1">VLOOKUP(Tabela1[[#This Row],[MAT]],$B$5:$C$1679,2,0)</f>
        <v>03351903243</v>
      </c>
      <c r="D1732" s="35">
        <v>36</v>
      </c>
      <c r="E1732" s="16" t="s">
        <v>8</v>
      </c>
      <c r="F1732" s="11" t="s">
        <v>601</v>
      </c>
      <c r="G1732" s="17">
        <v>630.48</v>
      </c>
      <c r="H1732" s="17">
        <v>630.48</v>
      </c>
      <c r="I1732" s="17">
        <f>IFERROR(H1732/1.08,"")</f>
        <v>583.77777777777771</v>
      </c>
      <c r="J1732" s="17">
        <f>I1732*8%</f>
        <v>46.702222222222218</v>
      </c>
      <c r="K1732" s="17">
        <f>Tabela1[[#This Row],[VLR RECEBIDO]]-Tabela1[[#This Row],[DESPESA]]-Tabela1[[#This Row],[FGTS]]</f>
        <v>8.5265128291212022E-14</v>
      </c>
      <c r="L1732" s="12">
        <v>8.5265128291212022E-14</v>
      </c>
      <c r="M1732" s="12">
        <f>Tabela1[[#This Row],[A DEVOLVER]]-Tabela1[[#This Row],[DEVOLVIDO]]</f>
        <v>0</v>
      </c>
      <c r="N1732" s="18" t="str">
        <f ca="1">VLOOKUP(Tabela1[[#This Row],[MAT]],$B$5:$N$1679,13,0)</f>
        <v>ANTONIA FRANCILEIA SANTOS FAUSTINO</v>
      </c>
    </row>
    <row r="1733" spans="2:14" x14ac:dyDescent="0.3">
      <c r="B1733" s="11">
        <v>586</v>
      </c>
      <c r="C1733" s="11" t="str">
        <f ca="1">VLOOKUP(Tabela1[[#This Row],[MAT]],$B$5:$C$1679,2,0)</f>
        <v>02025421222</v>
      </c>
      <c r="D1733" s="35">
        <v>36</v>
      </c>
      <c r="E1733" s="16" t="s">
        <v>8</v>
      </c>
      <c r="F1733" s="11" t="s">
        <v>601</v>
      </c>
      <c r="G1733" s="17">
        <v>630.48</v>
      </c>
      <c r="H1733" s="17">
        <v>630.48</v>
      </c>
      <c r="I1733" s="17">
        <f>IFERROR(H1733/1.08,"")</f>
        <v>583.77777777777771</v>
      </c>
      <c r="J1733" s="17">
        <f>I1733*8%</f>
        <v>46.702222222222218</v>
      </c>
      <c r="K1733" s="17">
        <f>Tabela1[[#This Row],[VLR RECEBIDO]]-Tabela1[[#This Row],[DESPESA]]-Tabela1[[#This Row],[FGTS]]</f>
        <v>8.5265128291212022E-14</v>
      </c>
      <c r="L1733" s="12">
        <v>8.5265128291212022E-14</v>
      </c>
      <c r="M1733" s="12">
        <f>Tabela1[[#This Row],[A DEVOLVER]]-Tabela1[[#This Row],[DEVOLVIDO]]</f>
        <v>0</v>
      </c>
      <c r="N1733" s="18" t="str">
        <f ca="1">VLOOKUP(Tabela1[[#This Row],[MAT]],$B$5:$N$1679,13,0)</f>
        <v>ADRIANA DA CONCEICAO VIANA</v>
      </c>
    </row>
    <row r="1734" spans="2:14" x14ac:dyDescent="0.3">
      <c r="B1734" s="11">
        <v>600</v>
      </c>
      <c r="C1734" s="11" t="str">
        <f ca="1">VLOOKUP(Tabela1[[#This Row],[MAT]],$B$5:$C$1679,2,0)</f>
        <v>01068691247</v>
      </c>
      <c r="D1734" s="35">
        <v>36</v>
      </c>
      <c r="E1734" s="16" t="s">
        <v>8</v>
      </c>
      <c r="F1734" s="11" t="s">
        <v>601</v>
      </c>
      <c r="G1734" s="17">
        <v>630.48</v>
      </c>
      <c r="H1734" s="17">
        <v>630.48</v>
      </c>
      <c r="I1734" s="17">
        <f>IFERROR(H1734/1.08,"")</f>
        <v>583.77777777777771</v>
      </c>
      <c r="J1734" s="17">
        <f>I1734*8%</f>
        <v>46.702222222222218</v>
      </c>
      <c r="K1734" s="17">
        <f>Tabela1[[#This Row],[VLR RECEBIDO]]-Tabela1[[#This Row],[DESPESA]]-Tabela1[[#This Row],[FGTS]]</f>
        <v>8.5265128291212022E-14</v>
      </c>
      <c r="L1734" s="12">
        <v>8.5265128291212022E-14</v>
      </c>
      <c r="M1734" s="12">
        <f>Tabela1[[#This Row],[A DEVOLVER]]-Tabela1[[#This Row],[DEVOLVIDO]]</f>
        <v>0</v>
      </c>
      <c r="N1734" s="18" t="str">
        <f ca="1">VLOOKUP(Tabela1[[#This Row],[MAT]],$B$5:$N$1679,13,0)</f>
        <v>ROSINETE SANTOS DA SILVA DE SOUZA</v>
      </c>
    </row>
    <row r="1735" spans="2:14" x14ac:dyDescent="0.3">
      <c r="B1735" s="11">
        <v>601</v>
      </c>
      <c r="C1735" s="11" t="str">
        <f ca="1">VLOOKUP(Tabela1[[#This Row],[MAT]],$B$5:$C$1679,2,0)</f>
        <v>03419017251</v>
      </c>
      <c r="D1735" s="35">
        <v>36</v>
      </c>
      <c r="E1735" s="16" t="s">
        <v>8</v>
      </c>
      <c r="F1735" s="11" t="s">
        <v>601</v>
      </c>
      <c r="G1735" s="17">
        <v>630.48</v>
      </c>
      <c r="H1735" s="17">
        <v>630.48</v>
      </c>
      <c r="I1735" s="17">
        <f>IFERROR(H1735/1.08,"")</f>
        <v>583.77777777777771</v>
      </c>
      <c r="J1735" s="17">
        <f>I1735*8%</f>
        <v>46.702222222222218</v>
      </c>
      <c r="K1735" s="17">
        <f>Tabela1[[#This Row],[VLR RECEBIDO]]-Tabela1[[#This Row],[DESPESA]]-Tabela1[[#This Row],[FGTS]]</f>
        <v>8.5265128291212022E-14</v>
      </c>
      <c r="L1735" s="12">
        <v>8.5265128291212022E-14</v>
      </c>
      <c r="M1735" s="12">
        <f>Tabela1[[#This Row],[A DEVOLVER]]-Tabela1[[#This Row],[DEVOLVIDO]]</f>
        <v>0</v>
      </c>
      <c r="N1735" s="18" t="str">
        <f ca="1">VLOOKUP(Tabela1[[#This Row],[MAT]],$B$5:$N$1679,13,0)</f>
        <v>MAYCON REIS DOS ANJOS</v>
      </c>
    </row>
    <row r="1736" spans="2:14" x14ac:dyDescent="0.3">
      <c r="B1736" s="11">
        <v>626</v>
      </c>
      <c r="C1736" s="11" t="str">
        <f ca="1">VLOOKUP(Tabela1[[#This Row],[MAT]],$B$5:$C$1679,2,0)</f>
        <v>30087767287</v>
      </c>
      <c r="D1736" s="35">
        <v>36</v>
      </c>
      <c r="E1736" s="16" t="s">
        <v>8</v>
      </c>
      <c r="F1736" s="11" t="s">
        <v>601</v>
      </c>
      <c r="G1736" s="17">
        <v>630.48</v>
      </c>
      <c r="H1736" s="17">
        <v>630.48</v>
      </c>
      <c r="I1736" s="17">
        <f>IFERROR(H1736/1.08,"")</f>
        <v>583.77777777777771</v>
      </c>
      <c r="J1736" s="17">
        <f>I1736*8%</f>
        <v>46.702222222222218</v>
      </c>
      <c r="K1736" s="17">
        <f>Tabela1[[#This Row],[VLR RECEBIDO]]-Tabela1[[#This Row],[DESPESA]]-Tabela1[[#This Row],[FGTS]]</f>
        <v>8.5265128291212022E-14</v>
      </c>
      <c r="L1736" s="12">
        <v>8.5265128291212022E-14</v>
      </c>
      <c r="M1736" s="12">
        <f>Tabela1[[#This Row],[A DEVOLVER]]-Tabela1[[#This Row],[DEVOLVIDO]]</f>
        <v>0</v>
      </c>
      <c r="N1736" s="18" t="str">
        <f ca="1">VLOOKUP(Tabela1[[#This Row],[MAT]],$B$5:$N$1679,13,0)</f>
        <v>OSMARINA LIMA MARQUES</v>
      </c>
    </row>
    <row r="1737" spans="2:14" x14ac:dyDescent="0.3">
      <c r="B1737" s="11">
        <v>633</v>
      </c>
      <c r="C1737" s="11" t="str">
        <f ca="1">VLOOKUP(Tabela1[[#This Row],[MAT]],$B$5:$C$1679,2,0)</f>
        <v>00954727207</v>
      </c>
      <c r="D1737" s="35">
        <v>36</v>
      </c>
      <c r="E1737" s="16" t="s">
        <v>8</v>
      </c>
      <c r="F1737" s="11" t="s">
        <v>601</v>
      </c>
      <c r="G1737" s="17">
        <v>630.48</v>
      </c>
      <c r="H1737" s="17">
        <v>630.48</v>
      </c>
      <c r="I1737" s="17">
        <f>IFERROR(H1737/1.08,"")</f>
        <v>583.77777777777771</v>
      </c>
      <c r="J1737" s="17">
        <f>I1737*8%</f>
        <v>46.702222222222218</v>
      </c>
      <c r="K1737" s="17">
        <f>Tabela1[[#This Row],[VLR RECEBIDO]]-Tabela1[[#This Row],[DESPESA]]-Tabela1[[#This Row],[FGTS]]</f>
        <v>8.5265128291212022E-14</v>
      </c>
      <c r="L1737" s="12">
        <v>8.5265128291212022E-14</v>
      </c>
      <c r="M1737" s="12">
        <f>Tabela1[[#This Row],[A DEVOLVER]]-Tabela1[[#This Row],[DEVOLVIDO]]</f>
        <v>0</v>
      </c>
      <c r="N1737" s="18" t="str">
        <f ca="1">VLOOKUP(Tabela1[[#This Row],[MAT]],$B$5:$N$1679,13,0)</f>
        <v>FABRICIA MARINHO MORAES</v>
      </c>
    </row>
    <row r="1738" spans="2:14" x14ac:dyDescent="0.3">
      <c r="B1738" s="11">
        <v>635</v>
      </c>
      <c r="C1738" s="11" t="str">
        <f ca="1">VLOOKUP(Tabela1[[#This Row],[MAT]],$B$5:$C$1679,2,0)</f>
        <v>02827501260</v>
      </c>
      <c r="D1738" s="35">
        <v>36</v>
      </c>
      <c r="E1738" s="16" t="s">
        <v>8</v>
      </c>
      <c r="F1738" s="11" t="s">
        <v>601</v>
      </c>
      <c r="G1738" s="17">
        <v>630.48</v>
      </c>
      <c r="H1738" s="17">
        <v>630.48</v>
      </c>
      <c r="I1738" s="17">
        <f>IFERROR(H1738/1.08,"")</f>
        <v>583.77777777777771</v>
      </c>
      <c r="J1738" s="17">
        <f>I1738*8%</f>
        <v>46.702222222222218</v>
      </c>
      <c r="K1738" s="17">
        <f>Tabela1[[#This Row],[VLR RECEBIDO]]-Tabela1[[#This Row],[DESPESA]]-Tabela1[[#This Row],[FGTS]]</f>
        <v>8.5265128291212022E-14</v>
      </c>
      <c r="L1738" s="12">
        <v>8.5265128291212022E-14</v>
      </c>
      <c r="M1738" s="12">
        <f>Tabela1[[#This Row],[A DEVOLVER]]-Tabela1[[#This Row],[DEVOLVIDO]]</f>
        <v>0</v>
      </c>
      <c r="N1738" s="18" t="str">
        <f ca="1">VLOOKUP(Tabela1[[#This Row],[MAT]],$B$5:$N$1679,13,0)</f>
        <v>REGINA CARLA CARNEIRO DA SILVA</v>
      </c>
    </row>
    <row r="1739" spans="2:14" x14ac:dyDescent="0.3">
      <c r="B1739" s="11">
        <v>644</v>
      </c>
      <c r="C1739" s="11" t="str">
        <f ca="1">VLOOKUP(Tabela1[[#This Row],[MAT]],$B$5:$C$1679,2,0)</f>
        <v>02760353214</v>
      </c>
      <c r="D1739" s="35">
        <v>36</v>
      </c>
      <c r="E1739" s="16" t="s">
        <v>8</v>
      </c>
      <c r="F1739" s="11" t="s">
        <v>601</v>
      </c>
      <c r="G1739" s="17">
        <v>630.48</v>
      </c>
      <c r="H1739" s="17">
        <v>630.48</v>
      </c>
      <c r="I1739" s="17">
        <f>IFERROR(H1739/1.08,"")</f>
        <v>583.77777777777771</v>
      </c>
      <c r="J1739" s="17">
        <f>I1739*8%</f>
        <v>46.702222222222218</v>
      </c>
      <c r="K1739" s="17">
        <f>Tabela1[[#This Row],[VLR RECEBIDO]]-Tabela1[[#This Row],[DESPESA]]-Tabela1[[#This Row],[FGTS]]</f>
        <v>8.5265128291212022E-14</v>
      </c>
      <c r="L1739" s="12">
        <v>8.5265128291212022E-14</v>
      </c>
      <c r="M1739" s="12">
        <f>Tabela1[[#This Row],[A DEVOLVER]]-Tabela1[[#This Row],[DEVOLVIDO]]</f>
        <v>0</v>
      </c>
      <c r="N1739" s="18" t="str">
        <f ca="1">VLOOKUP(Tabela1[[#This Row],[MAT]],$B$5:$N$1679,13,0)</f>
        <v>CARLA BATISTA DA COSTA</v>
      </c>
    </row>
    <row r="1740" spans="2:14" x14ac:dyDescent="0.3">
      <c r="B1740" s="11">
        <v>647</v>
      </c>
      <c r="C1740" s="11" t="str">
        <f ca="1">VLOOKUP(Tabela1[[#This Row],[MAT]],$B$5:$C$1679,2,0)</f>
        <v>04573489258</v>
      </c>
      <c r="D1740" s="35">
        <v>36</v>
      </c>
      <c r="E1740" s="16" t="s">
        <v>8</v>
      </c>
      <c r="F1740" s="11" t="s">
        <v>601</v>
      </c>
      <c r="G1740" s="17">
        <v>630.48</v>
      </c>
      <c r="H1740" s="17">
        <v>630.48</v>
      </c>
      <c r="I1740" s="17">
        <f>IFERROR(H1740/1.08,"")</f>
        <v>583.77777777777771</v>
      </c>
      <c r="J1740" s="17">
        <f>I1740*8%</f>
        <v>46.702222222222218</v>
      </c>
      <c r="K1740" s="17">
        <f>Tabela1[[#This Row],[VLR RECEBIDO]]-Tabela1[[#This Row],[DESPESA]]-Tabela1[[#This Row],[FGTS]]</f>
        <v>8.5265128291212022E-14</v>
      </c>
      <c r="L1740" s="12">
        <v>8.5265128291212022E-14</v>
      </c>
      <c r="M1740" s="12">
        <f>Tabela1[[#This Row],[A DEVOLVER]]-Tabela1[[#This Row],[DEVOLVIDO]]</f>
        <v>0</v>
      </c>
      <c r="N1740" s="18" t="str">
        <f ca="1">VLOOKUP(Tabela1[[#This Row],[MAT]],$B$5:$N$1679,13,0)</f>
        <v>FRANCISCO BRUNO OLIVEIRA CAVALCANTE</v>
      </c>
    </row>
    <row r="1741" spans="2:14" x14ac:dyDescent="0.3">
      <c r="B1741" s="11">
        <v>653</v>
      </c>
      <c r="C1741" s="11" t="str">
        <f ca="1">VLOOKUP(Tabela1[[#This Row],[MAT]],$B$5:$C$1679,2,0)</f>
        <v>04490243260</v>
      </c>
      <c r="D1741" s="35">
        <v>36</v>
      </c>
      <c r="E1741" s="16" t="s">
        <v>8</v>
      </c>
      <c r="F1741" s="11" t="s">
        <v>601</v>
      </c>
      <c r="G1741" s="17">
        <v>630.48</v>
      </c>
      <c r="H1741" s="17">
        <v>630.48</v>
      </c>
      <c r="I1741" s="17">
        <f>IFERROR(H1741/1.08,"")</f>
        <v>583.77777777777771</v>
      </c>
      <c r="J1741" s="17">
        <f>I1741*8%</f>
        <v>46.702222222222218</v>
      </c>
      <c r="K1741" s="17">
        <f>Tabela1[[#This Row],[VLR RECEBIDO]]-Tabela1[[#This Row],[DESPESA]]-Tabela1[[#This Row],[FGTS]]</f>
        <v>8.5265128291212022E-14</v>
      </c>
      <c r="L1741" s="12">
        <v>8.5265128291212022E-14</v>
      </c>
      <c r="M1741" s="12">
        <f>Tabela1[[#This Row],[A DEVOLVER]]-Tabela1[[#This Row],[DEVOLVIDO]]</f>
        <v>0</v>
      </c>
      <c r="N1741" s="18" t="str">
        <f ca="1">VLOOKUP(Tabela1[[#This Row],[MAT]],$B$5:$N$1679,13,0)</f>
        <v>RAIANE TENORIO DOS SANTOS</v>
      </c>
    </row>
    <row r="1742" spans="2:14" x14ac:dyDescent="0.3">
      <c r="B1742" s="11">
        <v>663</v>
      </c>
      <c r="C1742" s="11" t="str">
        <f ca="1">VLOOKUP(Tabela1[[#This Row],[MAT]],$B$5:$C$1679,2,0)</f>
        <v>03974195203</v>
      </c>
      <c r="D1742" s="35">
        <v>36</v>
      </c>
      <c r="E1742" s="16" t="s">
        <v>8</v>
      </c>
      <c r="F1742" s="11" t="s">
        <v>601</v>
      </c>
      <c r="G1742" s="17">
        <v>630.48</v>
      </c>
      <c r="H1742" s="17">
        <v>630.48</v>
      </c>
      <c r="I1742" s="17">
        <f>IFERROR(H1742/1.08,"")</f>
        <v>583.77777777777771</v>
      </c>
      <c r="J1742" s="17">
        <f>I1742*8%</f>
        <v>46.702222222222218</v>
      </c>
      <c r="K1742" s="17">
        <f>Tabela1[[#This Row],[VLR RECEBIDO]]-Tabela1[[#This Row],[DESPESA]]-Tabela1[[#This Row],[FGTS]]</f>
        <v>8.5265128291212022E-14</v>
      </c>
      <c r="L1742" s="12">
        <v>8.5265128291212022E-14</v>
      </c>
      <c r="M1742" s="12">
        <f>Tabela1[[#This Row],[A DEVOLVER]]-Tabela1[[#This Row],[DEVOLVIDO]]</f>
        <v>0</v>
      </c>
      <c r="N1742" s="18" t="str">
        <f ca="1">VLOOKUP(Tabela1[[#This Row],[MAT]],$B$5:$N$1679,13,0)</f>
        <v>KRISLANE NASCIMENTO DIAS</v>
      </c>
    </row>
    <row r="1743" spans="2:14" x14ac:dyDescent="0.3">
      <c r="B1743" s="11">
        <v>670</v>
      </c>
      <c r="C1743" s="11">
        <f ca="1">VLOOKUP(Tabela1[[#This Row],[MAT]],$B$5:$C$1679,2,0)</f>
        <v>84245603291</v>
      </c>
      <c r="D1743" s="35">
        <v>36</v>
      </c>
      <c r="E1743" s="16" t="s">
        <v>8</v>
      </c>
      <c r="F1743" s="11" t="s">
        <v>601</v>
      </c>
      <c r="G1743" s="17">
        <v>630.48</v>
      </c>
      <c r="H1743" s="17">
        <v>630.48</v>
      </c>
      <c r="I1743" s="17">
        <f>IFERROR(H1743/1.08,"")</f>
        <v>583.77777777777771</v>
      </c>
      <c r="J1743" s="17">
        <f>I1743*8%</f>
        <v>46.702222222222218</v>
      </c>
      <c r="K1743" s="17">
        <f>Tabela1[[#This Row],[VLR RECEBIDO]]-Tabela1[[#This Row],[DESPESA]]-Tabela1[[#This Row],[FGTS]]</f>
        <v>8.5265128291212022E-14</v>
      </c>
      <c r="L1743" s="12">
        <v>8.5265128291212022E-14</v>
      </c>
      <c r="M1743" s="12">
        <f>Tabela1[[#This Row],[A DEVOLVER]]-Tabela1[[#This Row],[DEVOLVIDO]]</f>
        <v>0</v>
      </c>
      <c r="N1743" s="18" t="str">
        <f ca="1">VLOOKUP(Tabela1[[#This Row],[MAT]],$B$5:$N$1679,13,0)</f>
        <v>LUCINEIA COSTA ALENCAR</v>
      </c>
    </row>
    <row r="1744" spans="2:14" x14ac:dyDescent="0.3">
      <c r="B1744" s="11">
        <v>675</v>
      </c>
      <c r="C1744" s="11" t="str">
        <f ca="1">VLOOKUP(Tabela1[[#This Row],[MAT]],$B$5:$C$1679,2,0)</f>
        <v>03439131270</v>
      </c>
      <c r="D1744" s="35">
        <v>36</v>
      </c>
      <c r="E1744" s="16" t="s">
        <v>8</v>
      </c>
      <c r="F1744" s="11" t="s">
        <v>601</v>
      </c>
      <c r="G1744" s="17">
        <v>630.48</v>
      </c>
      <c r="H1744" s="17">
        <v>630.48</v>
      </c>
      <c r="I1744" s="17">
        <f>IFERROR(H1744/1.08,"")</f>
        <v>583.77777777777771</v>
      </c>
      <c r="J1744" s="17">
        <f>I1744*8%</f>
        <v>46.702222222222218</v>
      </c>
      <c r="K1744" s="17">
        <f>Tabela1[[#This Row],[VLR RECEBIDO]]-Tabela1[[#This Row],[DESPESA]]-Tabela1[[#This Row],[FGTS]]</f>
        <v>8.5265128291212022E-14</v>
      </c>
      <c r="L1744" s="12">
        <v>8.5265128291212022E-14</v>
      </c>
      <c r="M1744" s="12">
        <f>Tabela1[[#This Row],[A DEVOLVER]]-Tabela1[[#This Row],[DEVOLVIDO]]</f>
        <v>0</v>
      </c>
      <c r="N1744" s="18" t="str">
        <f ca="1">VLOOKUP(Tabela1[[#This Row],[MAT]],$B$5:$N$1679,13,0)</f>
        <v>KELLEM MARIA SANTOS COSTA</v>
      </c>
    </row>
    <row r="1745" spans="2:14" x14ac:dyDescent="0.3">
      <c r="B1745" s="11">
        <v>676</v>
      </c>
      <c r="C1745" s="11" t="str">
        <f ca="1">VLOOKUP(Tabela1[[#This Row],[MAT]],$B$5:$C$1679,2,0)</f>
        <v>70143238221</v>
      </c>
      <c r="D1745" s="35">
        <v>36</v>
      </c>
      <c r="E1745" s="16" t="s">
        <v>8</v>
      </c>
      <c r="F1745" s="11" t="s">
        <v>601</v>
      </c>
      <c r="G1745" s="17">
        <v>630.48</v>
      </c>
      <c r="H1745" s="17">
        <v>630.48</v>
      </c>
      <c r="I1745" s="17">
        <f>IFERROR(H1745/1.08,"")</f>
        <v>583.77777777777771</v>
      </c>
      <c r="J1745" s="17">
        <f>I1745*8%</f>
        <v>46.702222222222218</v>
      </c>
      <c r="K1745" s="17">
        <f>Tabela1[[#This Row],[VLR RECEBIDO]]-Tabela1[[#This Row],[DESPESA]]-Tabela1[[#This Row],[FGTS]]</f>
        <v>8.5265128291212022E-14</v>
      </c>
      <c r="L1745" s="12">
        <v>8.5265128291212022E-14</v>
      </c>
      <c r="M1745" s="12">
        <f>Tabela1[[#This Row],[A DEVOLVER]]-Tabela1[[#This Row],[DEVOLVIDO]]</f>
        <v>0</v>
      </c>
      <c r="N1745" s="18" t="str">
        <f ca="1">VLOOKUP(Tabela1[[#This Row],[MAT]],$B$5:$N$1679,13,0)</f>
        <v>RAISSA SOUZA E SOUZA</v>
      </c>
    </row>
    <row r="1746" spans="2:14" x14ac:dyDescent="0.3">
      <c r="B1746" s="11">
        <v>677</v>
      </c>
      <c r="C1746" s="11" t="str">
        <f ca="1">VLOOKUP(Tabela1[[#This Row],[MAT]],$B$5:$C$1679,2,0)</f>
        <v>02029051284</v>
      </c>
      <c r="D1746" s="35">
        <v>36</v>
      </c>
      <c r="E1746" s="16" t="s">
        <v>8</v>
      </c>
      <c r="F1746" s="11" t="s">
        <v>601</v>
      </c>
      <c r="G1746" s="17">
        <v>630.48</v>
      </c>
      <c r="H1746" s="17">
        <v>630.48</v>
      </c>
      <c r="I1746" s="17">
        <f>IFERROR(H1746/1.08,"")</f>
        <v>583.77777777777771</v>
      </c>
      <c r="J1746" s="17">
        <f>I1746*8%</f>
        <v>46.702222222222218</v>
      </c>
      <c r="K1746" s="17">
        <f>Tabela1[[#This Row],[VLR RECEBIDO]]-Tabela1[[#This Row],[DESPESA]]-Tabela1[[#This Row],[FGTS]]</f>
        <v>8.5265128291212022E-14</v>
      </c>
      <c r="L1746" s="12">
        <v>8.5265128291212022E-14</v>
      </c>
      <c r="M1746" s="12">
        <f>Tabela1[[#This Row],[A DEVOLVER]]-Tabela1[[#This Row],[DEVOLVIDO]]</f>
        <v>0</v>
      </c>
      <c r="N1746" s="18" t="str">
        <f ca="1">VLOOKUP(Tabela1[[#This Row],[MAT]],$B$5:$N$1679,13,0)</f>
        <v>DANIELA MIRANDA REIS</v>
      </c>
    </row>
    <row r="1747" spans="2:14" x14ac:dyDescent="0.3">
      <c r="B1747" s="11">
        <v>714</v>
      </c>
      <c r="C1747" s="11" t="str">
        <f ca="1">VLOOKUP(Tabela1[[#This Row],[MAT]],$B$5:$C$1679,2,0)</f>
        <v>02884225200</v>
      </c>
      <c r="D1747" s="35">
        <v>36</v>
      </c>
      <c r="E1747" s="16" t="s">
        <v>8</v>
      </c>
      <c r="F1747" s="11" t="s">
        <v>601</v>
      </c>
      <c r="G1747" s="17">
        <v>630.48</v>
      </c>
      <c r="H1747" s="17">
        <v>630.48</v>
      </c>
      <c r="I1747" s="17">
        <f>IFERROR(H1747/1.08,"")</f>
        <v>583.77777777777771</v>
      </c>
      <c r="J1747" s="17">
        <f>I1747*8%</f>
        <v>46.702222222222218</v>
      </c>
      <c r="K1747" s="17">
        <f>Tabela1[[#This Row],[VLR RECEBIDO]]-Tabela1[[#This Row],[DESPESA]]-Tabela1[[#This Row],[FGTS]]</f>
        <v>8.5265128291212022E-14</v>
      </c>
      <c r="L1747" s="12">
        <v>8.5265128291212022E-14</v>
      </c>
      <c r="M1747" s="12">
        <f>Tabela1[[#This Row],[A DEVOLVER]]-Tabela1[[#This Row],[DEVOLVIDO]]</f>
        <v>0</v>
      </c>
      <c r="N1747" s="18" t="str">
        <f ca="1">VLOOKUP(Tabela1[[#This Row],[MAT]],$B$5:$N$1679,13,0)</f>
        <v>JOSUE OLIVEIRA MENESES</v>
      </c>
    </row>
    <row r="1748" spans="2:14" x14ac:dyDescent="0.3">
      <c r="B1748" s="11">
        <v>716</v>
      </c>
      <c r="C1748" s="11" t="str">
        <f ca="1">VLOOKUP(Tabela1[[#This Row],[MAT]],$B$5:$C$1679,2,0)</f>
        <v>11576141675</v>
      </c>
      <c r="D1748" s="35">
        <v>36</v>
      </c>
      <c r="E1748" s="16" t="s">
        <v>8</v>
      </c>
      <c r="F1748" s="11" t="s">
        <v>601</v>
      </c>
      <c r="G1748" s="17">
        <v>630.48</v>
      </c>
      <c r="H1748" s="17">
        <v>630.48</v>
      </c>
      <c r="I1748" s="17">
        <f>IFERROR(H1748/1.08,"")</f>
        <v>583.77777777777771</v>
      </c>
      <c r="J1748" s="17">
        <f>I1748*8%</f>
        <v>46.702222222222218</v>
      </c>
      <c r="K1748" s="17">
        <f>Tabela1[[#This Row],[VLR RECEBIDO]]-Tabela1[[#This Row],[DESPESA]]-Tabela1[[#This Row],[FGTS]]</f>
        <v>8.5265128291212022E-14</v>
      </c>
      <c r="L1748" s="12">
        <v>8.5265128291212022E-14</v>
      </c>
      <c r="M1748" s="12">
        <f>Tabela1[[#This Row],[A DEVOLVER]]-Tabela1[[#This Row],[DEVOLVIDO]]</f>
        <v>0</v>
      </c>
      <c r="N1748" s="18" t="str">
        <f ca="1">VLOOKUP(Tabela1[[#This Row],[MAT]],$B$5:$N$1679,13,0)</f>
        <v>IORRAN VAZ DE OLIVEIRA</v>
      </c>
    </row>
    <row r="1749" spans="2:14" x14ac:dyDescent="0.3">
      <c r="B1749" s="11">
        <v>717</v>
      </c>
      <c r="C1749" s="11" t="str">
        <f ca="1">VLOOKUP(Tabela1[[#This Row],[MAT]],$B$5:$C$1679,2,0)</f>
        <v>04625535239</v>
      </c>
      <c r="D1749" s="35">
        <v>36</v>
      </c>
      <c r="E1749" s="16" t="s">
        <v>8</v>
      </c>
      <c r="F1749" s="11" t="s">
        <v>601</v>
      </c>
      <c r="G1749" s="17">
        <v>630.48</v>
      </c>
      <c r="H1749" s="17">
        <v>630.48</v>
      </c>
      <c r="I1749" s="17">
        <f>IFERROR(H1749/1.08,"")</f>
        <v>583.77777777777771</v>
      </c>
      <c r="J1749" s="17">
        <f>I1749*8%</f>
        <v>46.702222222222218</v>
      </c>
      <c r="K1749" s="17">
        <f>Tabela1[[#This Row],[VLR RECEBIDO]]-Tabela1[[#This Row],[DESPESA]]-Tabela1[[#This Row],[FGTS]]</f>
        <v>8.5265128291212022E-14</v>
      </c>
      <c r="L1749" s="12">
        <v>8.5265128291212022E-14</v>
      </c>
      <c r="M1749" s="12">
        <f>Tabela1[[#This Row],[A DEVOLVER]]-Tabela1[[#This Row],[DEVOLVIDO]]</f>
        <v>0</v>
      </c>
      <c r="N1749" s="18" t="str">
        <f ca="1">VLOOKUP(Tabela1[[#This Row],[MAT]],$B$5:$N$1679,13,0)</f>
        <v>EDSON MOURA SILVA</v>
      </c>
    </row>
    <row r="1750" spans="2:14" x14ac:dyDescent="0.3">
      <c r="B1750" s="11">
        <v>719</v>
      </c>
      <c r="C1750" s="11" t="str">
        <f ca="1">VLOOKUP(Tabela1[[#This Row],[MAT]],$B$5:$C$1679,2,0)</f>
        <v>01834811279</v>
      </c>
      <c r="D1750" s="35">
        <v>36</v>
      </c>
      <c r="E1750" s="16" t="s">
        <v>8</v>
      </c>
      <c r="F1750" s="11" t="s">
        <v>601</v>
      </c>
      <c r="G1750" s="17">
        <v>630.48</v>
      </c>
      <c r="H1750" s="17">
        <v>630.48</v>
      </c>
      <c r="I1750" s="17">
        <f>IFERROR(H1750/1.08,"")</f>
        <v>583.77777777777771</v>
      </c>
      <c r="J1750" s="17">
        <f>I1750*8%</f>
        <v>46.702222222222218</v>
      </c>
      <c r="K1750" s="17">
        <f>Tabela1[[#This Row],[VLR RECEBIDO]]-Tabela1[[#This Row],[DESPESA]]-Tabela1[[#This Row],[FGTS]]</f>
        <v>8.5265128291212022E-14</v>
      </c>
      <c r="L1750" s="12">
        <v>8.5265128291212022E-14</v>
      </c>
      <c r="M1750" s="12">
        <f>Tabela1[[#This Row],[A DEVOLVER]]-Tabela1[[#This Row],[DEVOLVIDO]]</f>
        <v>0</v>
      </c>
      <c r="N1750" s="18" t="str">
        <f ca="1">VLOOKUP(Tabela1[[#This Row],[MAT]],$B$5:$N$1679,13,0)</f>
        <v>ROBSON ALMEIDA PONTES</v>
      </c>
    </row>
    <row r="1751" spans="2:14" x14ac:dyDescent="0.3">
      <c r="B1751" s="11">
        <v>726</v>
      </c>
      <c r="C1751" s="11" t="str">
        <f ca="1">VLOOKUP(Tabela1[[#This Row],[MAT]],$B$5:$C$1679,2,0)</f>
        <v>04716356264</v>
      </c>
      <c r="D1751" s="35">
        <v>36</v>
      </c>
      <c r="E1751" s="16" t="s">
        <v>8</v>
      </c>
      <c r="F1751" s="11" t="s">
        <v>601</v>
      </c>
      <c r="G1751" s="17">
        <v>630.48</v>
      </c>
      <c r="H1751" s="17">
        <v>630.48</v>
      </c>
      <c r="I1751" s="17">
        <f>IFERROR(H1751/1.08,"")</f>
        <v>583.77777777777771</v>
      </c>
      <c r="J1751" s="17">
        <f>I1751*8%</f>
        <v>46.702222222222218</v>
      </c>
      <c r="K1751" s="17">
        <f>Tabela1[[#This Row],[VLR RECEBIDO]]-Tabela1[[#This Row],[DESPESA]]-Tabela1[[#This Row],[FGTS]]</f>
        <v>8.5265128291212022E-14</v>
      </c>
      <c r="L1751" s="12">
        <v>8.5265128291212022E-14</v>
      </c>
      <c r="M1751" s="12">
        <f>Tabela1[[#This Row],[A DEVOLVER]]-Tabela1[[#This Row],[DEVOLVIDO]]</f>
        <v>0</v>
      </c>
      <c r="N1751" s="18" t="str">
        <f ca="1">VLOOKUP(Tabela1[[#This Row],[MAT]],$B$5:$N$1679,13,0)</f>
        <v>ESTHEFANI ARAUJO LOPES</v>
      </c>
    </row>
    <row r="1752" spans="2:14" x14ac:dyDescent="0.3">
      <c r="B1752" s="11">
        <v>740</v>
      </c>
      <c r="C1752" s="11" t="str">
        <f ca="1">VLOOKUP(Tabela1[[#This Row],[MAT]],$B$5:$C$1679,2,0)</f>
        <v>02821318251</v>
      </c>
      <c r="D1752" s="35">
        <v>36</v>
      </c>
      <c r="E1752" s="16" t="s">
        <v>8</v>
      </c>
      <c r="F1752" s="11" t="s">
        <v>601</v>
      </c>
      <c r="G1752" s="17">
        <v>630.48</v>
      </c>
      <c r="H1752" s="17">
        <v>630.48</v>
      </c>
      <c r="I1752" s="17">
        <f>IFERROR(H1752/1.08,"")</f>
        <v>583.77777777777771</v>
      </c>
      <c r="J1752" s="17">
        <f>I1752*8%</f>
        <v>46.702222222222218</v>
      </c>
      <c r="K1752" s="17">
        <f>Tabela1[[#This Row],[VLR RECEBIDO]]-Tabela1[[#This Row],[DESPESA]]-Tabela1[[#This Row],[FGTS]]</f>
        <v>8.5265128291212022E-14</v>
      </c>
      <c r="L1752" s="12">
        <v>8.5265128291212022E-14</v>
      </c>
      <c r="M1752" s="12">
        <f>Tabela1[[#This Row],[A DEVOLVER]]-Tabela1[[#This Row],[DEVOLVIDO]]</f>
        <v>0</v>
      </c>
      <c r="N1752" s="18" t="str">
        <f ca="1">VLOOKUP(Tabela1[[#This Row],[MAT]],$B$5:$N$1679,13,0)</f>
        <v>CAROLINA SILVA DA VEIGA</v>
      </c>
    </row>
    <row r="1753" spans="2:14" x14ac:dyDescent="0.3">
      <c r="B1753" s="11">
        <v>743</v>
      </c>
      <c r="C1753" s="11" t="str">
        <f ca="1">VLOOKUP(Tabela1[[#This Row],[MAT]],$B$5:$C$1679,2,0)</f>
        <v>05274326285</v>
      </c>
      <c r="D1753" s="35">
        <v>36</v>
      </c>
      <c r="E1753" s="16" t="s">
        <v>8</v>
      </c>
      <c r="F1753" s="11" t="s">
        <v>601</v>
      </c>
      <c r="G1753" s="17">
        <v>630.48</v>
      </c>
      <c r="H1753" s="17">
        <v>630.48</v>
      </c>
      <c r="I1753" s="17">
        <f>IFERROR(H1753/1.08,"")</f>
        <v>583.77777777777771</v>
      </c>
      <c r="J1753" s="17">
        <f>I1753*8%</f>
        <v>46.702222222222218</v>
      </c>
      <c r="K1753" s="17">
        <f>Tabela1[[#This Row],[VLR RECEBIDO]]-Tabela1[[#This Row],[DESPESA]]-Tabela1[[#This Row],[FGTS]]</f>
        <v>8.5265128291212022E-14</v>
      </c>
      <c r="L1753" s="12">
        <v>8.5265128291212022E-14</v>
      </c>
      <c r="M1753" s="12">
        <f>Tabela1[[#This Row],[A DEVOLVER]]-Tabela1[[#This Row],[DEVOLVIDO]]</f>
        <v>0</v>
      </c>
      <c r="N1753" s="18" t="str">
        <f ca="1">VLOOKUP(Tabela1[[#This Row],[MAT]],$B$5:$N$1679,13,0)</f>
        <v>JOAO VICTOR CARNEIRO DA SILVA</v>
      </c>
    </row>
    <row r="1754" spans="2:14" x14ac:dyDescent="0.3">
      <c r="B1754" s="11">
        <v>744</v>
      </c>
      <c r="C1754" s="11" t="str">
        <f ca="1">VLOOKUP(Tabela1[[#This Row],[MAT]],$B$5:$C$1679,2,0)</f>
        <v>05036435214</v>
      </c>
      <c r="D1754" s="35">
        <v>36</v>
      </c>
      <c r="E1754" s="16" t="s">
        <v>8</v>
      </c>
      <c r="F1754" s="11" t="s">
        <v>601</v>
      </c>
      <c r="G1754" s="17">
        <v>630.48</v>
      </c>
      <c r="H1754" s="17">
        <v>630.48</v>
      </c>
      <c r="I1754" s="17">
        <f>IFERROR(H1754/1.08,"")</f>
        <v>583.77777777777771</v>
      </c>
      <c r="J1754" s="17">
        <f>I1754*8%</f>
        <v>46.702222222222218</v>
      </c>
      <c r="K1754" s="17">
        <f>Tabela1[[#This Row],[VLR RECEBIDO]]-Tabela1[[#This Row],[DESPESA]]-Tabela1[[#This Row],[FGTS]]</f>
        <v>8.5265128291212022E-14</v>
      </c>
      <c r="L1754" s="12">
        <v>8.5265128291212022E-14</v>
      </c>
      <c r="M1754" s="12">
        <f>Tabela1[[#This Row],[A DEVOLVER]]-Tabela1[[#This Row],[DEVOLVIDO]]</f>
        <v>0</v>
      </c>
      <c r="N1754" s="18" t="str">
        <f ca="1">VLOOKUP(Tabela1[[#This Row],[MAT]],$B$5:$N$1679,13,0)</f>
        <v>THIAGO DO NASCIMENTO MESQUITA</v>
      </c>
    </row>
    <row r="1755" spans="2:14" x14ac:dyDescent="0.3">
      <c r="B1755" s="11">
        <v>756</v>
      </c>
      <c r="C1755" s="11" t="str">
        <f ca="1">VLOOKUP(Tabela1[[#This Row],[MAT]],$B$5:$C$1679,2,0)</f>
        <v>02771484218</v>
      </c>
      <c r="D1755" s="35">
        <v>36</v>
      </c>
      <c r="E1755" s="16" t="s">
        <v>8</v>
      </c>
      <c r="F1755" s="11" t="s">
        <v>601</v>
      </c>
      <c r="G1755" s="17">
        <v>630.48</v>
      </c>
      <c r="H1755" s="17">
        <v>630.48</v>
      </c>
      <c r="I1755" s="17">
        <f>IFERROR(H1755/1.08,"")</f>
        <v>583.77777777777771</v>
      </c>
      <c r="J1755" s="17">
        <f>I1755*8%</f>
        <v>46.702222222222218</v>
      </c>
      <c r="K1755" s="17">
        <f>Tabela1[[#This Row],[VLR RECEBIDO]]-Tabela1[[#This Row],[DESPESA]]-Tabela1[[#This Row],[FGTS]]</f>
        <v>8.5265128291212022E-14</v>
      </c>
      <c r="L1755" s="12">
        <v>8.5265128291212022E-14</v>
      </c>
      <c r="M1755" s="12">
        <f>Tabela1[[#This Row],[A DEVOLVER]]-Tabela1[[#This Row],[DEVOLVIDO]]</f>
        <v>0</v>
      </c>
      <c r="N1755" s="18" t="str">
        <f ca="1">VLOOKUP(Tabela1[[#This Row],[MAT]],$B$5:$N$1679,13,0)</f>
        <v>WATILA ALMEIDA DA COSTA</v>
      </c>
    </row>
    <row r="1756" spans="2:14" x14ac:dyDescent="0.3">
      <c r="B1756" s="11">
        <v>761</v>
      </c>
      <c r="C1756" s="11" t="str">
        <f ca="1">VLOOKUP(Tabela1[[#This Row],[MAT]],$B$5:$C$1679,2,0)</f>
        <v>88808882268</v>
      </c>
      <c r="D1756" s="35">
        <v>36</v>
      </c>
      <c r="E1756" s="16" t="s">
        <v>8</v>
      </c>
      <c r="F1756" s="11" t="s">
        <v>601</v>
      </c>
      <c r="G1756" s="17">
        <v>630.48</v>
      </c>
      <c r="H1756" s="17">
        <v>630.48</v>
      </c>
      <c r="I1756" s="17">
        <f>IFERROR(H1756/1.08,"")</f>
        <v>583.77777777777771</v>
      </c>
      <c r="J1756" s="17">
        <f>I1756*8%</f>
        <v>46.702222222222218</v>
      </c>
      <c r="K1756" s="17">
        <f>Tabela1[[#This Row],[VLR RECEBIDO]]-Tabela1[[#This Row],[DESPESA]]-Tabela1[[#This Row],[FGTS]]</f>
        <v>8.5265128291212022E-14</v>
      </c>
      <c r="L1756" s="12">
        <v>8.5265128291212022E-14</v>
      </c>
      <c r="M1756" s="12">
        <f>Tabela1[[#This Row],[A DEVOLVER]]-Tabela1[[#This Row],[DEVOLVIDO]]</f>
        <v>0</v>
      </c>
      <c r="N1756" s="18" t="str">
        <f ca="1">VLOOKUP(Tabela1[[#This Row],[MAT]],$B$5:$N$1679,13,0)</f>
        <v>GEOVANIA DE ARAUJO NASCIMENTO</v>
      </c>
    </row>
    <row r="1757" spans="2:14" x14ac:dyDescent="0.3">
      <c r="B1757" s="11">
        <v>783</v>
      </c>
      <c r="C1757" s="11" t="str">
        <f ca="1">VLOOKUP(Tabela1[[#This Row],[MAT]],$B$5:$C$1679,2,0)</f>
        <v>02598633270</v>
      </c>
      <c r="D1757" s="35">
        <v>36</v>
      </c>
      <c r="E1757" s="16" t="s">
        <v>8</v>
      </c>
      <c r="F1757" s="11" t="s">
        <v>601</v>
      </c>
      <c r="G1757" s="17">
        <v>630.48</v>
      </c>
      <c r="H1757" s="17">
        <v>630.48</v>
      </c>
      <c r="I1757" s="17">
        <f>IFERROR(H1757/1.08,"")</f>
        <v>583.77777777777771</v>
      </c>
      <c r="J1757" s="17">
        <f>I1757*8%</f>
        <v>46.702222222222218</v>
      </c>
      <c r="K1757" s="17">
        <f>Tabela1[[#This Row],[VLR RECEBIDO]]-Tabela1[[#This Row],[DESPESA]]-Tabela1[[#This Row],[FGTS]]</f>
        <v>8.5265128291212022E-14</v>
      </c>
      <c r="L1757" s="12">
        <v>8.5265128291212022E-14</v>
      </c>
      <c r="M1757" s="12">
        <f>Tabela1[[#This Row],[A DEVOLVER]]-Tabela1[[#This Row],[DEVOLVIDO]]</f>
        <v>0</v>
      </c>
      <c r="N1757" s="18" t="str">
        <f ca="1">VLOOKUP(Tabela1[[#This Row],[MAT]],$B$5:$N$1679,13,0)</f>
        <v>MATHEUS CAMPOS ALVES</v>
      </c>
    </row>
    <row r="1758" spans="2:14" x14ac:dyDescent="0.3">
      <c r="B1758" s="11">
        <v>801</v>
      </c>
      <c r="C1758" s="11" t="str">
        <f ca="1">VLOOKUP(Tabela1[[#This Row],[MAT]],$B$5:$C$1679,2,0)</f>
        <v>03468651236</v>
      </c>
      <c r="D1758" s="35">
        <v>36</v>
      </c>
      <c r="E1758" s="16" t="s">
        <v>8</v>
      </c>
      <c r="F1758" s="11" t="s">
        <v>601</v>
      </c>
      <c r="G1758" s="17">
        <v>630.48</v>
      </c>
      <c r="H1758" s="17">
        <v>630.48</v>
      </c>
      <c r="I1758" s="17">
        <f>IFERROR(H1758/1.08,"")</f>
        <v>583.77777777777771</v>
      </c>
      <c r="J1758" s="17">
        <f>I1758*8%</f>
        <v>46.702222222222218</v>
      </c>
      <c r="K1758" s="17">
        <f>Tabela1[[#This Row],[VLR RECEBIDO]]-Tabela1[[#This Row],[DESPESA]]-Tabela1[[#This Row],[FGTS]]</f>
        <v>8.5265128291212022E-14</v>
      </c>
      <c r="L1758" s="12">
        <v>8.5265128291212022E-14</v>
      </c>
      <c r="M1758" s="12">
        <f>Tabela1[[#This Row],[A DEVOLVER]]-Tabela1[[#This Row],[DEVOLVIDO]]</f>
        <v>0</v>
      </c>
      <c r="N1758" s="18" t="str">
        <f ca="1">VLOOKUP(Tabela1[[#This Row],[MAT]],$B$5:$N$1679,13,0)</f>
        <v>WANDERSON ANDRE ALVES DA COSTA</v>
      </c>
    </row>
    <row r="1759" spans="2:14" x14ac:dyDescent="0.3">
      <c r="B1759" s="11">
        <v>802</v>
      </c>
      <c r="C1759" s="11" t="str">
        <f ca="1">VLOOKUP(Tabela1[[#This Row],[MAT]],$B$5:$C$1679,2,0)</f>
        <v>01497762251</v>
      </c>
      <c r="D1759" s="35">
        <v>36</v>
      </c>
      <c r="E1759" s="16" t="s">
        <v>8</v>
      </c>
      <c r="F1759" s="11" t="s">
        <v>601</v>
      </c>
      <c r="G1759" s="17">
        <v>630.48</v>
      </c>
      <c r="H1759" s="17">
        <v>630.48</v>
      </c>
      <c r="I1759" s="17">
        <f>IFERROR(H1759/1.08,"")</f>
        <v>583.77777777777771</v>
      </c>
      <c r="J1759" s="17">
        <f>I1759*8%</f>
        <v>46.702222222222218</v>
      </c>
      <c r="K1759" s="17">
        <f>Tabela1[[#This Row],[VLR RECEBIDO]]-Tabela1[[#This Row],[DESPESA]]-Tabela1[[#This Row],[FGTS]]</f>
        <v>8.5265128291212022E-14</v>
      </c>
      <c r="L1759" s="12">
        <v>8.5265128291212022E-14</v>
      </c>
      <c r="M1759" s="12">
        <f>Tabela1[[#This Row],[A DEVOLVER]]-Tabela1[[#This Row],[DEVOLVIDO]]</f>
        <v>0</v>
      </c>
      <c r="N1759" s="18" t="str">
        <f ca="1">VLOOKUP(Tabela1[[#This Row],[MAT]],$B$5:$N$1679,13,0)</f>
        <v>MARIA LUIZA OLIVEIRA DE ALMEIDA</v>
      </c>
    </row>
    <row r="1760" spans="2:14" x14ac:dyDescent="0.3">
      <c r="B1760" s="11">
        <v>817</v>
      </c>
      <c r="C1760" s="11" t="str">
        <f ca="1">VLOOKUP(Tabela1[[#This Row],[MAT]],$B$5:$C$1679,2,0)</f>
        <v>00564772283</v>
      </c>
      <c r="D1760" s="35">
        <v>36</v>
      </c>
      <c r="E1760" s="16" t="s">
        <v>8</v>
      </c>
      <c r="F1760" s="11" t="s">
        <v>601</v>
      </c>
      <c r="G1760" s="17">
        <v>630.48</v>
      </c>
      <c r="H1760" s="17">
        <v>630.48</v>
      </c>
      <c r="I1760" s="17">
        <f>IFERROR(H1760/1.08,"")</f>
        <v>583.77777777777771</v>
      </c>
      <c r="J1760" s="17">
        <f>I1760*8%</f>
        <v>46.702222222222218</v>
      </c>
      <c r="K1760" s="17">
        <f>Tabela1[[#This Row],[VLR RECEBIDO]]-Tabela1[[#This Row],[DESPESA]]-Tabela1[[#This Row],[FGTS]]</f>
        <v>8.5265128291212022E-14</v>
      </c>
      <c r="L1760" s="12">
        <v>8.5265128291212022E-14</v>
      </c>
      <c r="M1760" s="12">
        <f>Tabela1[[#This Row],[A DEVOLVER]]-Tabela1[[#This Row],[DEVOLVIDO]]</f>
        <v>0</v>
      </c>
      <c r="N1760" s="18" t="str">
        <f ca="1">VLOOKUP(Tabela1[[#This Row],[MAT]],$B$5:$N$1679,13,0)</f>
        <v>CRISTIANE MARIA CARDOSO LOBATO</v>
      </c>
    </row>
    <row r="1761" spans="2:14" x14ac:dyDescent="0.3">
      <c r="B1761" s="11">
        <v>819</v>
      </c>
      <c r="C1761" s="11" t="str">
        <f ca="1">VLOOKUP(Tabela1[[#This Row],[MAT]],$B$5:$C$1679,2,0)</f>
        <v>04263734211</v>
      </c>
      <c r="D1761" s="35">
        <v>36</v>
      </c>
      <c r="E1761" s="16" t="s">
        <v>8</v>
      </c>
      <c r="F1761" s="11" t="s">
        <v>601</v>
      </c>
      <c r="G1761" s="17">
        <v>630.48</v>
      </c>
      <c r="H1761" s="17">
        <v>630.48</v>
      </c>
      <c r="I1761" s="17">
        <f>IFERROR(H1761/1.08,"")</f>
        <v>583.77777777777771</v>
      </c>
      <c r="J1761" s="17">
        <f>I1761*8%</f>
        <v>46.702222222222218</v>
      </c>
      <c r="K1761" s="17">
        <f>Tabela1[[#This Row],[VLR RECEBIDO]]-Tabela1[[#This Row],[DESPESA]]-Tabela1[[#This Row],[FGTS]]</f>
        <v>8.5265128291212022E-14</v>
      </c>
      <c r="L1761" s="12">
        <v>8.5265128291212022E-14</v>
      </c>
      <c r="M1761" s="12">
        <f>Tabela1[[#This Row],[A DEVOLVER]]-Tabela1[[#This Row],[DEVOLVIDO]]</f>
        <v>0</v>
      </c>
      <c r="N1761" s="18" t="str">
        <f ca="1">VLOOKUP(Tabela1[[#This Row],[MAT]],$B$5:$N$1679,13,0)</f>
        <v>NAYARA FORO FRANCO</v>
      </c>
    </row>
    <row r="1762" spans="2:14" x14ac:dyDescent="0.3">
      <c r="B1762" s="11">
        <v>823</v>
      </c>
      <c r="C1762" s="11">
        <f ca="1">VLOOKUP(Tabela1[[#This Row],[MAT]],$B$5:$C$1679,2,0)</f>
        <v>98517040244</v>
      </c>
      <c r="D1762" s="35">
        <v>36</v>
      </c>
      <c r="E1762" s="16" t="s">
        <v>8</v>
      </c>
      <c r="F1762" s="11" t="s">
        <v>601</v>
      </c>
      <c r="G1762" s="17">
        <v>630.48</v>
      </c>
      <c r="H1762" s="17">
        <v>630.48</v>
      </c>
      <c r="I1762" s="17">
        <f>IFERROR(H1762/1.08,"")</f>
        <v>583.77777777777771</v>
      </c>
      <c r="J1762" s="17">
        <f>I1762*8%</f>
        <v>46.702222222222218</v>
      </c>
      <c r="K1762" s="17">
        <f>Tabela1[[#This Row],[VLR RECEBIDO]]-Tabela1[[#This Row],[DESPESA]]-Tabela1[[#This Row],[FGTS]]</f>
        <v>8.5265128291212022E-14</v>
      </c>
      <c r="L1762" s="12">
        <v>8.5265128291212022E-14</v>
      </c>
      <c r="M1762" s="12">
        <f>Tabela1[[#This Row],[A DEVOLVER]]-Tabela1[[#This Row],[DEVOLVIDO]]</f>
        <v>0</v>
      </c>
      <c r="N1762" s="18" t="str">
        <f ca="1">VLOOKUP(Tabela1[[#This Row],[MAT]],$B$5:$N$1679,13,0)</f>
        <v>IVONE DO SOCORRO DA CUNHA SOUZA</v>
      </c>
    </row>
    <row r="1763" spans="2:14" x14ac:dyDescent="0.3">
      <c r="B1763" s="11">
        <v>834</v>
      </c>
      <c r="C1763" s="11" t="str">
        <f ca="1">VLOOKUP(Tabela1[[#This Row],[MAT]],$B$5:$C$1679,2,0)</f>
        <v>03659449202</v>
      </c>
      <c r="D1763" s="35">
        <v>36</v>
      </c>
      <c r="E1763" s="16" t="s">
        <v>8</v>
      </c>
      <c r="F1763" s="11" t="s">
        <v>601</v>
      </c>
      <c r="G1763" s="17">
        <v>630.48</v>
      </c>
      <c r="H1763" s="17">
        <v>630.48</v>
      </c>
      <c r="I1763" s="17">
        <f>IFERROR(H1763/1.08,"")</f>
        <v>583.77777777777771</v>
      </c>
      <c r="J1763" s="17">
        <f>I1763*8%</f>
        <v>46.702222222222218</v>
      </c>
      <c r="K1763" s="17">
        <f>Tabela1[[#This Row],[VLR RECEBIDO]]-Tabela1[[#This Row],[DESPESA]]-Tabela1[[#This Row],[FGTS]]</f>
        <v>8.5265128291212022E-14</v>
      </c>
      <c r="L1763" s="12">
        <v>8.5265128291212022E-14</v>
      </c>
      <c r="M1763" s="12">
        <f>Tabela1[[#This Row],[A DEVOLVER]]-Tabela1[[#This Row],[DEVOLVIDO]]</f>
        <v>0</v>
      </c>
      <c r="N1763" s="18" t="str">
        <f ca="1">VLOOKUP(Tabela1[[#This Row],[MAT]],$B$5:$N$1679,13,0)</f>
        <v>LUIS CRUZ AZEVEDO</v>
      </c>
    </row>
    <row r="1764" spans="2:14" x14ac:dyDescent="0.3">
      <c r="B1764" s="11">
        <v>841</v>
      </c>
      <c r="C1764" s="11" t="str">
        <f ca="1">VLOOKUP(Tabela1[[#This Row],[MAT]],$B$5:$C$1679,2,0)</f>
        <v>49072145291</v>
      </c>
      <c r="D1764" s="35">
        <v>36</v>
      </c>
      <c r="E1764" s="16" t="s">
        <v>8</v>
      </c>
      <c r="F1764" s="11" t="s">
        <v>601</v>
      </c>
      <c r="G1764" s="17">
        <v>630.48</v>
      </c>
      <c r="H1764" s="17">
        <v>630.48</v>
      </c>
      <c r="I1764" s="17">
        <f>IFERROR(H1764/1.08,"")</f>
        <v>583.77777777777771</v>
      </c>
      <c r="J1764" s="17">
        <f>I1764*8%</f>
        <v>46.702222222222218</v>
      </c>
      <c r="K1764" s="17">
        <f>Tabela1[[#This Row],[VLR RECEBIDO]]-Tabela1[[#This Row],[DESPESA]]-Tabela1[[#This Row],[FGTS]]</f>
        <v>8.5265128291212022E-14</v>
      </c>
      <c r="L1764" s="12">
        <v>8.5265128291212022E-14</v>
      </c>
      <c r="M1764" s="12">
        <f>Tabela1[[#This Row],[A DEVOLVER]]-Tabela1[[#This Row],[DEVOLVIDO]]</f>
        <v>0</v>
      </c>
      <c r="N1764" s="18" t="str">
        <f ca="1">VLOOKUP(Tabela1[[#This Row],[MAT]],$B$5:$N$1679,13,0)</f>
        <v>THIZ HER FILOMENA DIAS DA SILVA</v>
      </c>
    </row>
    <row r="1765" spans="2:14" x14ac:dyDescent="0.3">
      <c r="B1765" s="11">
        <v>856</v>
      </c>
      <c r="C1765" s="11" t="str">
        <f ca="1">VLOOKUP(Tabela1[[#This Row],[MAT]],$B$5:$C$1679,2,0)</f>
        <v>03284143289</v>
      </c>
      <c r="D1765" s="35">
        <v>36</v>
      </c>
      <c r="E1765" s="16" t="s">
        <v>8</v>
      </c>
      <c r="F1765" s="11" t="s">
        <v>601</v>
      </c>
      <c r="G1765" s="17">
        <v>630.48</v>
      </c>
      <c r="H1765" s="17">
        <v>630.48</v>
      </c>
      <c r="I1765" s="17">
        <f>IFERROR(H1765/1.08,"")</f>
        <v>583.77777777777771</v>
      </c>
      <c r="J1765" s="17">
        <f>I1765*8%</f>
        <v>46.702222222222218</v>
      </c>
      <c r="K1765" s="17">
        <f>Tabela1[[#This Row],[VLR RECEBIDO]]-Tabela1[[#This Row],[DESPESA]]-Tabela1[[#This Row],[FGTS]]</f>
        <v>8.5265128291212022E-14</v>
      </c>
      <c r="L1765" s="12">
        <v>8.5265128291212022E-14</v>
      </c>
      <c r="M1765" s="12">
        <f>Tabela1[[#This Row],[A DEVOLVER]]-Tabela1[[#This Row],[DEVOLVIDO]]</f>
        <v>0</v>
      </c>
      <c r="N1765" s="18" t="str">
        <f ca="1">VLOOKUP(Tabela1[[#This Row],[MAT]],$B$5:$N$1679,13,0)</f>
        <v>EUNICE GAMA DE SOUZA</v>
      </c>
    </row>
    <row r="1766" spans="2:14" x14ac:dyDescent="0.3">
      <c r="B1766" s="11">
        <v>858</v>
      </c>
      <c r="C1766" s="11" t="str">
        <f ca="1">VLOOKUP(Tabela1[[#This Row],[MAT]],$B$5:$C$1679,2,0)</f>
        <v>01531119255</v>
      </c>
      <c r="D1766" s="35">
        <v>36</v>
      </c>
      <c r="E1766" s="16" t="s">
        <v>8</v>
      </c>
      <c r="F1766" s="11" t="s">
        <v>601</v>
      </c>
      <c r="G1766" s="17">
        <v>630.48</v>
      </c>
      <c r="H1766" s="17">
        <v>630.48</v>
      </c>
      <c r="I1766" s="17">
        <f>IFERROR(H1766/1.08,"")</f>
        <v>583.77777777777771</v>
      </c>
      <c r="J1766" s="17">
        <f>I1766*8%</f>
        <v>46.702222222222218</v>
      </c>
      <c r="K1766" s="17">
        <f>Tabela1[[#This Row],[VLR RECEBIDO]]-Tabela1[[#This Row],[DESPESA]]-Tabela1[[#This Row],[FGTS]]</f>
        <v>8.5265128291212022E-14</v>
      </c>
      <c r="L1766" s="12">
        <v>8.5265128291212022E-14</v>
      </c>
      <c r="M1766" s="12">
        <f>Tabela1[[#This Row],[A DEVOLVER]]-Tabela1[[#This Row],[DEVOLVIDO]]</f>
        <v>0</v>
      </c>
      <c r="N1766" s="18" t="str">
        <f ca="1">VLOOKUP(Tabela1[[#This Row],[MAT]],$B$5:$N$1679,13,0)</f>
        <v>KATIA REGINA SANTOS DA SILVA</v>
      </c>
    </row>
    <row r="1767" spans="2:14" x14ac:dyDescent="0.3">
      <c r="B1767" s="11">
        <v>869</v>
      </c>
      <c r="C1767" s="11" t="e">
        <f ca="1">VLOOKUP(Tabela1[[#This Row],[MAT]],$B$5:$C$1679,2,0)</f>
        <v>#N/A</v>
      </c>
      <c r="D1767" s="35">
        <v>36</v>
      </c>
      <c r="E1767" s="16" t="s">
        <v>8</v>
      </c>
      <c r="F1767" s="11" t="s">
        <v>601</v>
      </c>
      <c r="G1767" s="17">
        <v>630.48</v>
      </c>
      <c r="H1767" s="17">
        <v>630.48</v>
      </c>
      <c r="I1767" s="17">
        <f>IFERROR(H1767/1.08,"")</f>
        <v>583.77777777777771</v>
      </c>
      <c r="J1767" s="17">
        <f>I1767*8%</f>
        <v>46.702222222222218</v>
      </c>
      <c r="K1767" s="17">
        <f>Tabela1[[#This Row],[VLR RECEBIDO]]-Tabela1[[#This Row],[DESPESA]]-Tabela1[[#This Row],[FGTS]]</f>
        <v>8.5265128291212022E-14</v>
      </c>
      <c r="L1767" s="12">
        <v>8.5265128291212022E-14</v>
      </c>
      <c r="M1767" s="12">
        <f>Tabela1[[#This Row],[A DEVOLVER]]-Tabela1[[#This Row],[DEVOLVIDO]]</f>
        <v>0</v>
      </c>
      <c r="N1767" s="18" t="e">
        <f ca="1">VLOOKUP(Tabela1[[#This Row],[MAT]],$B$5:$N$1679,13,0)</f>
        <v>#N/A</v>
      </c>
    </row>
    <row r="1768" spans="2:14" x14ac:dyDescent="0.3">
      <c r="B1768" s="11">
        <v>870</v>
      </c>
      <c r="C1768" s="11" t="str">
        <f ca="1">VLOOKUP(Tabela1[[#This Row],[MAT]],$B$5:$C$1679,2,0)</f>
        <v>02726631231</v>
      </c>
      <c r="D1768" s="35">
        <v>36</v>
      </c>
      <c r="E1768" s="16" t="s">
        <v>8</v>
      </c>
      <c r="F1768" s="11" t="s">
        <v>601</v>
      </c>
      <c r="G1768" s="17">
        <v>630.48</v>
      </c>
      <c r="H1768" s="17">
        <v>630.48</v>
      </c>
      <c r="I1768" s="17">
        <f>IFERROR(H1768/1.08,"")</f>
        <v>583.77777777777771</v>
      </c>
      <c r="J1768" s="17">
        <f>I1768*8%</f>
        <v>46.702222222222218</v>
      </c>
      <c r="K1768" s="17">
        <f>Tabela1[[#This Row],[VLR RECEBIDO]]-Tabela1[[#This Row],[DESPESA]]-Tabela1[[#This Row],[FGTS]]</f>
        <v>8.5265128291212022E-14</v>
      </c>
      <c r="L1768" s="12">
        <v>8.5265128291212022E-14</v>
      </c>
      <c r="M1768" s="12">
        <f>Tabela1[[#This Row],[A DEVOLVER]]-Tabela1[[#This Row],[DEVOLVIDO]]</f>
        <v>0</v>
      </c>
      <c r="N1768" s="18" t="str">
        <f ca="1">VLOOKUP(Tabela1[[#This Row],[MAT]],$B$5:$N$1679,13,0)</f>
        <v>EDILZA SOUZA DE AVIZ</v>
      </c>
    </row>
    <row r="1769" spans="2:14" x14ac:dyDescent="0.3">
      <c r="B1769" s="11">
        <v>875</v>
      </c>
      <c r="C1769" s="11" t="str">
        <f ca="1">VLOOKUP(Tabela1[[#This Row],[MAT]],$B$5:$C$1679,2,0)</f>
        <v>02957511347</v>
      </c>
      <c r="D1769" s="35">
        <v>36</v>
      </c>
      <c r="E1769" s="16" t="s">
        <v>8</v>
      </c>
      <c r="F1769" s="11" t="s">
        <v>601</v>
      </c>
      <c r="G1769" s="17">
        <v>630.48</v>
      </c>
      <c r="H1769" s="17">
        <v>630.48</v>
      </c>
      <c r="I1769" s="17">
        <f>IFERROR(H1769/1.08,"")</f>
        <v>583.77777777777771</v>
      </c>
      <c r="J1769" s="17">
        <f>I1769*8%</f>
        <v>46.702222222222218</v>
      </c>
      <c r="K1769" s="17">
        <f>Tabela1[[#This Row],[VLR RECEBIDO]]-Tabela1[[#This Row],[DESPESA]]-Tabela1[[#This Row],[FGTS]]</f>
        <v>8.5265128291212022E-14</v>
      </c>
      <c r="L1769" s="12">
        <v>8.5265128291212022E-14</v>
      </c>
      <c r="M1769" s="12">
        <f>Tabela1[[#This Row],[A DEVOLVER]]-Tabela1[[#This Row],[DEVOLVIDO]]</f>
        <v>0</v>
      </c>
      <c r="N1769" s="18" t="str">
        <f ca="1">VLOOKUP(Tabela1[[#This Row],[MAT]],$B$5:$N$1679,13,0)</f>
        <v>IRACEMA SOARES LIMA</v>
      </c>
    </row>
    <row r="1770" spans="2:14" x14ac:dyDescent="0.3">
      <c r="B1770" s="11">
        <v>889</v>
      </c>
      <c r="C1770" s="11" t="str">
        <f ca="1">VLOOKUP(Tabela1[[#This Row],[MAT]],$B$5:$C$1679,2,0)</f>
        <v>96949139268</v>
      </c>
      <c r="D1770" s="35">
        <v>36</v>
      </c>
      <c r="E1770" s="16" t="s">
        <v>8</v>
      </c>
      <c r="F1770" s="11" t="s">
        <v>601</v>
      </c>
      <c r="G1770" s="17">
        <v>630.48</v>
      </c>
      <c r="H1770" s="17">
        <v>630.48</v>
      </c>
      <c r="I1770" s="17">
        <f>IFERROR(H1770/1.08,"")</f>
        <v>583.77777777777771</v>
      </c>
      <c r="J1770" s="17">
        <f>I1770*8%</f>
        <v>46.702222222222218</v>
      </c>
      <c r="K1770" s="17">
        <f>Tabela1[[#This Row],[VLR RECEBIDO]]-Tabela1[[#This Row],[DESPESA]]-Tabela1[[#This Row],[FGTS]]</f>
        <v>8.5265128291212022E-14</v>
      </c>
      <c r="L1770" s="12">
        <v>8.5265128291212022E-14</v>
      </c>
      <c r="M1770" s="12">
        <f>Tabela1[[#This Row],[A DEVOLVER]]-Tabela1[[#This Row],[DEVOLVIDO]]</f>
        <v>0</v>
      </c>
      <c r="N1770" s="18" t="str">
        <f ca="1">VLOOKUP(Tabela1[[#This Row],[MAT]],$B$5:$N$1679,13,0)</f>
        <v>FERNANDO RODRIGUES DA SILVA</v>
      </c>
    </row>
    <row r="1771" spans="2:14" x14ac:dyDescent="0.3">
      <c r="B1771" s="11">
        <v>890</v>
      </c>
      <c r="C1771" s="11" t="str">
        <f ca="1">VLOOKUP(Tabela1[[#This Row],[MAT]],$B$5:$C$1679,2,0)</f>
        <v>01522818278</v>
      </c>
      <c r="D1771" s="35">
        <v>36</v>
      </c>
      <c r="E1771" s="16" t="s">
        <v>8</v>
      </c>
      <c r="F1771" s="11" t="s">
        <v>601</v>
      </c>
      <c r="G1771" s="17">
        <v>630.48</v>
      </c>
      <c r="H1771" s="17">
        <v>630.48</v>
      </c>
      <c r="I1771" s="17">
        <f>IFERROR(H1771/1.08,"")</f>
        <v>583.77777777777771</v>
      </c>
      <c r="J1771" s="17">
        <f>I1771*8%</f>
        <v>46.702222222222218</v>
      </c>
      <c r="K1771" s="17">
        <f>Tabela1[[#This Row],[VLR RECEBIDO]]-Tabela1[[#This Row],[DESPESA]]-Tabela1[[#This Row],[FGTS]]</f>
        <v>8.5265128291212022E-14</v>
      </c>
      <c r="L1771" s="12">
        <v>8.5265128291212022E-14</v>
      </c>
      <c r="M1771" s="12">
        <f>Tabela1[[#This Row],[A DEVOLVER]]-Tabela1[[#This Row],[DEVOLVIDO]]</f>
        <v>0</v>
      </c>
      <c r="N1771" s="18" t="str">
        <f ca="1">VLOOKUP(Tabela1[[#This Row],[MAT]],$B$5:$N$1679,13,0)</f>
        <v>FATIMA PEREIRA DE ALENCAR ALVES</v>
      </c>
    </row>
    <row r="1772" spans="2:14" x14ac:dyDescent="0.3">
      <c r="B1772" s="11">
        <v>894</v>
      </c>
      <c r="C1772" s="11" t="str">
        <f ca="1">VLOOKUP(Tabela1[[#This Row],[MAT]],$B$5:$C$1679,2,0)</f>
        <v>70143079247</v>
      </c>
      <c r="D1772" s="35">
        <v>36</v>
      </c>
      <c r="E1772" s="16" t="s">
        <v>8</v>
      </c>
      <c r="F1772" s="11" t="s">
        <v>601</v>
      </c>
      <c r="G1772" s="17">
        <v>630.48</v>
      </c>
      <c r="H1772" s="17">
        <v>630.48</v>
      </c>
      <c r="I1772" s="17">
        <f>IFERROR(H1772/1.08,"")</f>
        <v>583.77777777777771</v>
      </c>
      <c r="J1772" s="17">
        <f>I1772*8%</f>
        <v>46.702222222222218</v>
      </c>
      <c r="K1772" s="17">
        <f>Tabela1[[#This Row],[VLR RECEBIDO]]-Tabela1[[#This Row],[DESPESA]]-Tabela1[[#This Row],[FGTS]]</f>
        <v>8.5265128291212022E-14</v>
      </c>
      <c r="L1772" s="12">
        <v>8.5265128291212022E-14</v>
      </c>
      <c r="M1772" s="12">
        <f>Tabela1[[#This Row],[A DEVOLVER]]-Tabela1[[#This Row],[DEVOLVIDO]]</f>
        <v>0</v>
      </c>
      <c r="N1772" s="18" t="str">
        <f ca="1">VLOOKUP(Tabela1[[#This Row],[MAT]],$B$5:$N$1679,13,0)</f>
        <v>ROMERSON BARROS DUTRA</v>
      </c>
    </row>
    <row r="1773" spans="2:14" x14ac:dyDescent="0.3">
      <c r="B1773" s="11">
        <v>895</v>
      </c>
      <c r="C1773" s="11" t="str">
        <f ca="1">VLOOKUP(Tabela1[[#This Row],[MAT]],$B$5:$C$1679,2,0)</f>
        <v>54911672234</v>
      </c>
      <c r="D1773" s="35">
        <v>36</v>
      </c>
      <c r="E1773" s="16" t="s">
        <v>8</v>
      </c>
      <c r="F1773" s="11" t="s">
        <v>601</v>
      </c>
      <c r="G1773" s="17">
        <v>630.48</v>
      </c>
      <c r="H1773" s="17">
        <v>630.48</v>
      </c>
      <c r="I1773" s="17">
        <f>IFERROR(H1773/1.08,"")</f>
        <v>583.77777777777771</v>
      </c>
      <c r="J1773" s="17">
        <f>I1773*8%</f>
        <v>46.702222222222218</v>
      </c>
      <c r="K1773" s="17">
        <f>Tabela1[[#This Row],[VLR RECEBIDO]]-Tabela1[[#This Row],[DESPESA]]-Tabela1[[#This Row],[FGTS]]</f>
        <v>8.5265128291212022E-14</v>
      </c>
      <c r="L1773" s="12">
        <v>8.5265128291212022E-14</v>
      </c>
      <c r="M1773" s="12">
        <f>Tabela1[[#This Row],[A DEVOLVER]]-Tabela1[[#This Row],[DEVOLVIDO]]</f>
        <v>0</v>
      </c>
      <c r="N1773" s="18" t="str">
        <f ca="1">VLOOKUP(Tabela1[[#This Row],[MAT]],$B$5:$N$1679,13,0)</f>
        <v>DARIO CARDOSO CASTRO</v>
      </c>
    </row>
    <row r="1774" spans="2:14" x14ac:dyDescent="0.3">
      <c r="B1774" s="11">
        <v>898</v>
      </c>
      <c r="C1774" s="11" t="str">
        <f ca="1">VLOOKUP(Tabela1[[#This Row],[MAT]],$B$5:$C$1679,2,0)</f>
        <v>85834335268</v>
      </c>
      <c r="D1774" s="35">
        <v>36</v>
      </c>
      <c r="E1774" s="16" t="s">
        <v>8</v>
      </c>
      <c r="F1774" s="11" t="s">
        <v>601</v>
      </c>
      <c r="G1774" s="17">
        <v>630.48</v>
      </c>
      <c r="H1774" s="17">
        <v>630.48</v>
      </c>
      <c r="I1774" s="17">
        <f>IFERROR(H1774/1.08,"")</f>
        <v>583.77777777777771</v>
      </c>
      <c r="J1774" s="17">
        <f>I1774*8%</f>
        <v>46.702222222222218</v>
      </c>
      <c r="K1774" s="17">
        <f>Tabela1[[#This Row],[VLR RECEBIDO]]-Tabela1[[#This Row],[DESPESA]]-Tabela1[[#This Row],[FGTS]]</f>
        <v>8.5265128291212022E-14</v>
      </c>
      <c r="L1774" s="12">
        <v>8.5265128291212022E-14</v>
      </c>
      <c r="M1774" s="12">
        <f>Tabela1[[#This Row],[A DEVOLVER]]-Tabela1[[#This Row],[DEVOLVIDO]]</f>
        <v>0</v>
      </c>
      <c r="N1774" s="18" t="str">
        <f ca="1">VLOOKUP(Tabela1[[#This Row],[MAT]],$B$5:$N$1679,13,0)</f>
        <v>GEOVAR BATISTA DOS SANTOS</v>
      </c>
    </row>
    <row r="1775" spans="2:14" x14ac:dyDescent="0.3">
      <c r="B1775" s="11">
        <v>902</v>
      </c>
      <c r="C1775" s="11">
        <f ca="1">VLOOKUP(Tabela1[[#This Row],[MAT]],$B$5:$C$1679,2,0)</f>
        <v>44679882204</v>
      </c>
      <c r="D1775" s="35">
        <v>36</v>
      </c>
      <c r="E1775" s="16" t="s">
        <v>8</v>
      </c>
      <c r="F1775" s="11" t="s">
        <v>601</v>
      </c>
      <c r="G1775" s="17">
        <v>630.48</v>
      </c>
      <c r="H1775" s="17">
        <v>630.48</v>
      </c>
      <c r="I1775" s="17">
        <f>IFERROR(H1775/1.08,"")</f>
        <v>583.77777777777771</v>
      </c>
      <c r="J1775" s="17">
        <f>I1775*8%</f>
        <v>46.702222222222218</v>
      </c>
      <c r="K1775" s="17">
        <f>Tabela1[[#This Row],[VLR RECEBIDO]]-Tabela1[[#This Row],[DESPESA]]-Tabela1[[#This Row],[FGTS]]</f>
        <v>8.5265128291212022E-14</v>
      </c>
      <c r="L1775" s="12">
        <v>8.5265128291212022E-14</v>
      </c>
      <c r="M1775" s="12">
        <f>Tabela1[[#This Row],[A DEVOLVER]]-Tabela1[[#This Row],[DEVOLVIDO]]</f>
        <v>0</v>
      </c>
      <c r="N1775" s="18" t="str">
        <f ca="1">VLOOKUP(Tabela1[[#This Row],[MAT]],$B$5:$N$1679,13,0)</f>
        <v>JONAS VIRGULINO DA CONCEICAO</v>
      </c>
    </row>
    <row r="1776" spans="2:14" x14ac:dyDescent="0.3">
      <c r="B1776" s="11">
        <v>907</v>
      </c>
      <c r="C1776" s="11" t="str">
        <f ca="1">VLOOKUP(Tabela1[[#This Row],[MAT]],$B$5:$C$1679,2,0)</f>
        <v>04018536240</v>
      </c>
      <c r="D1776" s="35">
        <v>36</v>
      </c>
      <c r="E1776" s="16" t="s">
        <v>8</v>
      </c>
      <c r="F1776" s="11" t="s">
        <v>601</v>
      </c>
      <c r="G1776" s="17">
        <v>630.48</v>
      </c>
      <c r="H1776" s="17">
        <v>630.48</v>
      </c>
      <c r="I1776" s="17">
        <f>IFERROR(H1776/1.08,"")</f>
        <v>583.77777777777771</v>
      </c>
      <c r="J1776" s="17">
        <f>I1776*8%</f>
        <v>46.702222222222218</v>
      </c>
      <c r="K1776" s="17">
        <f>Tabela1[[#This Row],[VLR RECEBIDO]]-Tabela1[[#This Row],[DESPESA]]-Tabela1[[#This Row],[FGTS]]</f>
        <v>8.5265128291212022E-14</v>
      </c>
      <c r="L1776" s="12">
        <v>8.5265128291212022E-14</v>
      </c>
      <c r="M1776" s="12">
        <f>Tabela1[[#This Row],[A DEVOLVER]]-Tabela1[[#This Row],[DEVOLVIDO]]</f>
        <v>0</v>
      </c>
      <c r="N1776" s="18" t="str">
        <f ca="1">VLOOKUP(Tabela1[[#This Row],[MAT]],$B$5:$N$1679,13,0)</f>
        <v>WENDELL RIBEIRO DE LIRA</v>
      </c>
    </row>
    <row r="1777" spans="2:14" x14ac:dyDescent="0.3">
      <c r="B1777" s="11">
        <v>919</v>
      </c>
      <c r="C1777" s="11" t="str">
        <f ca="1">VLOOKUP(Tabela1[[#This Row],[MAT]],$B$5:$C$1679,2,0)</f>
        <v>73533815234</v>
      </c>
      <c r="D1777" s="35">
        <v>36</v>
      </c>
      <c r="E1777" s="16" t="s">
        <v>8</v>
      </c>
      <c r="F1777" s="11" t="s">
        <v>601</v>
      </c>
      <c r="G1777" s="17">
        <v>630.48</v>
      </c>
      <c r="H1777" s="17">
        <v>630.48</v>
      </c>
      <c r="I1777" s="17">
        <f>IFERROR(H1777/1.08,"")</f>
        <v>583.77777777777771</v>
      </c>
      <c r="J1777" s="17">
        <f>I1777*8%</f>
        <v>46.702222222222218</v>
      </c>
      <c r="K1777" s="17">
        <f>Tabela1[[#This Row],[VLR RECEBIDO]]-Tabela1[[#This Row],[DESPESA]]-Tabela1[[#This Row],[FGTS]]</f>
        <v>8.5265128291212022E-14</v>
      </c>
      <c r="L1777" s="12">
        <v>8.5265128291212022E-14</v>
      </c>
      <c r="M1777" s="12">
        <f>Tabela1[[#This Row],[A DEVOLVER]]-Tabela1[[#This Row],[DEVOLVIDO]]</f>
        <v>0</v>
      </c>
      <c r="N1777" s="18" t="str">
        <f ca="1">VLOOKUP(Tabela1[[#This Row],[MAT]],$B$5:$N$1679,13,0)</f>
        <v>ANDREIA DOS SANTOS COSTA</v>
      </c>
    </row>
    <row r="1778" spans="2:14" x14ac:dyDescent="0.3">
      <c r="B1778" s="11">
        <v>9</v>
      </c>
      <c r="C1778" s="11" t="str">
        <f ca="1">VLOOKUP(Tabela1[[#This Row],[MAT]],$B$5:$C$1679,2,0)</f>
        <v>95885773572</v>
      </c>
      <c r="D1778" s="35">
        <v>36</v>
      </c>
      <c r="E1778" s="16" t="s">
        <v>8</v>
      </c>
      <c r="F1778" s="11" t="s">
        <v>602</v>
      </c>
      <c r="G1778" s="17">
        <v>630.48</v>
      </c>
      <c r="H1778" s="17">
        <v>630.48</v>
      </c>
      <c r="I1778" s="17">
        <f>IFERROR(H1778/1.08,"")</f>
        <v>583.77777777777771</v>
      </c>
      <c r="J1778" s="17">
        <f>I1778*8%</f>
        <v>46.702222222222218</v>
      </c>
      <c r="K1778" s="17">
        <f>Tabela1[[#This Row],[VLR RECEBIDO]]-Tabela1[[#This Row],[DESPESA]]-Tabela1[[#This Row],[FGTS]]</f>
        <v>8.5265128291212022E-14</v>
      </c>
      <c r="L1778" s="12">
        <v>8.5265128291212022E-14</v>
      </c>
      <c r="M1778" s="12">
        <f>Tabela1[[#This Row],[A DEVOLVER]]-Tabela1[[#This Row],[DEVOLVIDO]]</f>
        <v>0</v>
      </c>
      <c r="N1778" s="18" t="str">
        <f ca="1">VLOOKUP(Tabela1[[#This Row],[MAT]],$B$5:$N$1679,13,0)</f>
        <v>ANA MIRELLA FERREIRA BARBOSA OLIVEIRA</v>
      </c>
    </row>
    <row r="1779" spans="2:14" x14ac:dyDescent="0.3">
      <c r="B1779" s="11">
        <v>23</v>
      </c>
      <c r="C1779" s="11" t="str">
        <f ca="1">VLOOKUP(Tabela1[[#This Row],[MAT]],$B$5:$C$1679,2,0)</f>
        <v>26008939204</v>
      </c>
      <c r="D1779" s="35">
        <v>36</v>
      </c>
      <c r="E1779" s="16" t="s">
        <v>8</v>
      </c>
      <c r="F1779" s="11" t="s">
        <v>602</v>
      </c>
      <c r="G1779" s="17">
        <v>630.48</v>
      </c>
      <c r="H1779" s="17">
        <v>630.48</v>
      </c>
      <c r="I1779" s="17">
        <f>IFERROR(H1779/1.08,"")</f>
        <v>583.77777777777771</v>
      </c>
      <c r="J1779" s="17">
        <f>I1779*8%</f>
        <v>46.702222222222218</v>
      </c>
      <c r="K1779" s="17">
        <f>Tabela1[[#This Row],[VLR RECEBIDO]]-Tabela1[[#This Row],[DESPESA]]-Tabela1[[#This Row],[FGTS]]</f>
        <v>8.5265128291212022E-14</v>
      </c>
      <c r="L1779" s="12">
        <v>8.5265128291212022E-14</v>
      </c>
      <c r="M1779" s="12">
        <f>Tabela1[[#This Row],[A DEVOLVER]]-Tabela1[[#This Row],[DEVOLVIDO]]</f>
        <v>0</v>
      </c>
      <c r="N1779" s="18" t="str">
        <f ca="1">VLOOKUP(Tabela1[[#This Row],[MAT]],$B$5:$N$1679,13,0)</f>
        <v>ANA DE SOUZA VIANA</v>
      </c>
    </row>
    <row r="1780" spans="2:14" x14ac:dyDescent="0.3">
      <c r="B1780" s="11">
        <v>26</v>
      </c>
      <c r="C1780" s="11" t="str">
        <f ca="1">VLOOKUP(Tabela1[[#This Row],[MAT]],$B$5:$C$1679,2,0)</f>
        <v>01087094267</v>
      </c>
      <c r="D1780" s="35">
        <v>36</v>
      </c>
      <c r="E1780" s="16" t="s">
        <v>8</v>
      </c>
      <c r="F1780" s="11" t="s">
        <v>602</v>
      </c>
      <c r="G1780" s="17">
        <v>630.48</v>
      </c>
      <c r="H1780" s="17">
        <v>630.48</v>
      </c>
      <c r="I1780" s="17">
        <f>IFERROR(H1780/1.08,"")</f>
        <v>583.77777777777771</v>
      </c>
      <c r="J1780" s="17">
        <f>I1780*8%</f>
        <v>46.702222222222218</v>
      </c>
      <c r="K1780" s="17">
        <f>Tabela1[[#This Row],[VLR RECEBIDO]]-Tabela1[[#This Row],[DESPESA]]-Tabela1[[#This Row],[FGTS]]</f>
        <v>8.5265128291212022E-14</v>
      </c>
      <c r="L1780" s="12">
        <v>8.5265128291212022E-14</v>
      </c>
      <c r="M1780" s="12">
        <f>Tabela1[[#This Row],[A DEVOLVER]]-Tabela1[[#This Row],[DEVOLVIDO]]</f>
        <v>0</v>
      </c>
      <c r="N1780" s="18" t="str">
        <f ca="1">VLOOKUP(Tabela1[[#This Row],[MAT]],$B$5:$N$1679,13,0)</f>
        <v>DANIELE DA SILVA E SILVA</v>
      </c>
    </row>
    <row r="1781" spans="2:14" x14ac:dyDescent="0.3">
      <c r="B1781" s="11">
        <v>30</v>
      </c>
      <c r="C1781" s="11" t="str">
        <f ca="1">VLOOKUP(Tabela1[[#This Row],[MAT]],$B$5:$C$1679,2,0)</f>
        <v>63727129204</v>
      </c>
      <c r="D1781" s="35">
        <v>36</v>
      </c>
      <c r="E1781" s="16" t="s">
        <v>8</v>
      </c>
      <c r="F1781" s="11" t="s">
        <v>602</v>
      </c>
      <c r="G1781" s="17">
        <v>310.77999999999997</v>
      </c>
      <c r="H1781" s="17">
        <v>310.77999999999997</v>
      </c>
      <c r="I1781" s="17">
        <f>IFERROR(H1781/1.08,"")</f>
        <v>287.75925925925924</v>
      </c>
      <c r="J1781" s="17">
        <f>I1781*8%</f>
        <v>23.020740740740738</v>
      </c>
      <c r="K1781" s="17">
        <f>Tabela1[[#This Row],[VLR RECEBIDO]]-Tabela1[[#This Row],[DESPESA]]-Tabela1[[#This Row],[FGTS]]</f>
        <v>0</v>
      </c>
      <c r="L1781" s="12">
        <v>0</v>
      </c>
      <c r="M1781" s="12">
        <f>Tabela1[[#This Row],[A DEVOLVER]]-Tabela1[[#This Row],[DEVOLVIDO]]</f>
        <v>0</v>
      </c>
      <c r="N1781" s="18" t="str">
        <f ca="1">VLOOKUP(Tabela1[[#This Row],[MAT]],$B$5:$N$1679,13,0)</f>
        <v>ELCIONE DE OLIVEIRA SILVA</v>
      </c>
    </row>
    <row r="1782" spans="2:14" x14ac:dyDescent="0.3">
      <c r="B1782" s="11">
        <v>32</v>
      </c>
      <c r="C1782" s="11" t="str">
        <f ca="1">VLOOKUP(Tabela1[[#This Row],[MAT]],$B$5:$C$1679,2,0)</f>
        <v>86045636287</v>
      </c>
      <c r="D1782" s="35">
        <v>36</v>
      </c>
      <c r="E1782" s="16" t="s">
        <v>8</v>
      </c>
      <c r="F1782" s="11" t="s">
        <v>602</v>
      </c>
      <c r="G1782" s="17">
        <v>630.48</v>
      </c>
      <c r="H1782" s="17">
        <v>630.48</v>
      </c>
      <c r="I1782" s="17">
        <f>IFERROR(H1782/1.08,"")</f>
        <v>583.77777777777771</v>
      </c>
      <c r="J1782" s="17">
        <f>I1782*8%</f>
        <v>46.702222222222218</v>
      </c>
      <c r="K1782" s="17">
        <f>Tabela1[[#This Row],[VLR RECEBIDO]]-Tabela1[[#This Row],[DESPESA]]-Tabela1[[#This Row],[FGTS]]</f>
        <v>8.5265128291212022E-14</v>
      </c>
      <c r="L1782" s="12">
        <v>8.5265128291212022E-14</v>
      </c>
      <c r="M1782" s="12">
        <f>Tabela1[[#This Row],[A DEVOLVER]]-Tabela1[[#This Row],[DEVOLVIDO]]</f>
        <v>0</v>
      </c>
      <c r="N1782" s="18" t="str">
        <f ca="1">VLOOKUP(Tabela1[[#This Row],[MAT]],$B$5:$N$1679,13,0)</f>
        <v>ELINOAN DA LUZ DE JESUS</v>
      </c>
    </row>
    <row r="1783" spans="2:14" x14ac:dyDescent="0.3">
      <c r="B1783" s="11">
        <v>60</v>
      </c>
      <c r="C1783" s="11" t="str">
        <f ca="1">VLOOKUP(Tabela1[[#This Row],[MAT]],$B$5:$C$1679,2,0)</f>
        <v>73779768291</v>
      </c>
      <c r="D1783" s="35">
        <v>36</v>
      </c>
      <c r="E1783" s="16" t="s">
        <v>8</v>
      </c>
      <c r="F1783" s="11" t="s">
        <v>602</v>
      </c>
      <c r="G1783" s="17">
        <v>630.48</v>
      </c>
      <c r="H1783" s="17">
        <v>630.48</v>
      </c>
      <c r="I1783" s="17">
        <f>IFERROR(H1783/1.08,"")</f>
        <v>583.77777777777771</v>
      </c>
      <c r="J1783" s="17">
        <f>I1783*8%</f>
        <v>46.702222222222218</v>
      </c>
      <c r="K1783" s="17">
        <f>Tabela1[[#This Row],[VLR RECEBIDO]]-Tabela1[[#This Row],[DESPESA]]-Tabela1[[#This Row],[FGTS]]</f>
        <v>8.5265128291212022E-14</v>
      </c>
      <c r="L1783" s="12">
        <v>8.5265128291212022E-14</v>
      </c>
      <c r="M1783" s="12">
        <f>Tabela1[[#This Row],[A DEVOLVER]]-Tabela1[[#This Row],[DEVOLVIDO]]</f>
        <v>0</v>
      </c>
      <c r="N1783" s="18" t="str">
        <f ca="1">VLOOKUP(Tabela1[[#This Row],[MAT]],$B$5:$N$1679,13,0)</f>
        <v>GEANE DOS SANTOS RODRIGUES</v>
      </c>
    </row>
    <row r="1784" spans="2:14" x14ac:dyDescent="0.3">
      <c r="B1784" s="11">
        <v>67</v>
      </c>
      <c r="C1784" s="11" t="str">
        <f ca="1">VLOOKUP(Tabela1[[#This Row],[MAT]],$B$5:$C$1679,2,0)</f>
        <v>63594404234</v>
      </c>
      <c r="D1784" s="35">
        <v>36</v>
      </c>
      <c r="E1784" s="16" t="s">
        <v>8</v>
      </c>
      <c r="F1784" s="11" t="s">
        <v>602</v>
      </c>
      <c r="G1784" s="17">
        <v>630.48</v>
      </c>
      <c r="H1784" s="17">
        <v>630.48</v>
      </c>
      <c r="I1784" s="17">
        <f>IFERROR(H1784/1.08,"")</f>
        <v>583.77777777777771</v>
      </c>
      <c r="J1784" s="17">
        <f>I1784*8%</f>
        <v>46.702222222222218</v>
      </c>
      <c r="K1784" s="17">
        <f>Tabela1[[#This Row],[VLR RECEBIDO]]-Tabela1[[#This Row],[DESPESA]]-Tabela1[[#This Row],[FGTS]]</f>
        <v>8.5265128291212022E-14</v>
      </c>
      <c r="L1784" s="12">
        <v>8.5265128291212022E-14</v>
      </c>
      <c r="M1784" s="12">
        <f>Tabela1[[#This Row],[A DEVOLVER]]-Tabela1[[#This Row],[DEVOLVIDO]]</f>
        <v>0</v>
      </c>
      <c r="N1784" s="18" t="str">
        <f ca="1">VLOOKUP(Tabela1[[#This Row],[MAT]],$B$5:$N$1679,13,0)</f>
        <v>JOELMA GONCALVES ALVES</v>
      </c>
    </row>
    <row r="1785" spans="2:14" x14ac:dyDescent="0.3">
      <c r="B1785" s="11">
        <v>74</v>
      </c>
      <c r="C1785" s="11" t="str">
        <f ca="1">VLOOKUP(Tabela1[[#This Row],[MAT]],$B$5:$C$1679,2,0)</f>
        <v>85748960206</v>
      </c>
      <c r="D1785" s="35">
        <v>36</v>
      </c>
      <c r="E1785" s="16" t="s">
        <v>8</v>
      </c>
      <c r="F1785" s="11" t="s">
        <v>602</v>
      </c>
      <c r="G1785" s="17">
        <v>630.48</v>
      </c>
      <c r="H1785" s="17">
        <v>630.48</v>
      </c>
      <c r="I1785" s="17">
        <f>IFERROR(H1785/1.08,"")</f>
        <v>583.77777777777771</v>
      </c>
      <c r="J1785" s="17">
        <f>I1785*8%</f>
        <v>46.702222222222218</v>
      </c>
      <c r="K1785" s="17">
        <f>Tabela1[[#This Row],[VLR RECEBIDO]]-Tabela1[[#This Row],[DESPESA]]-Tabela1[[#This Row],[FGTS]]</f>
        <v>8.5265128291212022E-14</v>
      </c>
      <c r="L1785" s="12">
        <v>8.5265128291212022E-14</v>
      </c>
      <c r="M1785" s="12">
        <f>Tabela1[[#This Row],[A DEVOLVER]]-Tabela1[[#This Row],[DEVOLVIDO]]</f>
        <v>0</v>
      </c>
      <c r="N1785" s="18" t="str">
        <f ca="1">VLOOKUP(Tabela1[[#This Row],[MAT]],$B$5:$N$1679,13,0)</f>
        <v>LAIZA SOUSA SANTOS</v>
      </c>
    </row>
    <row r="1786" spans="2:14" x14ac:dyDescent="0.3">
      <c r="B1786" s="11">
        <v>76</v>
      </c>
      <c r="C1786" s="11" t="str">
        <f ca="1">VLOOKUP(Tabela1[[#This Row],[MAT]],$B$5:$C$1679,2,0)</f>
        <v>00607059222</v>
      </c>
      <c r="D1786" s="35">
        <v>36</v>
      </c>
      <c r="E1786" s="16" t="s">
        <v>8</v>
      </c>
      <c r="F1786" s="11" t="s">
        <v>602</v>
      </c>
      <c r="G1786" s="17">
        <v>630.48</v>
      </c>
      <c r="H1786" s="17">
        <v>630.48</v>
      </c>
      <c r="I1786" s="17">
        <f>IFERROR(H1786/1.08,"")</f>
        <v>583.77777777777771</v>
      </c>
      <c r="J1786" s="17">
        <f>I1786*8%</f>
        <v>46.702222222222218</v>
      </c>
      <c r="K1786" s="17">
        <f>Tabela1[[#This Row],[VLR RECEBIDO]]-Tabela1[[#This Row],[DESPESA]]-Tabela1[[#This Row],[FGTS]]</f>
        <v>8.5265128291212022E-14</v>
      </c>
      <c r="L1786" s="12">
        <v>8.5265128291212022E-14</v>
      </c>
      <c r="M1786" s="12">
        <f>Tabela1[[#This Row],[A DEVOLVER]]-Tabela1[[#This Row],[DEVOLVIDO]]</f>
        <v>0</v>
      </c>
      <c r="N1786" s="18" t="str">
        <f ca="1">VLOOKUP(Tabela1[[#This Row],[MAT]],$B$5:$N$1679,13,0)</f>
        <v>LUANA LEANDRO SARMENTO</v>
      </c>
    </row>
    <row r="1787" spans="2:14" x14ac:dyDescent="0.3">
      <c r="B1787" s="11">
        <v>81</v>
      </c>
      <c r="C1787" s="11" t="str">
        <f ca="1">VLOOKUP(Tabela1[[#This Row],[MAT]],$B$5:$C$1679,2,0)</f>
        <v>74370936268</v>
      </c>
      <c r="D1787" s="35">
        <v>36</v>
      </c>
      <c r="E1787" s="16" t="s">
        <v>8</v>
      </c>
      <c r="F1787" s="11" t="s">
        <v>602</v>
      </c>
      <c r="G1787" s="17">
        <v>630.48</v>
      </c>
      <c r="H1787" s="17">
        <v>630.48</v>
      </c>
      <c r="I1787" s="17">
        <f>IFERROR(H1787/1.08,"")</f>
        <v>583.77777777777771</v>
      </c>
      <c r="J1787" s="17">
        <f>I1787*8%</f>
        <v>46.702222222222218</v>
      </c>
      <c r="K1787" s="17">
        <f>Tabela1[[#This Row],[VLR RECEBIDO]]-Tabela1[[#This Row],[DESPESA]]-Tabela1[[#This Row],[FGTS]]</f>
        <v>8.5265128291212022E-14</v>
      </c>
      <c r="L1787" s="12">
        <v>8.5265128291212022E-14</v>
      </c>
      <c r="M1787" s="12">
        <f>Tabela1[[#This Row],[A DEVOLVER]]-Tabela1[[#This Row],[DEVOLVIDO]]</f>
        <v>0</v>
      </c>
      <c r="N1787" s="18" t="str">
        <f ca="1">VLOOKUP(Tabela1[[#This Row],[MAT]],$B$5:$N$1679,13,0)</f>
        <v>MARIA APARECIDA DO VALE SILVA</v>
      </c>
    </row>
    <row r="1788" spans="2:14" x14ac:dyDescent="0.3">
      <c r="B1788" s="11">
        <v>92</v>
      </c>
      <c r="C1788" s="11" t="str">
        <f ca="1">VLOOKUP(Tabela1[[#This Row],[MAT]],$B$5:$C$1679,2,0)</f>
        <v>88716961234</v>
      </c>
      <c r="D1788" s="35">
        <v>36</v>
      </c>
      <c r="E1788" s="16" t="s">
        <v>8</v>
      </c>
      <c r="F1788" s="11" t="s">
        <v>602</v>
      </c>
      <c r="G1788" s="17">
        <v>630.48</v>
      </c>
      <c r="H1788" s="17">
        <v>630.48</v>
      </c>
      <c r="I1788" s="17">
        <f>IFERROR(H1788/1.08,"")</f>
        <v>583.77777777777771</v>
      </c>
      <c r="J1788" s="17">
        <f>I1788*8%</f>
        <v>46.702222222222218</v>
      </c>
      <c r="K1788" s="17">
        <f>Tabela1[[#This Row],[VLR RECEBIDO]]-Tabela1[[#This Row],[DESPESA]]-Tabela1[[#This Row],[FGTS]]</f>
        <v>8.5265128291212022E-14</v>
      </c>
      <c r="L1788" s="12">
        <v>8.5265128291212022E-14</v>
      </c>
      <c r="M1788" s="12">
        <f>Tabela1[[#This Row],[A DEVOLVER]]-Tabela1[[#This Row],[DEVOLVIDO]]</f>
        <v>0</v>
      </c>
      <c r="N1788" s="18" t="str">
        <f ca="1">VLOOKUP(Tabela1[[#This Row],[MAT]],$B$5:$N$1679,13,0)</f>
        <v>ROSELI DE ARAUJO SANTOS</v>
      </c>
    </row>
    <row r="1789" spans="2:14" x14ac:dyDescent="0.3">
      <c r="B1789" s="11">
        <v>126</v>
      </c>
      <c r="C1789" s="11" t="str">
        <f ca="1">VLOOKUP(Tabela1[[#This Row],[MAT]],$B$5:$C$1679,2,0)</f>
        <v>83721541200</v>
      </c>
      <c r="D1789" s="35">
        <v>36</v>
      </c>
      <c r="E1789" s="16" t="s">
        <v>8</v>
      </c>
      <c r="F1789" s="11" t="s">
        <v>602</v>
      </c>
      <c r="G1789" s="17">
        <v>630.48</v>
      </c>
      <c r="H1789" s="17">
        <v>630.48</v>
      </c>
      <c r="I1789" s="17">
        <f>IFERROR(H1789/1.08,"")</f>
        <v>583.77777777777771</v>
      </c>
      <c r="J1789" s="17">
        <f>I1789*8%</f>
        <v>46.702222222222218</v>
      </c>
      <c r="K1789" s="17">
        <f>Tabela1[[#This Row],[VLR RECEBIDO]]-Tabela1[[#This Row],[DESPESA]]-Tabela1[[#This Row],[FGTS]]</f>
        <v>8.5265128291212022E-14</v>
      </c>
      <c r="L1789" s="12">
        <v>8.5265128291212022E-14</v>
      </c>
      <c r="M1789" s="12">
        <f>Tabela1[[#This Row],[A DEVOLVER]]-Tabela1[[#This Row],[DEVOLVIDO]]</f>
        <v>0</v>
      </c>
      <c r="N1789" s="18" t="str">
        <f ca="1">VLOOKUP(Tabela1[[#This Row],[MAT]],$B$5:$N$1679,13,0)</f>
        <v>SANDRA NERY DA ROCHA</v>
      </c>
    </row>
    <row r="1790" spans="2:14" x14ac:dyDescent="0.3">
      <c r="B1790" s="11">
        <v>149</v>
      </c>
      <c r="C1790" s="11" t="str">
        <f ca="1">VLOOKUP(Tabela1[[#This Row],[MAT]],$B$5:$C$1679,2,0)</f>
        <v>01332625371</v>
      </c>
      <c r="D1790" s="35">
        <v>36</v>
      </c>
      <c r="E1790" s="16" t="s">
        <v>8</v>
      </c>
      <c r="F1790" s="11" t="s">
        <v>602</v>
      </c>
      <c r="G1790" s="17">
        <v>630.48</v>
      </c>
      <c r="H1790" s="17">
        <v>630.48</v>
      </c>
      <c r="I1790" s="17">
        <f>IFERROR(H1790/1.08,"")</f>
        <v>583.77777777777771</v>
      </c>
      <c r="J1790" s="17">
        <f>I1790*8%</f>
        <v>46.702222222222218</v>
      </c>
      <c r="K1790" s="17">
        <f>Tabela1[[#This Row],[VLR RECEBIDO]]-Tabela1[[#This Row],[DESPESA]]-Tabela1[[#This Row],[FGTS]]</f>
        <v>8.5265128291212022E-14</v>
      </c>
      <c r="L1790" s="12">
        <v>8.5265128291212022E-14</v>
      </c>
      <c r="M1790" s="12">
        <f>Tabela1[[#This Row],[A DEVOLVER]]-Tabela1[[#This Row],[DEVOLVIDO]]</f>
        <v>0</v>
      </c>
      <c r="N1790" s="18" t="str">
        <f ca="1">VLOOKUP(Tabela1[[#This Row],[MAT]],$B$5:$N$1679,13,0)</f>
        <v>MARIA TERESA VIEIRA DA HORA</v>
      </c>
    </row>
    <row r="1791" spans="2:14" x14ac:dyDescent="0.3">
      <c r="B1791" s="11">
        <v>152</v>
      </c>
      <c r="C1791" s="11" t="str">
        <f ca="1">VLOOKUP(Tabela1[[#This Row],[MAT]],$B$5:$C$1679,2,0)</f>
        <v>76034925215</v>
      </c>
      <c r="D1791" s="35">
        <v>36</v>
      </c>
      <c r="E1791" s="16" t="s">
        <v>8</v>
      </c>
      <c r="F1791" s="11" t="s">
        <v>602</v>
      </c>
      <c r="G1791" s="17">
        <v>630.48</v>
      </c>
      <c r="H1791" s="17">
        <v>630.48</v>
      </c>
      <c r="I1791" s="17">
        <f>IFERROR(H1791/1.08,"")</f>
        <v>583.77777777777771</v>
      </c>
      <c r="J1791" s="17">
        <f>I1791*8%</f>
        <v>46.702222222222218</v>
      </c>
      <c r="K1791" s="17">
        <f>Tabela1[[#This Row],[VLR RECEBIDO]]-Tabela1[[#This Row],[DESPESA]]-Tabela1[[#This Row],[FGTS]]</f>
        <v>8.5265128291212022E-14</v>
      </c>
      <c r="L1791" s="12">
        <v>8.5265128291212022E-14</v>
      </c>
      <c r="M1791" s="12">
        <f>Tabela1[[#This Row],[A DEVOLVER]]-Tabela1[[#This Row],[DEVOLVIDO]]</f>
        <v>0</v>
      </c>
      <c r="N1791" s="18" t="str">
        <f ca="1">VLOOKUP(Tabela1[[#This Row],[MAT]],$B$5:$N$1679,13,0)</f>
        <v>EDILENE BRAGA SOUZA</v>
      </c>
    </row>
    <row r="1792" spans="2:14" x14ac:dyDescent="0.3">
      <c r="B1792" s="11">
        <v>156</v>
      </c>
      <c r="C1792" s="11" t="str">
        <f ca="1">VLOOKUP(Tabela1[[#This Row],[MAT]],$B$5:$C$1679,2,0)</f>
        <v>26632187234</v>
      </c>
      <c r="D1792" s="35">
        <v>36</v>
      </c>
      <c r="E1792" s="16" t="s">
        <v>8</v>
      </c>
      <c r="F1792" s="11" t="s">
        <v>602</v>
      </c>
      <c r="G1792" s="17">
        <v>630.48</v>
      </c>
      <c r="H1792" s="17">
        <v>630.48</v>
      </c>
      <c r="I1792" s="17">
        <f>IFERROR(H1792/1.08,"")</f>
        <v>583.77777777777771</v>
      </c>
      <c r="J1792" s="17">
        <f>I1792*8%</f>
        <v>46.702222222222218</v>
      </c>
      <c r="K1792" s="17">
        <f>Tabela1[[#This Row],[VLR RECEBIDO]]-Tabela1[[#This Row],[DESPESA]]-Tabela1[[#This Row],[FGTS]]</f>
        <v>8.5265128291212022E-14</v>
      </c>
      <c r="L1792" s="12">
        <v>8.5265128291212022E-14</v>
      </c>
      <c r="M1792" s="12">
        <f>Tabela1[[#This Row],[A DEVOLVER]]-Tabela1[[#This Row],[DEVOLVIDO]]</f>
        <v>0</v>
      </c>
      <c r="N1792" s="18" t="str">
        <f ca="1">VLOOKUP(Tabela1[[#This Row],[MAT]],$B$5:$N$1679,13,0)</f>
        <v>EULINA SOUSA LEITE</v>
      </c>
    </row>
    <row r="1793" spans="2:14" x14ac:dyDescent="0.3">
      <c r="B1793" s="11">
        <v>184</v>
      </c>
      <c r="C1793" s="11" t="str">
        <f ca="1">VLOOKUP(Tabela1[[#This Row],[MAT]],$B$5:$C$1679,2,0)</f>
        <v>82834334234</v>
      </c>
      <c r="D1793" s="35">
        <v>36</v>
      </c>
      <c r="E1793" s="16" t="s">
        <v>8</v>
      </c>
      <c r="F1793" s="11" t="s">
        <v>602</v>
      </c>
      <c r="G1793" s="17">
        <v>630.48</v>
      </c>
      <c r="H1793" s="17">
        <v>630.48</v>
      </c>
      <c r="I1793" s="17">
        <f>IFERROR(H1793/1.08,"")</f>
        <v>583.77777777777771</v>
      </c>
      <c r="J1793" s="17">
        <f>I1793*8%</f>
        <v>46.702222222222218</v>
      </c>
      <c r="K1793" s="17">
        <f>Tabela1[[#This Row],[VLR RECEBIDO]]-Tabela1[[#This Row],[DESPESA]]-Tabela1[[#This Row],[FGTS]]</f>
        <v>8.5265128291212022E-14</v>
      </c>
      <c r="L1793" s="12">
        <v>8.5265128291212022E-14</v>
      </c>
      <c r="M1793" s="12">
        <f>Tabela1[[#This Row],[A DEVOLVER]]-Tabela1[[#This Row],[DEVOLVIDO]]</f>
        <v>0</v>
      </c>
      <c r="N1793" s="18" t="str">
        <f ca="1">VLOOKUP(Tabela1[[#This Row],[MAT]],$B$5:$N$1679,13,0)</f>
        <v>ROSIANE DOS SANTOS LIMA</v>
      </c>
    </row>
    <row r="1794" spans="2:14" x14ac:dyDescent="0.3">
      <c r="B1794" s="11">
        <v>231</v>
      </c>
      <c r="C1794" s="11" t="str">
        <f ca="1">VLOOKUP(Tabela1[[#This Row],[MAT]],$B$5:$C$1679,2,0)</f>
        <v>95570810234</v>
      </c>
      <c r="D1794" s="35">
        <v>36</v>
      </c>
      <c r="E1794" s="16" t="s">
        <v>8</v>
      </c>
      <c r="F1794" s="11" t="s">
        <v>602</v>
      </c>
      <c r="G1794" s="17">
        <v>630.48</v>
      </c>
      <c r="H1794" s="17">
        <v>630.48</v>
      </c>
      <c r="I1794" s="17">
        <f>IFERROR(H1794/1.08,"")</f>
        <v>583.77777777777771</v>
      </c>
      <c r="J1794" s="17">
        <f>I1794*8%</f>
        <v>46.702222222222218</v>
      </c>
      <c r="K1794" s="17">
        <f>Tabela1[[#This Row],[VLR RECEBIDO]]-Tabela1[[#This Row],[DESPESA]]-Tabela1[[#This Row],[FGTS]]</f>
        <v>8.5265128291212022E-14</v>
      </c>
      <c r="L1794" s="12">
        <v>8.5265128291212022E-14</v>
      </c>
      <c r="M1794" s="12">
        <f>Tabela1[[#This Row],[A DEVOLVER]]-Tabela1[[#This Row],[DEVOLVIDO]]</f>
        <v>0</v>
      </c>
      <c r="N1794" s="18" t="str">
        <f ca="1">VLOOKUP(Tabela1[[#This Row],[MAT]],$B$5:$N$1679,13,0)</f>
        <v>GESIEL SILVA DA SILVA</v>
      </c>
    </row>
    <row r="1795" spans="2:14" x14ac:dyDescent="0.3">
      <c r="B1795" s="11">
        <v>235</v>
      </c>
      <c r="C1795" s="11" t="str">
        <f ca="1">VLOOKUP(Tabela1[[#This Row],[MAT]],$B$5:$C$1679,2,0)</f>
        <v>74239082234</v>
      </c>
      <c r="D1795" s="35">
        <v>36</v>
      </c>
      <c r="E1795" s="16" t="s">
        <v>8</v>
      </c>
      <c r="F1795" s="11" t="s">
        <v>602</v>
      </c>
      <c r="G1795" s="17">
        <v>630.48</v>
      </c>
      <c r="H1795" s="17">
        <v>630.48</v>
      </c>
      <c r="I1795" s="17">
        <f>IFERROR(H1795/1.08,"")</f>
        <v>583.77777777777771</v>
      </c>
      <c r="J1795" s="17">
        <f>I1795*8%</f>
        <v>46.702222222222218</v>
      </c>
      <c r="K1795" s="17">
        <f>Tabela1[[#This Row],[VLR RECEBIDO]]-Tabela1[[#This Row],[DESPESA]]-Tabela1[[#This Row],[FGTS]]</f>
        <v>8.5265128291212022E-14</v>
      </c>
      <c r="L1795" s="12">
        <v>8.5265128291212022E-14</v>
      </c>
      <c r="M1795" s="12">
        <f>Tabela1[[#This Row],[A DEVOLVER]]-Tabela1[[#This Row],[DEVOLVIDO]]</f>
        <v>0</v>
      </c>
      <c r="N1795" s="18" t="str">
        <f ca="1">VLOOKUP(Tabela1[[#This Row],[MAT]],$B$5:$N$1679,13,0)</f>
        <v>DARLENE DAS NEVES SANTOS</v>
      </c>
    </row>
    <row r="1796" spans="2:14" x14ac:dyDescent="0.3">
      <c r="B1796" s="11">
        <v>239</v>
      </c>
      <c r="C1796" s="11" t="str">
        <f ca="1">VLOOKUP(Tabela1[[#This Row],[MAT]],$B$5:$C$1679,2,0)</f>
        <v>85752649234</v>
      </c>
      <c r="D1796" s="35">
        <v>36</v>
      </c>
      <c r="E1796" s="16" t="s">
        <v>8</v>
      </c>
      <c r="F1796" s="11" t="s">
        <v>602</v>
      </c>
      <c r="G1796" s="17">
        <v>630.48</v>
      </c>
      <c r="H1796" s="17">
        <v>630.48</v>
      </c>
      <c r="I1796" s="17">
        <f>IFERROR(H1796/1.08,"")</f>
        <v>583.77777777777771</v>
      </c>
      <c r="J1796" s="17">
        <f>I1796*8%</f>
        <v>46.702222222222218</v>
      </c>
      <c r="K1796" s="17">
        <f>Tabela1[[#This Row],[VLR RECEBIDO]]-Tabela1[[#This Row],[DESPESA]]-Tabela1[[#This Row],[FGTS]]</f>
        <v>8.5265128291212022E-14</v>
      </c>
      <c r="L1796" s="12">
        <v>8.5265128291212022E-14</v>
      </c>
      <c r="M1796" s="12">
        <f>Tabela1[[#This Row],[A DEVOLVER]]-Tabela1[[#This Row],[DEVOLVIDO]]</f>
        <v>0</v>
      </c>
      <c r="N1796" s="18" t="str">
        <f ca="1">VLOOKUP(Tabela1[[#This Row],[MAT]],$B$5:$N$1679,13,0)</f>
        <v>SANDRA ALMEIDA COUTINHO</v>
      </c>
    </row>
    <row r="1797" spans="2:14" x14ac:dyDescent="0.3">
      <c r="B1797" s="11">
        <v>245</v>
      </c>
      <c r="C1797" s="11" t="str">
        <f ca="1">VLOOKUP(Tabela1[[#This Row],[MAT]],$B$5:$C$1679,2,0)</f>
        <v>87004712249</v>
      </c>
      <c r="D1797" s="35">
        <v>36</v>
      </c>
      <c r="E1797" s="16" t="s">
        <v>8</v>
      </c>
      <c r="F1797" s="11" t="s">
        <v>602</v>
      </c>
      <c r="G1797" s="17">
        <v>630.48</v>
      </c>
      <c r="H1797" s="17">
        <v>630.48</v>
      </c>
      <c r="I1797" s="17">
        <f>IFERROR(H1797/1.08,"")</f>
        <v>583.77777777777771</v>
      </c>
      <c r="J1797" s="17">
        <f>I1797*8%</f>
        <v>46.702222222222218</v>
      </c>
      <c r="K1797" s="17">
        <f>Tabela1[[#This Row],[VLR RECEBIDO]]-Tabela1[[#This Row],[DESPESA]]-Tabela1[[#This Row],[FGTS]]</f>
        <v>8.5265128291212022E-14</v>
      </c>
      <c r="L1797" s="12">
        <v>8.5265128291212022E-14</v>
      </c>
      <c r="M1797" s="12">
        <f>Tabela1[[#This Row],[A DEVOLVER]]-Tabela1[[#This Row],[DEVOLVIDO]]</f>
        <v>0</v>
      </c>
      <c r="N1797" s="18" t="str">
        <f ca="1">VLOOKUP(Tabela1[[#This Row],[MAT]],$B$5:$N$1679,13,0)</f>
        <v>SIMONE ARAUJO DE PAIVA AGOSTINHO</v>
      </c>
    </row>
    <row r="1798" spans="2:14" x14ac:dyDescent="0.3">
      <c r="B1798" s="11">
        <v>268</v>
      </c>
      <c r="C1798" s="11" t="str">
        <f ca="1">VLOOKUP(Tabela1[[#This Row],[MAT]],$B$5:$C$1679,2,0)</f>
        <v>70520623304</v>
      </c>
      <c r="D1798" s="35">
        <v>36</v>
      </c>
      <c r="E1798" s="16" t="s">
        <v>8</v>
      </c>
      <c r="F1798" s="11" t="s">
        <v>602</v>
      </c>
      <c r="G1798" s="17">
        <v>630.48</v>
      </c>
      <c r="H1798" s="17">
        <v>630.48</v>
      </c>
      <c r="I1798" s="17">
        <f>IFERROR(H1798/1.08,"")</f>
        <v>583.77777777777771</v>
      </c>
      <c r="J1798" s="17">
        <f>I1798*8%</f>
        <v>46.702222222222218</v>
      </c>
      <c r="K1798" s="17">
        <f>Tabela1[[#This Row],[VLR RECEBIDO]]-Tabela1[[#This Row],[DESPESA]]-Tabela1[[#This Row],[FGTS]]</f>
        <v>8.5265128291212022E-14</v>
      </c>
      <c r="L1798" s="12">
        <v>8.5265128291212022E-14</v>
      </c>
      <c r="M1798" s="12">
        <f>Tabela1[[#This Row],[A DEVOLVER]]-Tabela1[[#This Row],[DEVOLVIDO]]</f>
        <v>0</v>
      </c>
      <c r="N1798" s="18" t="str">
        <f ca="1">VLOOKUP(Tabela1[[#This Row],[MAT]],$B$5:$N$1679,13,0)</f>
        <v>JOSE DA CONCEICAO PEREIRA DE SOUSA</v>
      </c>
    </row>
    <row r="1799" spans="2:14" x14ac:dyDescent="0.3">
      <c r="B1799" s="11">
        <v>282</v>
      </c>
      <c r="C1799" s="11" t="str">
        <f ca="1">VLOOKUP(Tabela1[[#This Row],[MAT]],$B$5:$C$1679,2,0)</f>
        <v>80823173291</v>
      </c>
      <c r="D1799" s="35">
        <v>36</v>
      </c>
      <c r="E1799" s="16" t="s">
        <v>8</v>
      </c>
      <c r="F1799" s="11" t="s">
        <v>602</v>
      </c>
      <c r="G1799" s="17">
        <v>630.48</v>
      </c>
      <c r="H1799" s="17">
        <v>630.48</v>
      </c>
      <c r="I1799" s="17">
        <f>IFERROR(H1799/1.08,"")</f>
        <v>583.77777777777771</v>
      </c>
      <c r="J1799" s="17">
        <f>I1799*8%</f>
        <v>46.702222222222218</v>
      </c>
      <c r="K1799" s="17">
        <f>Tabela1[[#This Row],[VLR RECEBIDO]]-Tabela1[[#This Row],[DESPESA]]-Tabela1[[#This Row],[FGTS]]</f>
        <v>8.5265128291212022E-14</v>
      </c>
      <c r="L1799" s="12">
        <v>8.5265128291212022E-14</v>
      </c>
      <c r="M1799" s="12">
        <f>Tabela1[[#This Row],[A DEVOLVER]]-Tabela1[[#This Row],[DEVOLVIDO]]</f>
        <v>0</v>
      </c>
      <c r="N1799" s="18" t="str">
        <f ca="1">VLOOKUP(Tabela1[[#This Row],[MAT]],$B$5:$N$1679,13,0)</f>
        <v>MARIA DE LOURDES HEIENEN</v>
      </c>
    </row>
    <row r="1800" spans="2:14" x14ac:dyDescent="0.3">
      <c r="B1800" s="11">
        <v>289</v>
      </c>
      <c r="C1800" s="11" t="str">
        <f ca="1">VLOOKUP(Tabela1[[#This Row],[MAT]],$B$5:$C$1679,2,0)</f>
        <v>88069672234</v>
      </c>
      <c r="D1800" s="35">
        <v>36</v>
      </c>
      <c r="E1800" s="16" t="s">
        <v>8</v>
      </c>
      <c r="F1800" s="11" t="s">
        <v>602</v>
      </c>
      <c r="G1800" s="17">
        <v>630.48</v>
      </c>
      <c r="H1800" s="17">
        <v>630.48</v>
      </c>
      <c r="I1800" s="17">
        <f>IFERROR(H1800/1.08,"")</f>
        <v>583.77777777777771</v>
      </c>
      <c r="J1800" s="17">
        <f>I1800*8%</f>
        <v>46.702222222222218</v>
      </c>
      <c r="K1800" s="17">
        <f>Tabela1[[#This Row],[VLR RECEBIDO]]-Tabela1[[#This Row],[DESPESA]]-Tabela1[[#This Row],[FGTS]]</f>
        <v>8.5265128291212022E-14</v>
      </c>
      <c r="L1800" s="12">
        <v>8.5265128291212022E-14</v>
      </c>
      <c r="M1800" s="12">
        <f>Tabela1[[#This Row],[A DEVOLVER]]-Tabela1[[#This Row],[DEVOLVIDO]]</f>
        <v>0</v>
      </c>
      <c r="N1800" s="18" t="str">
        <f ca="1">VLOOKUP(Tabela1[[#This Row],[MAT]],$B$5:$N$1679,13,0)</f>
        <v>ROMULO ALVES MATOS</v>
      </c>
    </row>
    <row r="1801" spans="2:14" x14ac:dyDescent="0.3">
      <c r="B1801" s="11">
        <v>296</v>
      </c>
      <c r="C1801" s="11" t="str">
        <f ca="1">VLOOKUP(Tabela1[[#This Row],[MAT]],$B$5:$C$1679,2,0)</f>
        <v>01715937236</v>
      </c>
      <c r="D1801" s="35">
        <v>36</v>
      </c>
      <c r="E1801" s="16" t="s">
        <v>8</v>
      </c>
      <c r="F1801" s="11" t="s">
        <v>602</v>
      </c>
      <c r="G1801" s="17">
        <v>630.48</v>
      </c>
      <c r="H1801" s="17">
        <v>630.48</v>
      </c>
      <c r="I1801" s="17">
        <f>IFERROR(H1801/1.08,"")</f>
        <v>583.77777777777771</v>
      </c>
      <c r="J1801" s="17">
        <f>I1801*8%</f>
        <v>46.702222222222218</v>
      </c>
      <c r="K1801" s="17">
        <f>Tabela1[[#This Row],[VLR RECEBIDO]]-Tabela1[[#This Row],[DESPESA]]-Tabela1[[#This Row],[FGTS]]</f>
        <v>8.5265128291212022E-14</v>
      </c>
      <c r="L1801" s="12">
        <v>8.5265128291212022E-14</v>
      </c>
      <c r="M1801" s="12">
        <f>Tabela1[[#This Row],[A DEVOLVER]]-Tabela1[[#This Row],[DEVOLVIDO]]</f>
        <v>0</v>
      </c>
      <c r="N1801" s="18" t="str">
        <f ca="1">VLOOKUP(Tabela1[[#This Row],[MAT]],$B$5:$N$1679,13,0)</f>
        <v>LUANNY KETREN SARAIVA RODRIGUES</v>
      </c>
    </row>
    <row r="1802" spans="2:14" x14ac:dyDescent="0.3">
      <c r="B1802" s="11">
        <v>297</v>
      </c>
      <c r="C1802" s="11" t="str">
        <f ca="1">VLOOKUP(Tabela1[[#This Row],[MAT]],$B$5:$C$1679,2,0)</f>
        <v>72282835204</v>
      </c>
      <c r="D1802" s="35">
        <v>36</v>
      </c>
      <c r="E1802" s="16" t="s">
        <v>8</v>
      </c>
      <c r="F1802" s="11" t="s">
        <v>602</v>
      </c>
      <c r="G1802" s="17">
        <v>630.48</v>
      </c>
      <c r="H1802" s="17">
        <v>630.48</v>
      </c>
      <c r="I1802" s="17">
        <f>IFERROR(H1802/1.08,"")</f>
        <v>583.77777777777771</v>
      </c>
      <c r="J1802" s="17">
        <f>I1802*8%</f>
        <v>46.702222222222218</v>
      </c>
      <c r="K1802" s="17">
        <f>Tabela1[[#This Row],[VLR RECEBIDO]]-Tabela1[[#This Row],[DESPESA]]-Tabela1[[#This Row],[FGTS]]</f>
        <v>8.5265128291212022E-14</v>
      </c>
      <c r="L1802" s="12">
        <v>8.5265128291212022E-14</v>
      </c>
      <c r="M1802" s="12">
        <f>Tabela1[[#This Row],[A DEVOLVER]]-Tabela1[[#This Row],[DEVOLVIDO]]</f>
        <v>0</v>
      </c>
      <c r="N1802" s="18" t="str">
        <f ca="1">VLOOKUP(Tabela1[[#This Row],[MAT]],$B$5:$N$1679,13,0)</f>
        <v>MARIA DO ROSARIO PEREIRA DE SOUSA</v>
      </c>
    </row>
    <row r="1803" spans="2:14" x14ac:dyDescent="0.3">
      <c r="B1803" s="11">
        <v>313</v>
      </c>
      <c r="C1803" s="11" t="str">
        <f ca="1">VLOOKUP(Tabela1[[#This Row],[MAT]],$B$5:$C$1679,2,0)</f>
        <v>01197420207</v>
      </c>
      <c r="D1803" s="35">
        <v>36</v>
      </c>
      <c r="E1803" s="16" t="s">
        <v>8</v>
      </c>
      <c r="F1803" s="11" t="s">
        <v>602</v>
      </c>
      <c r="G1803" s="17">
        <v>630.48</v>
      </c>
      <c r="H1803" s="17">
        <v>630.48</v>
      </c>
      <c r="I1803" s="17">
        <f>IFERROR(H1803/1.08,"")</f>
        <v>583.77777777777771</v>
      </c>
      <c r="J1803" s="17">
        <f>I1803*8%</f>
        <v>46.702222222222218</v>
      </c>
      <c r="K1803" s="17">
        <f>Tabela1[[#This Row],[VLR RECEBIDO]]-Tabela1[[#This Row],[DESPESA]]-Tabela1[[#This Row],[FGTS]]</f>
        <v>8.5265128291212022E-14</v>
      </c>
      <c r="L1803" s="12">
        <v>8.5265128291212022E-14</v>
      </c>
      <c r="M1803" s="12">
        <f>Tabela1[[#This Row],[A DEVOLVER]]-Tabela1[[#This Row],[DEVOLVIDO]]</f>
        <v>0</v>
      </c>
      <c r="N1803" s="18" t="str">
        <f ca="1">VLOOKUP(Tabela1[[#This Row],[MAT]],$B$5:$N$1679,13,0)</f>
        <v>ROSEANE POLVI DE MATOS</v>
      </c>
    </row>
    <row r="1804" spans="2:14" x14ac:dyDescent="0.3">
      <c r="B1804" s="11">
        <v>315</v>
      </c>
      <c r="C1804" s="11" t="str">
        <f ca="1">VLOOKUP(Tabela1[[#This Row],[MAT]],$B$5:$C$1679,2,0)</f>
        <v>03097941452</v>
      </c>
      <c r="D1804" s="35">
        <v>36</v>
      </c>
      <c r="E1804" s="16" t="s">
        <v>8</v>
      </c>
      <c r="F1804" s="11" t="s">
        <v>602</v>
      </c>
      <c r="G1804" s="17">
        <v>630.48</v>
      </c>
      <c r="H1804" s="17">
        <v>630.48</v>
      </c>
      <c r="I1804" s="17">
        <f>IFERROR(H1804/1.08,"")</f>
        <v>583.77777777777771</v>
      </c>
      <c r="J1804" s="17">
        <f>I1804*8%</f>
        <v>46.702222222222218</v>
      </c>
      <c r="K1804" s="17">
        <f>Tabela1[[#This Row],[VLR RECEBIDO]]-Tabela1[[#This Row],[DESPESA]]-Tabela1[[#This Row],[FGTS]]</f>
        <v>8.5265128291212022E-14</v>
      </c>
      <c r="L1804" s="12">
        <v>8.5265128291212022E-14</v>
      </c>
      <c r="M1804" s="12">
        <f>Tabela1[[#This Row],[A DEVOLVER]]-Tabela1[[#This Row],[DEVOLVIDO]]</f>
        <v>0</v>
      </c>
      <c r="N1804" s="18" t="str">
        <f ca="1">VLOOKUP(Tabela1[[#This Row],[MAT]],$B$5:$N$1679,13,0)</f>
        <v>NIVEATAM DE SOUSA ALVES</v>
      </c>
    </row>
    <row r="1805" spans="2:14" x14ac:dyDescent="0.3">
      <c r="B1805" s="11">
        <v>337</v>
      </c>
      <c r="C1805" s="11" t="str">
        <f ca="1">VLOOKUP(Tabela1[[#This Row],[MAT]],$B$5:$C$1679,2,0)</f>
        <v>01074481224</v>
      </c>
      <c r="D1805" s="35">
        <v>36</v>
      </c>
      <c r="E1805" s="16" t="s">
        <v>8</v>
      </c>
      <c r="F1805" s="11" t="s">
        <v>602</v>
      </c>
      <c r="G1805" s="17">
        <v>630.48</v>
      </c>
      <c r="H1805" s="17">
        <v>630.48</v>
      </c>
      <c r="I1805" s="17">
        <f>IFERROR(H1805/1.08,"")</f>
        <v>583.77777777777771</v>
      </c>
      <c r="J1805" s="17">
        <f>I1805*8%</f>
        <v>46.702222222222218</v>
      </c>
      <c r="K1805" s="17">
        <f>Tabela1[[#This Row],[VLR RECEBIDO]]-Tabela1[[#This Row],[DESPESA]]-Tabela1[[#This Row],[FGTS]]</f>
        <v>8.5265128291212022E-14</v>
      </c>
      <c r="L1805" s="12">
        <v>8.5265128291212022E-14</v>
      </c>
      <c r="M1805" s="12">
        <f>Tabela1[[#This Row],[A DEVOLVER]]-Tabela1[[#This Row],[DEVOLVIDO]]</f>
        <v>0</v>
      </c>
      <c r="N1805" s="18" t="str">
        <f ca="1">VLOOKUP(Tabela1[[#This Row],[MAT]],$B$5:$N$1679,13,0)</f>
        <v>SERGIO COSTA NEVES</v>
      </c>
    </row>
    <row r="1806" spans="2:14" x14ac:dyDescent="0.3">
      <c r="B1806" s="11">
        <v>344</v>
      </c>
      <c r="C1806" s="11" t="str">
        <f ca="1">VLOOKUP(Tabela1[[#This Row],[MAT]],$B$5:$C$1679,2,0)</f>
        <v>85022381249</v>
      </c>
      <c r="D1806" s="35">
        <v>36</v>
      </c>
      <c r="E1806" s="16" t="s">
        <v>8</v>
      </c>
      <c r="F1806" s="11" t="s">
        <v>602</v>
      </c>
      <c r="G1806" s="17">
        <v>630.48</v>
      </c>
      <c r="H1806" s="17">
        <v>630.48</v>
      </c>
      <c r="I1806" s="17">
        <f>IFERROR(H1806/1.08,"")</f>
        <v>583.77777777777771</v>
      </c>
      <c r="J1806" s="17">
        <f>I1806*8%</f>
        <v>46.702222222222218</v>
      </c>
      <c r="K1806" s="17">
        <f>Tabela1[[#This Row],[VLR RECEBIDO]]-Tabela1[[#This Row],[DESPESA]]-Tabela1[[#This Row],[FGTS]]</f>
        <v>8.5265128291212022E-14</v>
      </c>
      <c r="L1806" s="12">
        <v>8.5265128291212022E-14</v>
      </c>
      <c r="M1806" s="12">
        <f>Tabela1[[#This Row],[A DEVOLVER]]-Tabela1[[#This Row],[DEVOLVIDO]]</f>
        <v>0</v>
      </c>
      <c r="N1806" s="18" t="str">
        <f ca="1">VLOOKUP(Tabela1[[#This Row],[MAT]],$B$5:$N$1679,13,0)</f>
        <v>HELIANA LIMA DE OLIVEIRA</v>
      </c>
    </row>
    <row r="1807" spans="2:14" x14ac:dyDescent="0.3">
      <c r="B1807" s="11">
        <v>354</v>
      </c>
      <c r="C1807" s="11" t="str">
        <f ca="1">VLOOKUP(Tabela1[[#This Row],[MAT]],$B$5:$C$1679,2,0)</f>
        <v>00975131214</v>
      </c>
      <c r="D1807" s="35">
        <v>36</v>
      </c>
      <c r="E1807" s="16" t="s">
        <v>8</v>
      </c>
      <c r="F1807" s="11" t="s">
        <v>602</v>
      </c>
      <c r="G1807" s="17">
        <v>630.48</v>
      </c>
      <c r="H1807" s="17">
        <v>630.48</v>
      </c>
      <c r="I1807" s="17">
        <f>IFERROR(H1807/1.08,"")</f>
        <v>583.77777777777771</v>
      </c>
      <c r="J1807" s="17">
        <f>I1807*8%</f>
        <v>46.702222222222218</v>
      </c>
      <c r="K1807" s="17">
        <f>Tabela1[[#This Row],[VLR RECEBIDO]]-Tabela1[[#This Row],[DESPESA]]-Tabela1[[#This Row],[FGTS]]</f>
        <v>8.5265128291212022E-14</v>
      </c>
      <c r="L1807" s="12">
        <v>8.5265128291212022E-14</v>
      </c>
      <c r="M1807" s="12">
        <f>Tabela1[[#This Row],[A DEVOLVER]]-Tabela1[[#This Row],[DEVOLVIDO]]</f>
        <v>0</v>
      </c>
      <c r="N1807" s="18" t="str">
        <f ca="1">VLOOKUP(Tabela1[[#This Row],[MAT]],$B$5:$N$1679,13,0)</f>
        <v>DEYWID CHAVES FERREIRA</v>
      </c>
    </row>
    <row r="1808" spans="2:14" x14ac:dyDescent="0.3">
      <c r="B1808" s="11">
        <v>355</v>
      </c>
      <c r="C1808" s="11" t="str">
        <f ca="1">VLOOKUP(Tabela1[[#This Row],[MAT]],$B$5:$C$1679,2,0)</f>
        <v>69478260200</v>
      </c>
      <c r="D1808" s="35">
        <v>36</v>
      </c>
      <c r="E1808" s="16" t="s">
        <v>8</v>
      </c>
      <c r="F1808" s="11" t="s">
        <v>602</v>
      </c>
      <c r="G1808" s="17">
        <v>630.48</v>
      </c>
      <c r="H1808" s="17">
        <v>630.48</v>
      </c>
      <c r="I1808" s="17">
        <f>IFERROR(H1808/1.08,"")</f>
        <v>583.77777777777771</v>
      </c>
      <c r="J1808" s="17">
        <f>I1808*8%</f>
        <v>46.702222222222218</v>
      </c>
      <c r="K1808" s="17">
        <f>Tabela1[[#This Row],[VLR RECEBIDO]]-Tabela1[[#This Row],[DESPESA]]-Tabela1[[#This Row],[FGTS]]</f>
        <v>8.5265128291212022E-14</v>
      </c>
      <c r="L1808" s="12">
        <v>8.5265128291212022E-14</v>
      </c>
      <c r="M1808" s="12">
        <f>Tabela1[[#This Row],[A DEVOLVER]]-Tabela1[[#This Row],[DEVOLVIDO]]</f>
        <v>0</v>
      </c>
      <c r="N1808" s="18" t="str">
        <f ca="1">VLOOKUP(Tabela1[[#This Row],[MAT]],$B$5:$N$1679,13,0)</f>
        <v>DILMA MARIA DE SOUSA MOURA</v>
      </c>
    </row>
    <row r="1809" spans="2:14" x14ac:dyDescent="0.3">
      <c r="B1809" s="11">
        <v>369</v>
      </c>
      <c r="C1809" s="11" t="str">
        <f ca="1">VLOOKUP(Tabela1[[#This Row],[MAT]],$B$5:$C$1679,2,0)</f>
        <v>00586033289</v>
      </c>
      <c r="D1809" s="35">
        <v>36</v>
      </c>
      <c r="E1809" s="16" t="s">
        <v>8</v>
      </c>
      <c r="F1809" s="11" t="s">
        <v>602</v>
      </c>
      <c r="G1809" s="17">
        <v>630.48</v>
      </c>
      <c r="H1809" s="17">
        <v>630.48</v>
      </c>
      <c r="I1809" s="17">
        <f>IFERROR(H1809/1.08,"")</f>
        <v>583.77777777777771</v>
      </c>
      <c r="J1809" s="17">
        <f>I1809*8%</f>
        <v>46.702222222222218</v>
      </c>
      <c r="K1809" s="17">
        <f>Tabela1[[#This Row],[VLR RECEBIDO]]-Tabela1[[#This Row],[DESPESA]]-Tabela1[[#This Row],[FGTS]]</f>
        <v>8.5265128291212022E-14</v>
      </c>
      <c r="L1809" s="12">
        <v>8.5265128291212022E-14</v>
      </c>
      <c r="M1809" s="12">
        <f>Tabela1[[#This Row],[A DEVOLVER]]-Tabela1[[#This Row],[DEVOLVIDO]]</f>
        <v>0</v>
      </c>
      <c r="N1809" s="18" t="str">
        <f ca="1">VLOOKUP(Tabela1[[#This Row],[MAT]],$B$5:$N$1679,13,0)</f>
        <v>LUCIENE DIAS DOS SANTOS</v>
      </c>
    </row>
    <row r="1810" spans="2:14" x14ac:dyDescent="0.3">
      <c r="B1810" s="11">
        <v>380</v>
      </c>
      <c r="C1810" s="11" t="str">
        <f ca="1">VLOOKUP(Tabela1[[#This Row],[MAT]],$B$5:$C$1679,2,0)</f>
        <v>68990405220</v>
      </c>
      <c r="D1810" s="35">
        <v>36</v>
      </c>
      <c r="E1810" s="16" t="s">
        <v>8</v>
      </c>
      <c r="F1810" s="11" t="s">
        <v>602</v>
      </c>
      <c r="G1810" s="17">
        <v>630.48</v>
      </c>
      <c r="H1810" s="17">
        <v>630.48</v>
      </c>
      <c r="I1810" s="17">
        <f>IFERROR(H1810/1.08,"")</f>
        <v>583.77777777777771</v>
      </c>
      <c r="J1810" s="17">
        <f>I1810*8%</f>
        <v>46.702222222222218</v>
      </c>
      <c r="K1810" s="17">
        <f>Tabela1[[#This Row],[VLR RECEBIDO]]-Tabela1[[#This Row],[DESPESA]]-Tabela1[[#This Row],[FGTS]]</f>
        <v>8.5265128291212022E-14</v>
      </c>
      <c r="L1810" s="12">
        <v>8.5265128291212022E-14</v>
      </c>
      <c r="M1810" s="12">
        <f>Tabela1[[#This Row],[A DEVOLVER]]-Tabela1[[#This Row],[DEVOLVIDO]]</f>
        <v>0</v>
      </c>
      <c r="N1810" s="18" t="str">
        <f ca="1">VLOOKUP(Tabela1[[#This Row],[MAT]],$B$5:$N$1679,13,0)</f>
        <v>ROGERIO REIS DE MOURA</v>
      </c>
    </row>
    <row r="1811" spans="2:14" x14ac:dyDescent="0.3">
      <c r="B1811" s="11">
        <v>381</v>
      </c>
      <c r="C1811" s="11" t="str">
        <f ca="1">VLOOKUP(Tabela1[[#This Row],[MAT]],$B$5:$C$1679,2,0)</f>
        <v>90114035253</v>
      </c>
      <c r="D1811" s="35">
        <v>36</v>
      </c>
      <c r="E1811" s="16" t="s">
        <v>8</v>
      </c>
      <c r="F1811" s="11" t="s">
        <v>602</v>
      </c>
      <c r="G1811" s="17">
        <v>630.48</v>
      </c>
      <c r="H1811" s="17">
        <v>630.48</v>
      </c>
      <c r="I1811" s="17">
        <f>IFERROR(H1811/1.08,"")</f>
        <v>583.77777777777771</v>
      </c>
      <c r="J1811" s="17">
        <f>I1811*8%</f>
        <v>46.702222222222218</v>
      </c>
      <c r="K1811" s="17">
        <f>Tabela1[[#This Row],[VLR RECEBIDO]]-Tabela1[[#This Row],[DESPESA]]-Tabela1[[#This Row],[FGTS]]</f>
        <v>8.5265128291212022E-14</v>
      </c>
      <c r="L1811" s="12">
        <v>8.5265128291212022E-14</v>
      </c>
      <c r="M1811" s="12">
        <f>Tabela1[[#This Row],[A DEVOLVER]]-Tabela1[[#This Row],[DEVOLVIDO]]</f>
        <v>0</v>
      </c>
      <c r="N1811" s="18" t="str">
        <f ca="1">VLOOKUP(Tabela1[[#This Row],[MAT]],$B$5:$N$1679,13,0)</f>
        <v>LEONILDO ALVES LIMA</v>
      </c>
    </row>
    <row r="1812" spans="2:14" x14ac:dyDescent="0.3">
      <c r="B1812" s="11">
        <v>393</v>
      </c>
      <c r="C1812" s="11" t="str">
        <f ca="1">VLOOKUP(Tabela1[[#This Row],[MAT]],$B$5:$C$1679,2,0)</f>
        <v>78679362204</v>
      </c>
      <c r="D1812" s="35">
        <v>36</v>
      </c>
      <c r="E1812" s="16" t="s">
        <v>8</v>
      </c>
      <c r="F1812" s="11" t="s">
        <v>602</v>
      </c>
      <c r="G1812" s="17">
        <v>630.48</v>
      </c>
      <c r="H1812" s="17">
        <v>630.48</v>
      </c>
      <c r="I1812" s="17">
        <f>IFERROR(H1812/1.08,"")</f>
        <v>583.77777777777771</v>
      </c>
      <c r="J1812" s="17">
        <f>I1812*8%</f>
        <v>46.702222222222218</v>
      </c>
      <c r="K1812" s="17">
        <f>Tabela1[[#This Row],[VLR RECEBIDO]]-Tabela1[[#This Row],[DESPESA]]-Tabela1[[#This Row],[FGTS]]</f>
        <v>8.5265128291212022E-14</v>
      </c>
      <c r="L1812" s="12">
        <v>8.5265128291212022E-14</v>
      </c>
      <c r="M1812" s="12">
        <f>Tabela1[[#This Row],[A DEVOLVER]]-Tabela1[[#This Row],[DEVOLVIDO]]</f>
        <v>0</v>
      </c>
      <c r="N1812" s="18" t="str">
        <f ca="1">VLOOKUP(Tabela1[[#This Row],[MAT]],$B$5:$N$1679,13,0)</f>
        <v>IRANETE LIMA BARBOSA NASCIMENTO</v>
      </c>
    </row>
    <row r="1813" spans="2:14" x14ac:dyDescent="0.3">
      <c r="B1813" s="11">
        <v>395</v>
      </c>
      <c r="C1813" s="11">
        <f ca="1">VLOOKUP(Tabela1[[#This Row],[MAT]],$B$5:$C$1679,2,0)</f>
        <v>82492182215</v>
      </c>
      <c r="D1813" s="35">
        <v>36</v>
      </c>
      <c r="E1813" s="16" t="s">
        <v>8</v>
      </c>
      <c r="F1813" s="11" t="s">
        <v>602</v>
      </c>
      <c r="G1813" s="17">
        <v>630.48</v>
      </c>
      <c r="H1813" s="17">
        <v>630.48</v>
      </c>
      <c r="I1813" s="17">
        <f>IFERROR(H1813/1.08,"")</f>
        <v>583.77777777777771</v>
      </c>
      <c r="J1813" s="17">
        <f>I1813*8%</f>
        <v>46.702222222222218</v>
      </c>
      <c r="K1813" s="17">
        <f>Tabela1[[#This Row],[VLR RECEBIDO]]-Tabela1[[#This Row],[DESPESA]]-Tabela1[[#This Row],[FGTS]]</f>
        <v>8.5265128291212022E-14</v>
      </c>
      <c r="L1813" s="12">
        <v>8.5265128291212022E-14</v>
      </c>
      <c r="M1813" s="12">
        <f>Tabela1[[#This Row],[A DEVOLVER]]-Tabela1[[#This Row],[DEVOLVIDO]]</f>
        <v>0</v>
      </c>
      <c r="N1813" s="18" t="str">
        <f ca="1">VLOOKUP(Tabela1[[#This Row],[MAT]],$B$5:$N$1679,13,0)</f>
        <v>JEANI SILVA PEREIRA</v>
      </c>
    </row>
    <row r="1814" spans="2:14" x14ac:dyDescent="0.3">
      <c r="B1814" s="11">
        <v>403</v>
      </c>
      <c r="C1814" s="11" t="str">
        <f ca="1">VLOOKUP(Tabela1[[#This Row],[MAT]],$B$5:$C$1679,2,0)</f>
        <v>85744824200</v>
      </c>
      <c r="D1814" s="35">
        <v>36</v>
      </c>
      <c r="E1814" s="16" t="s">
        <v>8</v>
      </c>
      <c r="F1814" s="11" t="s">
        <v>602</v>
      </c>
      <c r="G1814" s="17">
        <v>630.48</v>
      </c>
      <c r="H1814" s="17">
        <v>630.48</v>
      </c>
      <c r="I1814" s="17">
        <f>IFERROR(H1814/1.08,"")</f>
        <v>583.77777777777771</v>
      </c>
      <c r="J1814" s="17">
        <f>I1814*8%</f>
        <v>46.702222222222218</v>
      </c>
      <c r="K1814" s="17">
        <f>Tabela1[[#This Row],[VLR RECEBIDO]]-Tabela1[[#This Row],[DESPESA]]-Tabela1[[#This Row],[FGTS]]</f>
        <v>8.5265128291212022E-14</v>
      </c>
      <c r="L1814" s="12">
        <v>8.5265128291212022E-14</v>
      </c>
      <c r="M1814" s="12">
        <f>Tabela1[[#This Row],[A DEVOLVER]]-Tabela1[[#This Row],[DEVOLVIDO]]</f>
        <v>0</v>
      </c>
      <c r="N1814" s="18" t="str">
        <f ca="1">VLOOKUP(Tabela1[[#This Row],[MAT]],$B$5:$N$1679,13,0)</f>
        <v>ROSILENE SOUSA SILVA</v>
      </c>
    </row>
    <row r="1815" spans="2:14" x14ac:dyDescent="0.3">
      <c r="B1815" s="11">
        <v>421</v>
      </c>
      <c r="C1815" s="11" t="str">
        <f ca="1">VLOOKUP(Tabela1[[#This Row],[MAT]],$B$5:$C$1679,2,0)</f>
        <v>01064235255</v>
      </c>
      <c r="D1815" s="35">
        <v>36</v>
      </c>
      <c r="E1815" s="16" t="s">
        <v>8</v>
      </c>
      <c r="F1815" s="11" t="s">
        <v>602</v>
      </c>
      <c r="G1815" s="17">
        <v>630.48</v>
      </c>
      <c r="H1815" s="17">
        <v>630.48</v>
      </c>
      <c r="I1815" s="17">
        <f>IFERROR(H1815/1.08,"")</f>
        <v>583.77777777777771</v>
      </c>
      <c r="J1815" s="17">
        <f>I1815*8%</f>
        <v>46.702222222222218</v>
      </c>
      <c r="K1815" s="17">
        <f>Tabela1[[#This Row],[VLR RECEBIDO]]-Tabela1[[#This Row],[DESPESA]]-Tabela1[[#This Row],[FGTS]]</f>
        <v>8.5265128291212022E-14</v>
      </c>
      <c r="L1815" s="12">
        <v>8.5265128291212022E-14</v>
      </c>
      <c r="M1815" s="12">
        <f>Tabela1[[#This Row],[A DEVOLVER]]-Tabela1[[#This Row],[DEVOLVIDO]]</f>
        <v>0</v>
      </c>
      <c r="N1815" s="18" t="str">
        <f ca="1">VLOOKUP(Tabela1[[#This Row],[MAT]],$B$5:$N$1679,13,0)</f>
        <v>ROSIVAN DA SILVA PINTO</v>
      </c>
    </row>
    <row r="1816" spans="2:14" x14ac:dyDescent="0.3">
      <c r="B1816" s="11">
        <v>424</v>
      </c>
      <c r="C1816" s="11" t="str">
        <f ca="1">VLOOKUP(Tabela1[[#This Row],[MAT]],$B$5:$C$1679,2,0)</f>
        <v>64688771215</v>
      </c>
      <c r="D1816" s="35">
        <v>36</v>
      </c>
      <c r="E1816" s="16" t="s">
        <v>8</v>
      </c>
      <c r="F1816" s="11" t="s">
        <v>602</v>
      </c>
      <c r="G1816" s="17">
        <v>630.48</v>
      </c>
      <c r="H1816" s="17">
        <v>0</v>
      </c>
      <c r="I1816" s="17">
        <f>IFERROR(H1816/1.08,"")</f>
        <v>0</v>
      </c>
      <c r="J1816" s="17">
        <f>I1816*8%</f>
        <v>0</v>
      </c>
      <c r="K1816" s="17">
        <f>Tabela1[[#This Row],[VLR RECEBIDO]]-Tabela1[[#This Row],[DESPESA]]-Tabela1[[#This Row],[FGTS]]</f>
        <v>630.48</v>
      </c>
      <c r="L1816" s="12">
        <v>630.48</v>
      </c>
      <c r="M1816" s="12">
        <f>Tabela1[[#This Row],[A DEVOLVER]]-Tabela1[[#This Row],[DEVOLVIDO]]</f>
        <v>0</v>
      </c>
      <c r="N1816" s="18" t="str">
        <f ca="1">VLOOKUP(Tabela1[[#This Row],[MAT]],$B$5:$N$1679,13,0)</f>
        <v>WILDA QUARESMA DOS SANTOS</v>
      </c>
    </row>
    <row r="1817" spans="2:14" x14ac:dyDescent="0.3">
      <c r="B1817" s="11">
        <v>425</v>
      </c>
      <c r="C1817" s="11" t="str">
        <f ca="1">VLOOKUP(Tabela1[[#This Row],[MAT]],$B$5:$C$1679,2,0)</f>
        <v>01715936264</v>
      </c>
      <c r="D1817" s="35">
        <v>36</v>
      </c>
      <c r="E1817" s="16" t="s">
        <v>8</v>
      </c>
      <c r="F1817" s="11" t="s">
        <v>602</v>
      </c>
      <c r="G1817" s="17">
        <v>630.48</v>
      </c>
      <c r="H1817" s="17">
        <v>630.48</v>
      </c>
      <c r="I1817" s="17">
        <f>IFERROR(H1817/1.08,"")</f>
        <v>583.77777777777771</v>
      </c>
      <c r="J1817" s="17">
        <f>I1817*8%</f>
        <v>46.702222222222218</v>
      </c>
      <c r="K1817" s="17">
        <f>Tabela1[[#This Row],[VLR RECEBIDO]]-Tabela1[[#This Row],[DESPESA]]-Tabela1[[#This Row],[FGTS]]</f>
        <v>8.5265128291212022E-14</v>
      </c>
      <c r="L1817" s="12">
        <v>8.5265128291212022E-14</v>
      </c>
      <c r="M1817" s="12">
        <f>Tabela1[[#This Row],[A DEVOLVER]]-Tabela1[[#This Row],[DEVOLVIDO]]</f>
        <v>0</v>
      </c>
      <c r="N1817" s="18" t="str">
        <f ca="1">VLOOKUP(Tabela1[[#This Row],[MAT]],$B$5:$N$1679,13,0)</f>
        <v>VANESSA RODRIGUES RABELO</v>
      </c>
    </row>
    <row r="1818" spans="2:14" x14ac:dyDescent="0.3">
      <c r="B1818" s="11">
        <v>444</v>
      </c>
      <c r="C1818" s="11" t="str">
        <f ca="1">VLOOKUP(Tabela1[[#This Row],[MAT]],$B$5:$C$1679,2,0)</f>
        <v>70134089219</v>
      </c>
      <c r="D1818" s="35">
        <v>36</v>
      </c>
      <c r="E1818" s="16" t="s">
        <v>8</v>
      </c>
      <c r="F1818" s="11" t="s">
        <v>602</v>
      </c>
      <c r="G1818" s="17">
        <v>630.48</v>
      </c>
      <c r="H1818" s="17">
        <v>630.48</v>
      </c>
      <c r="I1818" s="17">
        <f>IFERROR(H1818/1.08,"")</f>
        <v>583.77777777777771</v>
      </c>
      <c r="J1818" s="17">
        <f>I1818*8%</f>
        <v>46.702222222222218</v>
      </c>
      <c r="K1818" s="17">
        <f>Tabela1[[#This Row],[VLR RECEBIDO]]-Tabela1[[#This Row],[DESPESA]]-Tabela1[[#This Row],[FGTS]]</f>
        <v>8.5265128291212022E-14</v>
      </c>
      <c r="L1818" s="12">
        <v>8.5265128291212022E-14</v>
      </c>
      <c r="M1818" s="12">
        <f>Tabela1[[#This Row],[A DEVOLVER]]-Tabela1[[#This Row],[DEVOLVIDO]]</f>
        <v>0</v>
      </c>
      <c r="N1818" s="18" t="str">
        <f ca="1">VLOOKUP(Tabela1[[#This Row],[MAT]],$B$5:$N$1679,13,0)</f>
        <v>JONISMA ARAUJO RODRIGUES</v>
      </c>
    </row>
    <row r="1819" spans="2:14" x14ac:dyDescent="0.3">
      <c r="B1819" s="11">
        <v>445</v>
      </c>
      <c r="C1819" s="11" t="str">
        <f ca="1">VLOOKUP(Tabela1[[#This Row],[MAT]],$B$5:$C$1679,2,0)</f>
        <v>82941238204</v>
      </c>
      <c r="D1819" s="35">
        <v>36</v>
      </c>
      <c r="E1819" s="16" t="s">
        <v>8</v>
      </c>
      <c r="F1819" s="11" t="s">
        <v>602</v>
      </c>
      <c r="G1819" s="17">
        <v>630.48</v>
      </c>
      <c r="H1819" s="17">
        <v>630.48</v>
      </c>
      <c r="I1819" s="17">
        <f>IFERROR(H1819/1.08,"")</f>
        <v>583.77777777777771</v>
      </c>
      <c r="J1819" s="17">
        <f>I1819*8%</f>
        <v>46.702222222222218</v>
      </c>
      <c r="K1819" s="17">
        <f>Tabela1[[#This Row],[VLR RECEBIDO]]-Tabela1[[#This Row],[DESPESA]]-Tabela1[[#This Row],[FGTS]]</f>
        <v>8.5265128291212022E-14</v>
      </c>
      <c r="L1819" s="12">
        <v>8.5265128291212022E-14</v>
      </c>
      <c r="M1819" s="12">
        <f>Tabela1[[#This Row],[A DEVOLVER]]-Tabela1[[#This Row],[DEVOLVIDO]]</f>
        <v>0</v>
      </c>
      <c r="N1819" s="18" t="str">
        <f ca="1">VLOOKUP(Tabela1[[#This Row],[MAT]],$B$5:$N$1679,13,0)</f>
        <v>MARIA ELIZABETH DA SILVA</v>
      </c>
    </row>
    <row r="1820" spans="2:14" x14ac:dyDescent="0.3">
      <c r="B1820" s="11">
        <v>449</v>
      </c>
      <c r="C1820" s="11" t="str">
        <f ca="1">VLOOKUP(Tabela1[[#This Row],[MAT]],$B$5:$C$1679,2,0)</f>
        <v>02278662236</v>
      </c>
      <c r="D1820" s="35">
        <v>36</v>
      </c>
      <c r="E1820" s="16" t="s">
        <v>8</v>
      </c>
      <c r="F1820" s="11" t="s">
        <v>602</v>
      </c>
      <c r="G1820" s="17">
        <v>630.48</v>
      </c>
      <c r="H1820" s="17">
        <v>630.48</v>
      </c>
      <c r="I1820" s="17">
        <f>IFERROR(H1820/1.08,"")</f>
        <v>583.77777777777771</v>
      </c>
      <c r="J1820" s="17">
        <f>I1820*8%</f>
        <v>46.702222222222218</v>
      </c>
      <c r="K1820" s="17">
        <f>Tabela1[[#This Row],[VLR RECEBIDO]]-Tabela1[[#This Row],[DESPESA]]-Tabela1[[#This Row],[FGTS]]</f>
        <v>8.5265128291212022E-14</v>
      </c>
      <c r="L1820" s="12">
        <v>8.5265128291212022E-14</v>
      </c>
      <c r="M1820" s="12">
        <f>Tabela1[[#This Row],[A DEVOLVER]]-Tabela1[[#This Row],[DEVOLVIDO]]</f>
        <v>0</v>
      </c>
      <c r="N1820" s="18" t="str">
        <f ca="1">VLOOKUP(Tabela1[[#This Row],[MAT]],$B$5:$N$1679,13,0)</f>
        <v>RAYANE BARRETO LIMA</v>
      </c>
    </row>
    <row r="1821" spans="2:14" x14ac:dyDescent="0.3">
      <c r="B1821" s="11">
        <v>450</v>
      </c>
      <c r="C1821" s="11" t="str">
        <f ca="1">VLOOKUP(Tabela1[[#This Row],[MAT]],$B$5:$C$1679,2,0)</f>
        <v>73733148215</v>
      </c>
      <c r="D1821" s="35">
        <v>36</v>
      </c>
      <c r="E1821" s="16" t="s">
        <v>8</v>
      </c>
      <c r="F1821" s="11" t="s">
        <v>602</v>
      </c>
      <c r="G1821" s="17">
        <v>630.48</v>
      </c>
      <c r="H1821" s="17">
        <v>630.48</v>
      </c>
      <c r="I1821" s="17">
        <f>IFERROR(H1821/1.08,"")</f>
        <v>583.77777777777771</v>
      </c>
      <c r="J1821" s="17">
        <f>I1821*8%</f>
        <v>46.702222222222218</v>
      </c>
      <c r="K1821" s="17">
        <f>Tabela1[[#This Row],[VLR RECEBIDO]]-Tabela1[[#This Row],[DESPESA]]-Tabela1[[#This Row],[FGTS]]</f>
        <v>8.5265128291212022E-14</v>
      </c>
      <c r="L1821" s="12">
        <v>8.5265128291212022E-14</v>
      </c>
      <c r="M1821" s="12">
        <f>Tabela1[[#This Row],[A DEVOLVER]]-Tabela1[[#This Row],[DEVOLVIDO]]</f>
        <v>0</v>
      </c>
      <c r="N1821" s="18" t="str">
        <f ca="1">VLOOKUP(Tabela1[[#This Row],[MAT]],$B$5:$N$1679,13,0)</f>
        <v>ANDREZA ALVES FERREIRA</v>
      </c>
    </row>
    <row r="1822" spans="2:14" x14ac:dyDescent="0.3">
      <c r="B1822" s="11">
        <v>465</v>
      </c>
      <c r="C1822" s="11" t="str">
        <f ca="1">VLOOKUP(Tabela1[[#This Row],[MAT]],$B$5:$C$1679,2,0)</f>
        <v>01616891246</v>
      </c>
      <c r="D1822" s="35">
        <v>36</v>
      </c>
      <c r="E1822" s="16" t="s">
        <v>8</v>
      </c>
      <c r="F1822" s="11" t="s">
        <v>602</v>
      </c>
      <c r="G1822" s="17">
        <v>630.48</v>
      </c>
      <c r="H1822" s="17">
        <v>630.48</v>
      </c>
      <c r="I1822" s="17">
        <f>IFERROR(H1822/1.08,"")</f>
        <v>583.77777777777771</v>
      </c>
      <c r="J1822" s="17">
        <f>I1822*8%</f>
        <v>46.702222222222218</v>
      </c>
      <c r="K1822" s="17">
        <f>Tabela1[[#This Row],[VLR RECEBIDO]]-Tabela1[[#This Row],[DESPESA]]-Tabela1[[#This Row],[FGTS]]</f>
        <v>8.5265128291212022E-14</v>
      </c>
      <c r="L1822" s="12">
        <v>8.5265128291212022E-14</v>
      </c>
      <c r="M1822" s="12">
        <f>Tabela1[[#This Row],[A DEVOLVER]]-Tabela1[[#This Row],[DEVOLVIDO]]</f>
        <v>0</v>
      </c>
      <c r="N1822" s="18" t="str">
        <f ca="1">VLOOKUP(Tabela1[[#This Row],[MAT]],$B$5:$N$1679,13,0)</f>
        <v>KEILA SANTOS BRITO</v>
      </c>
    </row>
    <row r="1823" spans="2:14" x14ac:dyDescent="0.3">
      <c r="B1823" s="11">
        <v>466</v>
      </c>
      <c r="C1823" s="11" t="str">
        <f ca="1">VLOOKUP(Tabela1[[#This Row],[MAT]],$B$5:$C$1679,2,0)</f>
        <v>30137284268</v>
      </c>
      <c r="D1823" s="35">
        <v>36</v>
      </c>
      <c r="E1823" s="16" t="s">
        <v>8</v>
      </c>
      <c r="F1823" s="11" t="s">
        <v>602</v>
      </c>
      <c r="G1823" s="17">
        <v>630.48</v>
      </c>
      <c r="H1823" s="17">
        <v>630.48</v>
      </c>
      <c r="I1823" s="17">
        <f>IFERROR(H1823/1.08,"")</f>
        <v>583.77777777777771</v>
      </c>
      <c r="J1823" s="17">
        <f>I1823*8%</f>
        <v>46.702222222222218</v>
      </c>
      <c r="K1823" s="17">
        <f>Tabela1[[#This Row],[VLR RECEBIDO]]-Tabela1[[#This Row],[DESPESA]]-Tabela1[[#This Row],[FGTS]]</f>
        <v>8.5265128291212022E-14</v>
      </c>
      <c r="L1823" s="12">
        <v>8.5265128291212022E-14</v>
      </c>
      <c r="M1823" s="12">
        <f>Tabela1[[#This Row],[A DEVOLVER]]-Tabela1[[#This Row],[DEVOLVIDO]]</f>
        <v>0</v>
      </c>
      <c r="N1823" s="18" t="str">
        <f ca="1">VLOOKUP(Tabela1[[#This Row],[MAT]],$B$5:$N$1679,13,0)</f>
        <v>MARIA JOSE PAULINO DE SANTANA DAS CHAGAS</v>
      </c>
    </row>
    <row r="1824" spans="2:14" x14ac:dyDescent="0.3">
      <c r="B1824" s="11">
        <v>471</v>
      </c>
      <c r="C1824" s="11" t="str">
        <f ca="1">VLOOKUP(Tabela1[[#This Row],[MAT]],$B$5:$C$1679,2,0)</f>
        <v>02137140276</v>
      </c>
      <c r="D1824" s="35">
        <v>36</v>
      </c>
      <c r="E1824" s="16" t="s">
        <v>8</v>
      </c>
      <c r="F1824" s="11" t="s">
        <v>602</v>
      </c>
      <c r="G1824" s="17">
        <v>630.48</v>
      </c>
      <c r="H1824" s="17">
        <v>630.48</v>
      </c>
      <c r="I1824" s="17">
        <f>IFERROR(H1824/1.08,"")</f>
        <v>583.77777777777771</v>
      </c>
      <c r="J1824" s="17">
        <f>I1824*8%</f>
        <v>46.702222222222218</v>
      </c>
      <c r="K1824" s="17">
        <f>Tabela1[[#This Row],[VLR RECEBIDO]]-Tabela1[[#This Row],[DESPESA]]-Tabela1[[#This Row],[FGTS]]</f>
        <v>8.5265128291212022E-14</v>
      </c>
      <c r="L1824" s="12">
        <v>8.5265128291212022E-14</v>
      </c>
      <c r="M1824" s="12">
        <f>Tabela1[[#This Row],[A DEVOLVER]]-Tabela1[[#This Row],[DEVOLVIDO]]</f>
        <v>0</v>
      </c>
      <c r="N1824" s="18" t="str">
        <f ca="1">VLOOKUP(Tabela1[[#This Row],[MAT]],$B$5:$N$1679,13,0)</f>
        <v>RAILSON HUMBERTO DA SILVA MENDONCA</v>
      </c>
    </row>
    <row r="1825" spans="2:14" x14ac:dyDescent="0.3">
      <c r="B1825" s="11">
        <v>497</v>
      </c>
      <c r="C1825" s="11" t="str">
        <f ca="1">VLOOKUP(Tabela1[[#This Row],[MAT]],$B$5:$C$1679,2,0)</f>
        <v>02879742277</v>
      </c>
      <c r="D1825" s="35">
        <v>36</v>
      </c>
      <c r="E1825" s="16" t="s">
        <v>8</v>
      </c>
      <c r="F1825" s="11" t="s">
        <v>602</v>
      </c>
      <c r="G1825" s="17">
        <v>630.48</v>
      </c>
      <c r="H1825" s="17">
        <v>630.48</v>
      </c>
      <c r="I1825" s="17">
        <f>IFERROR(H1825/1.08,"")</f>
        <v>583.77777777777771</v>
      </c>
      <c r="J1825" s="17">
        <f>I1825*8%</f>
        <v>46.702222222222218</v>
      </c>
      <c r="K1825" s="17">
        <f>Tabela1[[#This Row],[VLR RECEBIDO]]-Tabela1[[#This Row],[DESPESA]]-Tabela1[[#This Row],[FGTS]]</f>
        <v>8.5265128291212022E-14</v>
      </c>
      <c r="L1825" s="12">
        <v>8.5265128291212022E-14</v>
      </c>
      <c r="M1825" s="12">
        <f>Tabela1[[#This Row],[A DEVOLVER]]-Tabela1[[#This Row],[DEVOLVIDO]]</f>
        <v>0</v>
      </c>
      <c r="N1825" s="18" t="str">
        <f ca="1">VLOOKUP(Tabela1[[#This Row],[MAT]],$B$5:$N$1679,13,0)</f>
        <v>ELISANDRA SOARES DA COSTA PINHEIRO</v>
      </c>
    </row>
    <row r="1826" spans="2:14" x14ac:dyDescent="0.3">
      <c r="B1826" s="11">
        <v>521</v>
      </c>
      <c r="C1826" s="11" t="str">
        <f ca="1">VLOOKUP(Tabela1[[#This Row],[MAT]],$B$5:$C$1679,2,0)</f>
        <v>01221844245</v>
      </c>
      <c r="D1826" s="35">
        <v>36</v>
      </c>
      <c r="E1826" s="16" t="s">
        <v>8</v>
      </c>
      <c r="F1826" s="11" t="s">
        <v>602</v>
      </c>
      <c r="G1826" s="17">
        <v>630.48</v>
      </c>
      <c r="H1826" s="17">
        <v>630.48</v>
      </c>
      <c r="I1826" s="17">
        <f>IFERROR(H1826/1.08,"")</f>
        <v>583.77777777777771</v>
      </c>
      <c r="J1826" s="17">
        <f>I1826*8%</f>
        <v>46.702222222222218</v>
      </c>
      <c r="K1826" s="17">
        <f>Tabela1[[#This Row],[VLR RECEBIDO]]-Tabela1[[#This Row],[DESPESA]]-Tabela1[[#This Row],[FGTS]]</f>
        <v>8.5265128291212022E-14</v>
      </c>
      <c r="L1826" s="12">
        <v>8.5265128291212022E-14</v>
      </c>
      <c r="M1826" s="12">
        <f>Tabela1[[#This Row],[A DEVOLVER]]-Tabela1[[#This Row],[DEVOLVIDO]]</f>
        <v>0</v>
      </c>
      <c r="N1826" s="18" t="str">
        <f ca="1">VLOOKUP(Tabela1[[#This Row],[MAT]],$B$5:$N$1679,13,0)</f>
        <v>ANA MARIA LIRA TEIXEIRA</v>
      </c>
    </row>
    <row r="1827" spans="2:14" x14ac:dyDescent="0.3">
      <c r="B1827" s="11">
        <v>525</v>
      </c>
      <c r="C1827" s="11" t="str">
        <f ca="1">VLOOKUP(Tabela1[[#This Row],[MAT]],$B$5:$C$1679,2,0)</f>
        <v>01724194259</v>
      </c>
      <c r="D1827" s="35">
        <v>36</v>
      </c>
      <c r="E1827" s="16" t="s">
        <v>8</v>
      </c>
      <c r="F1827" s="11" t="s">
        <v>602</v>
      </c>
      <c r="G1827" s="17">
        <v>630.48</v>
      </c>
      <c r="H1827" s="17">
        <v>630.48</v>
      </c>
      <c r="I1827" s="17">
        <f>IFERROR(H1827/1.08,"")</f>
        <v>583.77777777777771</v>
      </c>
      <c r="J1827" s="17">
        <f>I1827*8%</f>
        <v>46.702222222222218</v>
      </c>
      <c r="K1827" s="17">
        <f>Tabela1[[#This Row],[VLR RECEBIDO]]-Tabela1[[#This Row],[DESPESA]]-Tabela1[[#This Row],[FGTS]]</f>
        <v>8.5265128291212022E-14</v>
      </c>
      <c r="L1827" s="12">
        <v>8.5265128291212022E-14</v>
      </c>
      <c r="M1827" s="12">
        <f>Tabela1[[#This Row],[A DEVOLVER]]-Tabela1[[#This Row],[DEVOLVIDO]]</f>
        <v>0</v>
      </c>
      <c r="N1827" s="18" t="str">
        <f ca="1">VLOOKUP(Tabela1[[#This Row],[MAT]],$B$5:$N$1679,13,0)</f>
        <v>JHEMISON CARLOS VIEIRA FELIPE</v>
      </c>
    </row>
    <row r="1828" spans="2:14" x14ac:dyDescent="0.3">
      <c r="B1828" s="11">
        <v>527</v>
      </c>
      <c r="C1828" s="11" t="str">
        <f ca="1">VLOOKUP(Tabela1[[#This Row],[MAT]],$B$5:$C$1679,2,0)</f>
        <v>70143241281</v>
      </c>
      <c r="D1828" s="35">
        <v>36</v>
      </c>
      <c r="E1828" s="16" t="s">
        <v>8</v>
      </c>
      <c r="F1828" s="11" t="s">
        <v>602</v>
      </c>
      <c r="G1828" s="17">
        <v>630.48</v>
      </c>
      <c r="H1828" s="17">
        <v>630.48</v>
      </c>
      <c r="I1828" s="17">
        <f>IFERROR(H1828/1.08,"")</f>
        <v>583.77777777777771</v>
      </c>
      <c r="J1828" s="17">
        <f>I1828*8%</f>
        <v>46.702222222222218</v>
      </c>
      <c r="K1828" s="17">
        <f>Tabela1[[#This Row],[VLR RECEBIDO]]-Tabela1[[#This Row],[DESPESA]]-Tabela1[[#This Row],[FGTS]]</f>
        <v>8.5265128291212022E-14</v>
      </c>
      <c r="L1828" s="12">
        <v>8.5265128291212022E-14</v>
      </c>
      <c r="M1828" s="12">
        <f>Tabela1[[#This Row],[A DEVOLVER]]-Tabela1[[#This Row],[DEVOLVIDO]]</f>
        <v>0</v>
      </c>
      <c r="N1828" s="18" t="str">
        <f ca="1">VLOOKUP(Tabela1[[#This Row],[MAT]],$B$5:$N$1679,13,0)</f>
        <v>FABRICIO HUGO SOUSA FARIAS</v>
      </c>
    </row>
    <row r="1829" spans="2:14" x14ac:dyDescent="0.3">
      <c r="B1829" s="11">
        <v>541</v>
      </c>
      <c r="C1829" s="11" t="str">
        <f ca="1">VLOOKUP(Tabela1[[#This Row],[MAT]],$B$5:$C$1679,2,0)</f>
        <v>02563935245</v>
      </c>
      <c r="D1829" s="35">
        <v>36</v>
      </c>
      <c r="E1829" s="16" t="s">
        <v>8</v>
      </c>
      <c r="F1829" s="11" t="s">
        <v>602</v>
      </c>
      <c r="G1829" s="17">
        <v>630.48</v>
      </c>
      <c r="H1829" s="17">
        <v>630.48</v>
      </c>
      <c r="I1829" s="17">
        <f>IFERROR(H1829/1.08,"")</f>
        <v>583.77777777777771</v>
      </c>
      <c r="J1829" s="17">
        <f>I1829*8%</f>
        <v>46.702222222222218</v>
      </c>
      <c r="K1829" s="17">
        <f>Tabela1[[#This Row],[VLR RECEBIDO]]-Tabela1[[#This Row],[DESPESA]]-Tabela1[[#This Row],[FGTS]]</f>
        <v>8.5265128291212022E-14</v>
      </c>
      <c r="L1829" s="12">
        <v>8.5265128291212022E-14</v>
      </c>
      <c r="M1829" s="12">
        <f>Tabela1[[#This Row],[A DEVOLVER]]-Tabela1[[#This Row],[DEVOLVIDO]]</f>
        <v>0</v>
      </c>
      <c r="N1829" s="18" t="str">
        <f ca="1">VLOOKUP(Tabela1[[#This Row],[MAT]],$B$5:$N$1679,13,0)</f>
        <v>RAQUEL DOS SANTOS SOUZA</v>
      </c>
    </row>
    <row r="1830" spans="2:14" x14ac:dyDescent="0.3">
      <c r="B1830" s="11">
        <v>543</v>
      </c>
      <c r="C1830" s="11" t="str">
        <f ca="1">VLOOKUP(Tabela1[[#This Row],[MAT]],$B$5:$C$1679,2,0)</f>
        <v>01797916211</v>
      </c>
      <c r="D1830" s="35">
        <v>36</v>
      </c>
      <c r="E1830" s="16" t="s">
        <v>8</v>
      </c>
      <c r="F1830" s="11" t="s">
        <v>602</v>
      </c>
      <c r="G1830" s="17">
        <v>630.48</v>
      </c>
      <c r="H1830" s="17">
        <v>630.48</v>
      </c>
      <c r="I1830" s="17">
        <f>IFERROR(H1830/1.08,"")</f>
        <v>583.77777777777771</v>
      </c>
      <c r="J1830" s="17">
        <f>I1830*8%</f>
        <v>46.702222222222218</v>
      </c>
      <c r="K1830" s="17">
        <f>Tabela1[[#This Row],[VLR RECEBIDO]]-Tabela1[[#This Row],[DESPESA]]-Tabela1[[#This Row],[FGTS]]</f>
        <v>8.5265128291212022E-14</v>
      </c>
      <c r="L1830" s="12">
        <v>8.5265128291212022E-14</v>
      </c>
      <c r="M1830" s="12">
        <f>Tabela1[[#This Row],[A DEVOLVER]]-Tabela1[[#This Row],[DEVOLVIDO]]</f>
        <v>0</v>
      </c>
      <c r="N1830" s="18" t="str">
        <f ca="1">VLOOKUP(Tabela1[[#This Row],[MAT]],$B$5:$N$1679,13,0)</f>
        <v>BRUNA GRAZIELA NOGUEIRA DE LIMA</v>
      </c>
    </row>
    <row r="1831" spans="2:14" x14ac:dyDescent="0.3">
      <c r="B1831" s="11">
        <v>547</v>
      </c>
      <c r="C1831" s="11" t="str">
        <f ca="1">VLOOKUP(Tabela1[[#This Row],[MAT]],$B$5:$C$1679,2,0)</f>
        <v>85754110200</v>
      </c>
      <c r="D1831" s="35">
        <v>36</v>
      </c>
      <c r="E1831" s="16" t="s">
        <v>8</v>
      </c>
      <c r="F1831" s="11" t="s">
        <v>602</v>
      </c>
      <c r="G1831" s="17">
        <v>630.48</v>
      </c>
      <c r="H1831" s="17">
        <v>630.48</v>
      </c>
      <c r="I1831" s="17">
        <f>IFERROR(H1831/1.08,"")</f>
        <v>583.77777777777771</v>
      </c>
      <c r="J1831" s="17">
        <f>I1831*8%</f>
        <v>46.702222222222218</v>
      </c>
      <c r="K1831" s="17">
        <f>Tabela1[[#This Row],[VLR RECEBIDO]]-Tabela1[[#This Row],[DESPESA]]-Tabela1[[#This Row],[FGTS]]</f>
        <v>8.5265128291212022E-14</v>
      </c>
      <c r="L1831" s="12">
        <v>8.5265128291212022E-14</v>
      </c>
      <c r="M1831" s="12">
        <f>Tabela1[[#This Row],[A DEVOLVER]]-Tabela1[[#This Row],[DEVOLVIDO]]</f>
        <v>0</v>
      </c>
      <c r="N1831" s="18" t="str">
        <f ca="1">VLOOKUP(Tabela1[[#This Row],[MAT]],$B$5:$N$1679,13,0)</f>
        <v>FLAVIA CRISTINA AMORIM RAIOL</v>
      </c>
    </row>
    <row r="1832" spans="2:14" x14ac:dyDescent="0.3">
      <c r="B1832" s="11">
        <v>550</v>
      </c>
      <c r="C1832" s="11" t="str">
        <f ca="1">VLOOKUP(Tabela1[[#This Row],[MAT]],$B$5:$C$1679,2,0)</f>
        <v>94273626268</v>
      </c>
      <c r="D1832" s="35">
        <v>36</v>
      </c>
      <c r="E1832" s="16" t="s">
        <v>8</v>
      </c>
      <c r="F1832" s="11" t="s">
        <v>602</v>
      </c>
      <c r="G1832" s="17">
        <v>630.48</v>
      </c>
      <c r="H1832" s="17">
        <v>630.48</v>
      </c>
      <c r="I1832" s="17">
        <f>IFERROR(H1832/1.08,"")</f>
        <v>583.77777777777771</v>
      </c>
      <c r="J1832" s="17">
        <f>I1832*8%</f>
        <v>46.702222222222218</v>
      </c>
      <c r="K1832" s="17">
        <f>Tabela1[[#This Row],[VLR RECEBIDO]]-Tabela1[[#This Row],[DESPESA]]-Tabela1[[#This Row],[FGTS]]</f>
        <v>8.5265128291212022E-14</v>
      </c>
      <c r="L1832" s="12">
        <v>8.5265128291212022E-14</v>
      </c>
      <c r="M1832" s="12">
        <f>Tabela1[[#This Row],[A DEVOLVER]]-Tabela1[[#This Row],[DEVOLVIDO]]</f>
        <v>0</v>
      </c>
      <c r="N1832" s="18" t="str">
        <f ca="1">VLOOKUP(Tabela1[[#This Row],[MAT]],$B$5:$N$1679,13,0)</f>
        <v>ANGELA MARIA COSTA ROSARIO</v>
      </c>
    </row>
    <row r="1833" spans="2:14" x14ac:dyDescent="0.3">
      <c r="B1833" s="11">
        <v>552</v>
      </c>
      <c r="C1833" s="11" t="str">
        <f ca="1">VLOOKUP(Tabela1[[#This Row],[MAT]],$B$5:$C$1679,2,0)</f>
        <v>03351903243</v>
      </c>
      <c r="D1833" s="35">
        <v>36</v>
      </c>
      <c r="E1833" s="16" t="s">
        <v>8</v>
      </c>
      <c r="F1833" s="11" t="s">
        <v>602</v>
      </c>
      <c r="G1833" s="17">
        <v>630.48</v>
      </c>
      <c r="H1833" s="17">
        <v>630.48</v>
      </c>
      <c r="I1833" s="17">
        <f>IFERROR(H1833/1.08,"")</f>
        <v>583.77777777777771</v>
      </c>
      <c r="J1833" s="17">
        <f>I1833*8%</f>
        <v>46.702222222222218</v>
      </c>
      <c r="K1833" s="17">
        <f>Tabela1[[#This Row],[VLR RECEBIDO]]-Tabela1[[#This Row],[DESPESA]]-Tabela1[[#This Row],[FGTS]]</f>
        <v>8.5265128291212022E-14</v>
      </c>
      <c r="L1833" s="12">
        <v>8.5265128291212022E-14</v>
      </c>
      <c r="M1833" s="12">
        <f>Tabela1[[#This Row],[A DEVOLVER]]-Tabela1[[#This Row],[DEVOLVIDO]]</f>
        <v>0</v>
      </c>
      <c r="N1833" s="18" t="str">
        <f ca="1">VLOOKUP(Tabela1[[#This Row],[MAT]],$B$5:$N$1679,13,0)</f>
        <v>ANTONIA FRANCILEIA SANTOS FAUSTINO</v>
      </c>
    </row>
    <row r="1834" spans="2:14" x14ac:dyDescent="0.3">
      <c r="B1834" s="11">
        <v>586</v>
      </c>
      <c r="C1834" s="11" t="str">
        <f ca="1">VLOOKUP(Tabela1[[#This Row],[MAT]],$B$5:$C$1679,2,0)</f>
        <v>02025421222</v>
      </c>
      <c r="D1834" s="35">
        <v>36</v>
      </c>
      <c r="E1834" s="16" t="s">
        <v>8</v>
      </c>
      <c r="F1834" s="11" t="s">
        <v>602</v>
      </c>
      <c r="G1834" s="17">
        <v>630.48</v>
      </c>
      <c r="H1834" s="17">
        <v>630.48</v>
      </c>
      <c r="I1834" s="17">
        <f>IFERROR(H1834/1.08,"")</f>
        <v>583.77777777777771</v>
      </c>
      <c r="J1834" s="17">
        <f>I1834*8%</f>
        <v>46.702222222222218</v>
      </c>
      <c r="K1834" s="17">
        <f>Tabela1[[#This Row],[VLR RECEBIDO]]-Tabela1[[#This Row],[DESPESA]]-Tabela1[[#This Row],[FGTS]]</f>
        <v>8.5265128291212022E-14</v>
      </c>
      <c r="L1834" s="12">
        <v>8.5265128291212022E-14</v>
      </c>
      <c r="M1834" s="12">
        <f>Tabela1[[#This Row],[A DEVOLVER]]-Tabela1[[#This Row],[DEVOLVIDO]]</f>
        <v>0</v>
      </c>
      <c r="N1834" s="18" t="str">
        <f ca="1">VLOOKUP(Tabela1[[#This Row],[MAT]],$B$5:$N$1679,13,0)</f>
        <v>ADRIANA DA CONCEICAO VIANA</v>
      </c>
    </row>
    <row r="1835" spans="2:14" x14ac:dyDescent="0.3">
      <c r="B1835" s="11">
        <v>600</v>
      </c>
      <c r="C1835" s="11" t="str">
        <f ca="1">VLOOKUP(Tabela1[[#This Row],[MAT]],$B$5:$C$1679,2,0)</f>
        <v>01068691247</v>
      </c>
      <c r="D1835" s="35">
        <v>36</v>
      </c>
      <c r="E1835" s="16" t="s">
        <v>8</v>
      </c>
      <c r="F1835" s="11" t="s">
        <v>602</v>
      </c>
      <c r="G1835" s="17">
        <v>630.48</v>
      </c>
      <c r="H1835" s="17">
        <v>630.48</v>
      </c>
      <c r="I1835" s="17">
        <f>IFERROR(H1835/1.08,"")</f>
        <v>583.77777777777771</v>
      </c>
      <c r="J1835" s="17">
        <f>I1835*8%</f>
        <v>46.702222222222218</v>
      </c>
      <c r="K1835" s="17">
        <f>Tabela1[[#This Row],[VLR RECEBIDO]]-Tabela1[[#This Row],[DESPESA]]-Tabela1[[#This Row],[FGTS]]</f>
        <v>8.5265128291212022E-14</v>
      </c>
      <c r="L1835" s="12">
        <v>8.5265128291212022E-14</v>
      </c>
      <c r="M1835" s="12">
        <f>Tabela1[[#This Row],[A DEVOLVER]]-Tabela1[[#This Row],[DEVOLVIDO]]</f>
        <v>0</v>
      </c>
      <c r="N1835" s="18" t="str">
        <f ca="1">VLOOKUP(Tabela1[[#This Row],[MAT]],$B$5:$N$1679,13,0)</f>
        <v>ROSINETE SANTOS DA SILVA DE SOUZA</v>
      </c>
    </row>
    <row r="1836" spans="2:14" x14ac:dyDescent="0.3">
      <c r="B1836" s="11">
        <v>601</v>
      </c>
      <c r="C1836" s="11" t="str">
        <f ca="1">VLOOKUP(Tabela1[[#This Row],[MAT]],$B$5:$C$1679,2,0)</f>
        <v>03419017251</v>
      </c>
      <c r="D1836" s="35">
        <v>36</v>
      </c>
      <c r="E1836" s="16" t="s">
        <v>8</v>
      </c>
      <c r="F1836" s="11" t="s">
        <v>602</v>
      </c>
      <c r="G1836" s="17">
        <v>630.48</v>
      </c>
      <c r="H1836" s="17">
        <v>630.48</v>
      </c>
      <c r="I1836" s="17">
        <f>IFERROR(H1836/1.08,"")</f>
        <v>583.77777777777771</v>
      </c>
      <c r="J1836" s="17">
        <f>I1836*8%</f>
        <v>46.702222222222218</v>
      </c>
      <c r="K1836" s="17">
        <f>Tabela1[[#This Row],[VLR RECEBIDO]]-Tabela1[[#This Row],[DESPESA]]-Tabela1[[#This Row],[FGTS]]</f>
        <v>8.5265128291212022E-14</v>
      </c>
      <c r="L1836" s="12">
        <v>8.5265128291212022E-14</v>
      </c>
      <c r="M1836" s="12">
        <f>Tabela1[[#This Row],[A DEVOLVER]]-Tabela1[[#This Row],[DEVOLVIDO]]</f>
        <v>0</v>
      </c>
      <c r="N1836" s="18" t="str">
        <f ca="1">VLOOKUP(Tabela1[[#This Row],[MAT]],$B$5:$N$1679,13,0)</f>
        <v>MAYCON REIS DOS ANJOS</v>
      </c>
    </row>
    <row r="1837" spans="2:14" x14ac:dyDescent="0.3">
      <c r="B1837" s="11">
        <v>626</v>
      </c>
      <c r="C1837" s="11" t="str">
        <f ca="1">VLOOKUP(Tabela1[[#This Row],[MAT]],$B$5:$C$1679,2,0)</f>
        <v>30087767287</v>
      </c>
      <c r="D1837" s="35">
        <v>36</v>
      </c>
      <c r="E1837" s="16" t="s">
        <v>8</v>
      </c>
      <c r="F1837" s="11" t="s">
        <v>602</v>
      </c>
      <c r="G1837" s="17">
        <v>630.48</v>
      </c>
      <c r="H1837" s="17">
        <v>630.48</v>
      </c>
      <c r="I1837" s="17">
        <f>IFERROR(H1837/1.08,"")</f>
        <v>583.77777777777771</v>
      </c>
      <c r="J1837" s="17">
        <f>I1837*8%</f>
        <v>46.702222222222218</v>
      </c>
      <c r="K1837" s="17">
        <f>Tabela1[[#This Row],[VLR RECEBIDO]]-Tabela1[[#This Row],[DESPESA]]-Tabela1[[#This Row],[FGTS]]</f>
        <v>8.5265128291212022E-14</v>
      </c>
      <c r="L1837" s="12">
        <v>8.5265128291212022E-14</v>
      </c>
      <c r="M1837" s="12">
        <f>Tabela1[[#This Row],[A DEVOLVER]]-Tabela1[[#This Row],[DEVOLVIDO]]</f>
        <v>0</v>
      </c>
      <c r="N1837" s="18" t="str">
        <f ca="1">VLOOKUP(Tabela1[[#This Row],[MAT]],$B$5:$N$1679,13,0)</f>
        <v>OSMARINA LIMA MARQUES</v>
      </c>
    </row>
    <row r="1838" spans="2:14" x14ac:dyDescent="0.3">
      <c r="B1838" s="11">
        <v>633</v>
      </c>
      <c r="C1838" s="11" t="str">
        <f ca="1">VLOOKUP(Tabela1[[#This Row],[MAT]],$B$5:$C$1679,2,0)</f>
        <v>00954727207</v>
      </c>
      <c r="D1838" s="35">
        <v>36</v>
      </c>
      <c r="E1838" s="16" t="s">
        <v>8</v>
      </c>
      <c r="F1838" s="11" t="s">
        <v>602</v>
      </c>
      <c r="G1838" s="17">
        <v>630.48</v>
      </c>
      <c r="H1838" s="17">
        <v>630.48</v>
      </c>
      <c r="I1838" s="17">
        <f>IFERROR(H1838/1.08,"")</f>
        <v>583.77777777777771</v>
      </c>
      <c r="J1838" s="17">
        <f>I1838*8%</f>
        <v>46.702222222222218</v>
      </c>
      <c r="K1838" s="17">
        <f>Tabela1[[#This Row],[VLR RECEBIDO]]-Tabela1[[#This Row],[DESPESA]]-Tabela1[[#This Row],[FGTS]]</f>
        <v>8.5265128291212022E-14</v>
      </c>
      <c r="L1838" s="12">
        <v>8.5265128291212022E-14</v>
      </c>
      <c r="M1838" s="12">
        <f>Tabela1[[#This Row],[A DEVOLVER]]-Tabela1[[#This Row],[DEVOLVIDO]]</f>
        <v>0</v>
      </c>
      <c r="N1838" s="18" t="str">
        <f ca="1">VLOOKUP(Tabela1[[#This Row],[MAT]],$B$5:$N$1679,13,0)</f>
        <v>FABRICIA MARINHO MORAES</v>
      </c>
    </row>
    <row r="1839" spans="2:14" x14ac:dyDescent="0.3">
      <c r="B1839" s="11">
        <v>635</v>
      </c>
      <c r="C1839" s="11" t="str">
        <f ca="1">VLOOKUP(Tabela1[[#This Row],[MAT]],$B$5:$C$1679,2,0)</f>
        <v>02827501260</v>
      </c>
      <c r="D1839" s="35">
        <v>36</v>
      </c>
      <c r="E1839" s="16" t="s">
        <v>8</v>
      </c>
      <c r="F1839" s="11" t="s">
        <v>602</v>
      </c>
      <c r="G1839" s="17">
        <v>630.48</v>
      </c>
      <c r="H1839" s="17">
        <v>630.48</v>
      </c>
      <c r="I1839" s="17">
        <f>IFERROR(H1839/1.08,"")</f>
        <v>583.77777777777771</v>
      </c>
      <c r="J1839" s="17">
        <f>I1839*8%</f>
        <v>46.702222222222218</v>
      </c>
      <c r="K1839" s="17">
        <f>Tabela1[[#This Row],[VLR RECEBIDO]]-Tabela1[[#This Row],[DESPESA]]-Tabela1[[#This Row],[FGTS]]</f>
        <v>8.5265128291212022E-14</v>
      </c>
      <c r="L1839" s="12">
        <v>8.5265128291212022E-14</v>
      </c>
      <c r="M1839" s="12">
        <f>Tabela1[[#This Row],[A DEVOLVER]]-Tabela1[[#This Row],[DEVOLVIDO]]</f>
        <v>0</v>
      </c>
      <c r="N1839" s="18" t="str">
        <f ca="1">VLOOKUP(Tabela1[[#This Row],[MAT]],$B$5:$N$1679,13,0)</f>
        <v>REGINA CARLA CARNEIRO DA SILVA</v>
      </c>
    </row>
    <row r="1840" spans="2:14" x14ac:dyDescent="0.3">
      <c r="B1840" s="11">
        <v>644</v>
      </c>
      <c r="C1840" s="11" t="str">
        <f ca="1">VLOOKUP(Tabela1[[#This Row],[MAT]],$B$5:$C$1679,2,0)</f>
        <v>02760353214</v>
      </c>
      <c r="D1840" s="35">
        <v>36</v>
      </c>
      <c r="E1840" s="16" t="s">
        <v>8</v>
      </c>
      <c r="F1840" s="11" t="s">
        <v>602</v>
      </c>
      <c r="G1840" s="17">
        <v>630.48</v>
      </c>
      <c r="H1840" s="17">
        <v>630.48</v>
      </c>
      <c r="I1840" s="17">
        <f>IFERROR(H1840/1.08,"")</f>
        <v>583.77777777777771</v>
      </c>
      <c r="J1840" s="17">
        <f>I1840*8%</f>
        <v>46.702222222222218</v>
      </c>
      <c r="K1840" s="17">
        <f>Tabela1[[#This Row],[VLR RECEBIDO]]-Tabela1[[#This Row],[DESPESA]]-Tabela1[[#This Row],[FGTS]]</f>
        <v>8.5265128291212022E-14</v>
      </c>
      <c r="L1840" s="12">
        <v>8.5265128291212022E-14</v>
      </c>
      <c r="M1840" s="12">
        <f>Tabela1[[#This Row],[A DEVOLVER]]-Tabela1[[#This Row],[DEVOLVIDO]]</f>
        <v>0</v>
      </c>
      <c r="N1840" s="18" t="str">
        <f ca="1">VLOOKUP(Tabela1[[#This Row],[MAT]],$B$5:$N$1679,13,0)</f>
        <v>CARLA BATISTA DA COSTA</v>
      </c>
    </row>
    <row r="1841" spans="2:14" x14ac:dyDescent="0.3">
      <c r="B1841" s="11">
        <v>647</v>
      </c>
      <c r="C1841" s="11" t="str">
        <f ca="1">VLOOKUP(Tabela1[[#This Row],[MAT]],$B$5:$C$1679,2,0)</f>
        <v>04573489258</v>
      </c>
      <c r="D1841" s="35">
        <v>36</v>
      </c>
      <c r="E1841" s="16" t="s">
        <v>8</v>
      </c>
      <c r="F1841" s="11" t="s">
        <v>602</v>
      </c>
      <c r="G1841" s="17">
        <v>630.48</v>
      </c>
      <c r="H1841" s="17">
        <v>630.48</v>
      </c>
      <c r="I1841" s="17">
        <f>IFERROR(H1841/1.08,"")</f>
        <v>583.77777777777771</v>
      </c>
      <c r="J1841" s="17">
        <f>I1841*8%</f>
        <v>46.702222222222218</v>
      </c>
      <c r="K1841" s="17">
        <f>Tabela1[[#This Row],[VLR RECEBIDO]]-Tabela1[[#This Row],[DESPESA]]-Tabela1[[#This Row],[FGTS]]</f>
        <v>8.5265128291212022E-14</v>
      </c>
      <c r="L1841" s="12">
        <v>8.5265128291212022E-14</v>
      </c>
      <c r="M1841" s="12">
        <f>Tabela1[[#This Row],[A DEVOLVER]]-Tabela1[[#This Row],[DEVOLVIDO]]</f>
        <v>0</v>
      </c>
      <c r="N1841" s="18" t="str">
        <f ca="1">VLOOKUP(Tabela1[[#This Row],[MAT]],$B$5:$N$1679,13,0)</f>
        <v>FRANCISCO BRUNO OLIVEIRA CAVALCANTE</v>
      </c>
    </row>
    <row r="1842" spans="2:14" x14ac:dyDescent="0.3">
      <c r="B1842" s="11">
        <v>653</v>
      </c>
      <c r="C1842" s="11" t="str">
        <f ca="1">VLOOKUP(Tabela1[[#This Row],[MAT]],$B$5:$C$1679,2,0)</f>
        <v>04490243260</v>
      </c>
      <c r="D1842" s="35">
        <v>36</v>
      </c>
      <c r="E1842" s="16" t="s">
        <v>8</v>
      </c>
      <c r="F1842" s="11" t="s">
        <v>602</v>
      </c>
      <c r="G1842" s="17">
        <v>630.48</v>
      </c>
      <c r="H1842" s="17">
        <v>630.48</v>
      </c>
      <c r="I1842" s="17">
        <f>IFERROR(H1842/1.08,"")</f>
        <v>583.77777777777771</v>
      </c>
      <c r="J1842" s="17">
        <f>I1842*8%</f>
        <v>46.702222222222218</v>
      </c>
      <c r="K1842" s="17">
        <f>Tabela1[[#This Row],[VLR RECEBIDO]]-Tabela1[[#This Row],[DESPESA]]-Tabela1[[#This Row],[FGTS]]</f>
        <v>8.5265128291212022E-14</v>
      </c>
      <c r="L1842" s="12">
        <v>8.5265128291212022E-14</v>
      </c>
      <c r="M1842" s="12">
        <f>Tabela1[[#This Row],[A DEVOLVER]]-Tabela1[[#This Row],[DEVOLVIDO]]</f>
        <v>0</v>
      </c>
      <c r="N1842" s="18" t="str">
        <f ca="1">VLOOKUP(Tabela1[[#This Row],[MAT]],$B$5:$N$1679,13,0)</f>
        <v>RAIANE TENORIO DOS SANTOS</v>
      </c>
    </row>
    <row r="1843" spans="2:14" x14ac:dyDescent="0.3">
      <c r="B1843" s="11">
        <v>663</v>
      </c>
      <c r="C1843" s="11" t="str">
        <f ca="1">VLOOKUP(Tabela1[[#This Row],[MAT]],$B$5:$C$1679,2,0)</f>
        <v>03974195203</v>
      </c>
      <c r="D1843" s="35">
        <v>36</v>
      </c>
      <c r="E1843" s="16" t="s">
        <v>8</v>
      </c>
      <c r="F1843" s="11" t="s">
        <v>602</v>
      </c>
      <c r="G1843" s="17">
        <v>630.48</v>
      </c>
      <c r="H1843" s="17">
        <v>630.48</v>
      </c>
      <c r="I1843" s="17">
        <f>IFERROR(H1843/1.08,"")</f>
        <v>583.77777777777771</v>
      </c>
      <c r="J1843" s="17">
        <f>I1843*8%</f>
        <v>46.702222222222218</v>
      </c>
      <c r="K1843" s="17">
        <f>Tabela1[[#This Row],[VLR RECEBIDO]]-Tabela1[[#This Row],[DESPESA]]-Tabela1[[#This Row],[FGTS]]</f>
        <v>8.5265128291212022E-14</v>
      </c>
      <c r="L1843" s="12">
        <v>8.5265128291212022E-14</v>
      </c>
      <c r="M1843" s="12">
        <f>Tabela1[[#This Row],[A DEVOLVER]]-Tabela1[[#This Row],[DEVOLVIDO]]</f>
        <v>0</v>
      </c>
      <c r="N1843" s="18" t="str">
        <f ca="1">VLOOKUP(Tabela1[[#This Row],[MAT]],$B$5:$N$1679,13,0)</f>
        <v>KRISLANE NASCIMENTO DIAS</v>
      </c>
    </row>
    <row r="1844" spans="2:14" x14ac:dyDescent="0.3">
      <c r="B1844" s="11">
        <v>670</v>
      </c>
      <c r="C1844" s="11">
        <f ca="1">VLOOKUP(Tabela1[[#This Row],[MAT]],$B$5:$C$1679,2,0)</f>
        <v>84245603291</v>
      </c>
      <c r="D1844" s="35">
        <v>36</v>
      </c>
      <c r="E1844" s="16" t="s">
        <v>8</v>
      </c>
      <c r="F1844" s="11" t="s">
        <v>602</v>
      </c>
      <c r="G1844" s="17">
        <v>630.48</v>
      </c>
      <c r="H1844" s="17">
        <v>630.48</v>
      </c>
      <c r="I1844" s="17">
        <f>IFERROR(H1844/1.08,"")</f>
        <v>583.77777777777771</v>
      </c>
      <c r="J1844" s="17">
        <f>I1844*8%</f>
        <v>46.702222222222218</v>
      </c>
      <c r="K1844" s="17">
        <f>Tabela1[[#This Row],[VLR RECEBIDO]]-Tabela1[[#This Row],[DESPESA]]-Tabela1[[#This Row],[FGTS]]</f>
        <v>8.5265128291212022E-14</v>
      </c>
      <c r="L1844" s="12">
        <v>8.5265128291212022E-14</v>
      </c>
      <c r="M1844" s="12">
        <f>Tabela1[[#This Row],[A DEVOLVER]]-Tabela1[[#This Row],[DEVOLVIDO]]</f>
        <v>0</v>
      </c>
      <c r="N1844" s="18" t="str">
        <f ca="1">VLOOKUP(Tabela1[[#This Row],[MAT]],$B$5:$N$1679,13,0)</f>
        <v>LUCINEIA COSTA ALENCAR</v>
      </c>
    </row>
    <row r="1845" spans="2:14" x14ac:dyDescent="0.3">
      <c r="B1845" s="11">
        <v>675</v>
      </c>
      <c r="C1845" s="11" t="str">
        <f ca="1">VLOOKUP(Tabela1[[#This Row],[MAT]],$B$5:$C$1679,2,0)</f>
        <v>03439131270</v>
      </c>
      <c r="D1845" s="35">
        <v>36</v>
      </c>
      <c r="E1845" s="16" t="s">
        <v>8</v>
      </c>
      <c r="F1845" s="11" t="s">
        <v>602</v>
      </c>
      <c r="G1845" s="17">
        <v>630.48</v>
      </c>
      <c r="H1845" s="17">
        <v>630.48</v>
      </c>
      <c r="I1845" s="17">
        <f>IFERROR(H1845/1.08,"")</f>
        <v>583.77777777777771</v>
      </c>
      <c r="J1845" s="17">
        <f>I1845*8%</f>
        <v>46.702222222222218</v>
      </c>
      <c r="K1845" s="17">
        <f>Tabela1[[#This Row],[VLR RECEBIDO]]-Tabela1[[#This Row],[DESPESA]]-Tabela1[[#This Row],[FGTS]]</f>
        <v>8.5265128291212022E-14</v>
      </c>
      <c r="L1845" s="12">
        <v>8.5265128291212022E-14</v>
      </c>
      <c r="M1845" s="12">
        <f>Tabela1[[#This Row],[A DEVOLVER]]-Tabela1[[#This Row],[DEVOLVIDO]]</f>
        <v>0</v>
      </c>
      <c r="N1845" s="18" t="str">
        <f ca="1">VLOOKUP(Tabela1[[#This Row],[MAT]],$B$5:$N$1679,13,0)</f>
        <v>KELLEM MARIA SANTOS COSTA</v>
      </c>
    </row>
    <row r="1846" spans="2:14" x14ac:dyDescent="0.3">
      <c r="B1846" s="11">
        <v>676</v>
      </c>
      <c r="C1846" s="11" t="str">
        <f ca="1">VLOOKUP(Tabela1[[#This Row],[MAT]],$B$5:$C$1679,2,0)</f>
        <v>70143238221</v>
      </c>
      <c r="D1846" s="35">
        <v>36</v>
      </c>
      <c r="E1846" s="16" t="s">
        <v>8</v>
      </c>
      <c r="F1846" s="11" t="s">
        <v>602</v>
      </c>
      <c r="G1846" s="17">
        <v>630.48</v>
      </c>
      <c r="H1846" s="17">
        <v>630.48</v>
      </c>
      <c r="I1846" s="17">
        <f>IFERROR(H1846/1.08,"")</f>
        <v>583.77777777777771</v>
      </c>
      <c r="J1846" s="17">
        <f>I1846*8%</f>
        <v>46.702222222222218</v>
      </c>
      <c r="K1846" s="17">
        <f>Tabela1[[#This Row],[VLR RECEBIDO]]-Tabela1[[#This Row],[DESPESA]]-Tabela1[[#This Row],[FGTS]]</f>
        <v>8.5265128291212022E-14</v>
      </c>
      <c r="L1846" s="12">
        <v>8.5265128291212022E-14</v>
      </c>
      <c r="M1846" s="12">
        <f>Tabela1[[#This Row],[A DEVOLVER]]-Tabela1[[#This Row],[DEVOLVIDO]]</f>
        <v>0</v>
      </c>
      <c r="N1846" s="18" t="str">
        <f ca="1">VLOOKUP(Tabela1[[#This Row],[MAT]],$B$5:$N$1679,13,0)</f>
        <v>RAISSA SOUZA E SOUZA</v>
      </c>
    </row>
    <row r="1847" spans="2:14" x14ac:dyDescent="0.3">
      <c r="B1847" s="11">
        <v>677</v>
      </c>
      <c r="C1847" s="11" t="str">
        <f ca="1">VLOOKUP(Tabela1[[#This Row],[MAT]],$B$5:$C$1679,2,0)</f>
        <v>02029051284</v>
      </c>
      <c r="D1847" s="35">
        <v>36</v>
      </c>
      <c r="E1847" s="16" t="s">
        <v>8</v>
      </c>
      <c r="F1847" s="11" t="s">
        <v>602</v>
      </c>
      <c r="G1847" s="17">
        <v>630.48</v>
      </c>
      <c r="H1847" s="17">
        <v>630.48</v>
      </c>
      <c r="I1847" s="17">
        <f>IFERROR(H1847/1.08,"")</f>
        <v>583.77777777777771</v>
      </c>
      <c r="J1847" s="17">
        <f>I1847*8%</f>
        <v>46.702222222222218</v>
      </c>
      <c r="K1847" s="17">
        <f>Tabela1[[#This Row],[VLR RECEBIDO]]-Tabela1[[#This Row],[DESPESA]]-Tabela1[[#This Row],[FGTS]]</f>
        <v>8.5265128291212022E-14</v>
      </c>
      <c r="L1847" s="12">
        <v>8.5265128291212022E-14</v>
      </c>
      <c r="M1847" s="12">
        <f>Tabela1[[#This Row],[A DEVOLVER]]-Tabela1[[#This Row],[DEVOLVIDO]]</f>
        <v>0</v>
      </c>
      <c r="N1847" s="18" t="str">
        <f ca="1">VLOOKUP(Tabela1[[#This Row],[MAT]],$B$5:$N$1679,13,0)</f>
        <v>DANIELA MIRANDA REIS</v>
      </c>
    </row>
    <row r="1848" spans="2:14" x14ac:dyDescent="0.3">
      <c r="B1848" s="11">
        <v>714</v>
      </c>
      <c r="C1848" s="11" t="str">
        <f ca="1">VLOOKUP(Tabela1[[#This Row],[MAT]],$B$5:$C$1679,2,0)</f>
        <v>02884225200</v>
      </c>
      <c r="D1848" s="35">
        <v>36</v>
      </c>
      <c r="E1848" s="16" t="s">
        <v>8</v>
      </c>
      <c r="F1848" s="11" t="s">
        <v>602</v>
      </c>
      <c r="G1848" s="17">
        <v>630.48</v>
      </c>
      <c r="H1848" s="17">
        <v>630.48</v>
      </c>
      <c r="I1848" s="17">
        <f>IFERROR(H1848/1.08,"")</f>
        <v>583.77777777777771</v>
      </c>
      <c r="J1848" s="17">
        <f>I1848*8%</f>
        <v>46.702222222222218</v>
      </c>
      <c r="K1848" s="17">
        <f>Tabela1[[#This Row],[VLR RECEBIDO]]-Tabela1[[#This Row],[DESPESA]]-Tabela1[[#This Row],[FGTS]]</f>
        <v>8.5265128291212022E-14</v>
      </c>
      <c r="L1848" s="12">
        <v>8.5265128291212022E-14</v>
      </c>
      <c r="M1848" s="12">
        <f>Tabela1[[#This Row],[A DEVOLVER]]-Tabela1[[#This Row],[DEVOLVIDO]]</f>
        <v>0</v>
      </c>
      <c r="N1848" s="18" t="str">
        <f ca="1">VLOOKUP(Tabela1[[#This Row],[MAT]],$B$5:$N$1679,13,0)</f>
        <v>JOSUE OLIVEIRA MENESES</v>
      </c>
    </row>
    <row r="1849" spans="2:14" x14ac:dyDescent="0.3">
      <c r="B1849" s="11">
        <v>716</v>
      </c>
      <c r="C1849" s="11" t="str">
        <f ca="1">VLOOKUP(Tabela1[[#This Row],[MAT]],$B$5:$C$1679,2,0)</f>
        <v>11576141675</v>
      </c>
      <c r="D1849" s="35">
        <v>36</v>
      </c>
      <c r="E1849" s="16" t="s">
        <v>8</v>
      </c>
      <c r="F1849" s="11" t="s">
        <v>602</v>
      </c>
      <c r="G1849" s="17">
        <v>630.48</v>
      </c>
      <c r="H1849" s="17">
        <v>630.48</v>
      </c>
      <c r="I1849" s="17">
        <f>IFERROR(H1849/1.08,"")</f>
        <v>583.77777777777771</v>
      </c>
      <c r="J1849" s="17">
        <f>I1849*8%</f>
        <v>46.702222222222218</v>
      </c>
      <c r="K1849" s="17">
        <f>Tabela1[[#This Row],[VLR RECEBIDO]]-Tabela1[[#This Row],[DESPESA]]-Tabela1[[#This Row],[FGTS]]</f>
        <v>8.5265128291212022E-14</v>
      </c>
      <c r="L1849" s="12">
        <v>8.5265128291212022E-14</v>
      </c>
      <c r="M1849" s="12">
        <f>Tabela1[[#This Row],[A DEVOLVER]]-Tabela1[[#This Row],[DEVOLVIDO]]</f>
        <v>0</v>
      </c>
      <c r="N1849" s="18" t="str">
        <f ca="1">VLOOKUP(Tabela1[[#This Row],[MAT]],$B$5:$N$1679,13,0)</f>
        <v>IORRAN VAZ DE OLIVEIRA</v>
      </c>
    </row>
    <row r="1850" spans="2:14" x14ac:dyDescent="0.3">
      <c r="B1850" s="11">
        <v>717</v>
      </c>
      <c r="C1850" s="11" t="str">
        <f ca="1">VLOOKUP(Tabela1[[#This Row],[MAT]],$B$5:$C$1679,2,0)</f>
        <v>04625535239</v>
      </c>
      <c r="D1850" s="35">
        <v>36</v>
      </c>
      <c r="E1850" s="16" t="s">
        <v>8</v>
      </c>
      <c r="F1850" s="11" t="s">
        <v>602</v>
      </c>
      <c r="G1850" s="17">
        <v>630.48</v>
      </c>
      <c r="H1850" s="17">
        <v>630.48</v>
      </c>
      <c r="I1850" s="17">
        <f>IFERROR(H1850/1.08,"")</f>
        <v>583.77777777777771</v>
      </c>
      <c r="J1850" s="17">
        <f>I1850*8%</f>
        <v>46.702222222222218</v>
      </c>
      <c r="K1850" s="17">
        <f>Tabela1[[#This Row],[VLR RECEBIDO]]-Tabela1[[#This Row],[DESPESA]]-Tabela1[[#This Row],[FGTS]]</f>
        <v>8.5265128291212022E-14</v>
      </c>
      <c r="L1850" s="12">
        <v>8.5265128291212022E-14</v>
      </c>
      <c r="M1850" s="12">
        <f>Tabela1[[#This Row],[A DEVOLVER]]-Tabela1[[#This Row],[DEVOLVIDO]]</f>
        <v>0</v>
      </c>
      <c r="N1850" s="18" t="str">
        <f ca="1">VLOOKUP(Tabela1[[#This Row],[MAT]],$B$5:$N$1679,13,0)</f>
        <v>EDSON MOURA SILVA</v>
      </c>
    </row>
    <row r="1851" spans="2:14" x14ac:dyDescent="0.3">
      <c r="B1851" s="11">
        <v>719</v>
      </c>
      <c r="C1851" s="11" t="str">
        <f ca="1">VLOOKUP(Tabela1[[#This Row],[MAT]],$B$5:$C$1679,2,0)</f>
        <v>01834811279</v>
      </c>
      <c r="D1851" s="35">
        <v>36</v>
      </c>
      <c r="E1851" s="16" t="s">
        <v>8</v>
      </c>
      <c r="F1851" s="11" t="s">
        <v>602</v>
      </c>
      <c r="G1851" s="17">
        <v>630.48</v>
      </c>
      <c r="H1851" s="17">
        <v>630.48</v>
      </c>
      <c r="I1851" s="17">
        <f>IFERROR(H1851/1.08,"")</f>
        <v>583.77777777777771</v>
      </c>
      <c r="J1851" s="17">
        <f>I1851*8%</f>
        <v>46.702222222222218</v>
      </c>
      <c r="K1851" s="17">
        <f>Tabela1[[#This Row],[VLR RECEBIDO]]-Tabela1[[#This Row],[DESPESA]]-Tabela1[[#This Row],[FGTS]]</f>
        <v>8.5265128291212022E-14</v>
      </c>
      <c r="L1851" s="12">
        <v>8.5265128291212022E-14</v>
      </c>
      <c r="M1851" s="12">
        <f>Tabela1[[#This Row],[A DEVOLVER]]-Tabela1[[#This Row],[DEVOLVIDO]]</f>
        <v>0</v>
      </c>
      <c r="N1851" s="18" t="str">
        <f ca="1">VLOOKUP(Tabela1[[#This Row],[MAT]],$B$5:$N$1679,13,0)</f>
        <v>ROBSON ALMEIDA PONTES</v>
      </c>
    </row>
    <row r="1852" spans="2:14" x14ac:dyDescent="0.3">
      <c r="B1852" s="11">
        <v>726</v>
      </c>
      <c r="C1852" s="11" t="str">
        <f ca="1">VLOOKUP(Tabela1[[#This Row],[MAT]],$B$5:$C$1679,2,0)</f>
        <v>04716356264</v>
      </c>
      <c r="D1852" s="35">
        <v>36</v>
      </c>
      <c r="E1852" s="16" t="s">
        <v>8</v>
      </c>
      <c r="F1852" s="11" t="s">
        <v>602</v>
      </c>
      <c r="G1852" s="17">
        <v>630.48</v>
      </c>
      <c r="H1852" s="17">
        <v>630.48</v>
      </c>
      <c r="I1852" s="17">
        <f>IFERROR(H1852/1.08,"")</f>
        <v>583.77777777777771</v>
      </c>
      <c r="J1852" s="17">
        <f>I1852*8%</f>
        <v>46.702222222222218</v>
      </c>
      <c r="K1852" s="17">
        <f>Tabela1[[#This Row],[VLR RECEBIDO]]-Tabela1[[#This Row],[DESPESA]]-Tabela1[[#This Row],[FGTS]]</f>
        <v>8.5265128291212022E-14</v>
      </c>
      <c r="L1852" s="12">
        <v>8.5265128291212022E-14</v>
      </c>
      <c r="M1852" s="12">
        <f>Tabela1[[#This Row],[A DEVOLVER]]-Tabela1[[#This Row],[DEVOLVIDO]]</f>
        <v>0</v>
      </c>
      <c r="N1852" s="18" t="str">
        <f ca="1">VLOOKUP(Tabela1[[#This Row],[MAT]],$B$5:$N$1679,13,0)</f>
        <v>ESTHEFANI ARAUJO LOPES</v>
      </c>
    </row>
    <row r="1853" spans="2:14" x14ac:dyDescent="0.3">
      <c r="B1853" s="11">
        <v>740</v>
      </c>
      <c r="C1853" s="11" t="str">
        <f ca="1">VLOOKUP(Tabela1[[#This Row],[MAT]],$B$5:$C$1679,2,0)</f>
        <v>02821318251</v>
      </c>
      <c r="D1853" s="35">
        <v>36</v>
      </c>
      <c r="E1853" s="16" t="s">
        <v>8</v>
      </c>
      <c r="F1853" s="11" t="s">
        <v>602</v>
      </c>
      <c r="G1853" s="17">
        <v>630.48</v>
      </c>
      <c r="H1853" s="17">
        <v>630.48</v>
      </c>
      <c r="I1853" s="17">
        <f>IFERROR(H1853/1.08,"")</f>
        <v>583.77777777777771</v>
      </c>
      <c r="J1853" s="17">
        <f>I1853*8%</f>
        <v>46.702222222222218</v>
      </c>
      <c r="K1853" s="17">
        <f>Tabela1[[#This Row],[VLR RECEBIDO]]-Tabela1[[#This Row],[DESPESA]]-Tabela1[[#This Row],[FGTS]]</f>
        <v>8.5265128291212022E-14</v>
      </c>
      <c r="L1853" s="12">
        <v>8.5265128291212022E-14</v>
      </c>
      <c r="M1853" s="12">
        <f>Tabela1[[#This Row],[A DEVOLVER]]-Tabela1[[#This Row],[DEVOLVIDO]]</f>
        <v>0</v>
      </c>
      <c r="N1853" s="18" t="str">
        <f ca="1">VLOOKUP(Tabela1[[#This Row],[MAT]],$B$5:$N$1679,13,0)</f>
        <v>CAROLINA SILVA DA VEIGA</v>
      </c>
    </row>
    <row r="1854" spans="2:14" x14ac:dyDescent="0.3">
      <c r="B1854" s="11">
        <v>743</v>
      </c>
      <c r="C1854" s="11" t="str">
        <f ca="1">VLOOKUP(Tabela1[[#This Row],[MAT]],$B$5:$C$1679,2,0)</f>
        <v>05274326285</v>
      </c>
      <c r="D1854" s="35">
        <v>36</v>
      </c>
      <c r="E1854" s="16" t="s">
        <v>8</v>
      </c>
      <c r="F1854" s="11" t="s">
        <v>602</v>
      </c>
      <c r="G1854" s="17">
        <v>630.48</v>
      </c>
      <c r="H1854" s="17">
        <v>630.48</v>
      </c>
      <c r="I1854" s="17">
        <f>IFERROR(H1854/1.08,"")</f>
        <v>583.77777777777771</v>
      </c>
      <c r="J1854" s="17">
        <f>I1854*8%</f>
        <v>46.702222222222218</v>
      </c>
      <c r="K1854" s="17">
        <f>Tabela1[[#This Row],[VLR RECEBIDO]]-Tabela1[[#This Row],[DESPESA]]-Tabela1[[#This Row],[FGTS]]</f>
        <v>8.5265128291212022E-14</v>
      </c>
      <c r="L1854" s="12">
        <v>8.5265128291212022E-14</v>
      </c>
      <c r="M1854" s="12">
        <f>Tabela1[[#This Row],[A DEVOLVER]]-Tabela1[[#This Row],[DEVOLVIDO]]</f>
        <v>0</v>
      </c>
      <c r="N1854" s="18" t="str">
        <f ca="1">VLOOKUP(Tabela1[[#This Row],[MAT]],$B$5:$N$1679,13,0)</f>
        <v>JOAO VICTOR CARNEIRO DA SILVA</v>
      </c>
    </row>
    <row r="1855" spans="2:14" x14ac:dyDescent="0.3">
      <c r="B1855" s="11">
        <v>744</v>
      </c>
      <c r="C1855" s="11" t="str">
        <f ca="1">VLOOKUP(Tabela1[[#This Row],[MAT]],$B$5:$C$1679,2,0)</f>
        <v>05036435214</v>
      </c>
      <c r="D1855" s="35">
        <v>36</v>
      </c>
      <c r="E1855" s="16" t="s">
        <v>8</v>
      </c>
      <c r="F1855" s="11" t="s">
        <v>602</v>
      </c>
      <c r="G1855" s="17">
        <v>630.48</v>
      </c>
      <c r="H1855" s="17">
        <v>630.48</v>
      </c>
      <c r="I1855" s="17">
        <f>IFERROR(H1855/1.08,"")</f>
        <v>583.77777777777771</v>
      </c>
      <c r="J1855" s="17">
        <f>I1855*8%</f>
        <v>46.702222222222218</v>
      </c>
      <c r="K1855" s="17">
        <f>Tabela1[[#This Row],[VLR RECEBIDO]]-Tabela1[[#This Row],[DESPESA]]-Tabela1[[#This Row],[FGTS]]</f>
        <v>8.5265128291212022E-14</v>
      </c>
      <c r="L1855" s="12">
        <v>8.5265128291212022E-14</v>
      </c>
      <c r="M1855" s="12">
        <f>Tabela1[[#This Row],[A DEVOLVER]]-Tabela1[[#This Row],[DEVOLVIDO]]</f>
        <v>0</v>
      </c>
      <c r="N1855" s="18" t="str">
        <f ca="1">VLOOKUP(Tabela1[[#This Row],[MAT]],$B$5:$N$1679,13,0)</f>
        <v>THIAGO DO NASCIMENTO MESQUITA</v>
      </c>
    </row>
    <row r="1856" spans="2:14" x14ac:dyDescent="0.3">
      <c r="B1856" s="11">
        <v>756</v>
      </c>
      <c r="C1856" s="11" t="str">
        <f ca="1">VLOOKUP(Tabela1[[#This Row],[MAT]],$B$5:$C$1679,2,0)</f>
        <v>02771484218</v>
      </c>
      <c r="D1856" s="35">
        <v>36</v>
      </c>
      <c r="E1856" s="16" t="s">
        <v>8</v>
      </c>
      <c r="F1856" s="11" t="s">
        <v>602</v>
      </c>
      <c r="G1856" s="17">
        <v>630.48</v>
      </c>
      <c r="H1856" s="17">
        <v>630.48</v>
      </c>
      <c r="I1856" s="17">
        <f>IFERROR(H1856/1.08,"")</f>
        <v>583.77777777777771</v>
      </c>
      <c r="J1856" s="17">
        <f>I1856*8%</f>
        <v>46.702222222222218</v>
      </c>
      <c r="K1856" s="17">
        <f>Tabela1[[#This Row],[VLR RECEBIDO]]-Tabela1[[#This Row],[DESPESA]]-Tabela1[[#This Row],[FGTS]]</f>
        <v>8.5265128291212022E-14</v>
      </c>
      <c r="L1856" s="12">
        <v>8.5265128291212022E-14</v>
      </c>
      <c r="M1856" s="12">
        <f>Tabela1[[#This Row],[A DEVOLVER]]-Tabela1[[#This Row],[DEVOLVIDO]]</f>
        <v>0</v>
      </c>
      <c r="N1856" s="18" t="str">
        <f ca="1">VLOOKUP(Tabela1[[#This Row],[MAT]],$B$5:$N$1679,13,0)</f>
        <v>WATILA ALMEIDA DA COSTA</v>
      </c>
    </row>
    <row r="1857" spans="2:14" x14ac:dyDescent="0.3">
      <c r="B1857" s="11">
        <v>761</v>
      </c>
      <c r="C1857" s="11" t="str">
        <f ca="1">VLOOKUP(Tabela1[[#This Row],[MAT]],$B$5:$C$1679,2,0)</f>
        <v>88808882268</v>
      </c>
      <c r="D1857" s="35">
        <v>36</v>
      </c>
      <c r="E1857" s="16" t="s">
        <v>8</v>
      </c>
      <c r="F1857" s="11" t="s">
        <v>602</v>
      </c>
      <c r="G1857" s="17">
        <v>630.48</v>
      </c>
      <c r="H1857" s="17">
        <v>630.48</v>
      </c>
      <c r="I1857" s="17">
        <f>IFERROR(H1857/1.08,"")</f>
        <v>583.77777777777771</v>
      </c>
      <c r="J1857" s="17">
        <f>I1857*8%</f>
        <v>46.702222222222218</v>
      </c>
      <c r="K1857" s="17">
        <f>Tabela1[[#This Row],[VLR RECEBIDO]]-Tabela1[[#This Row],[DESPESA]]-Tabela1[[#This Row],[FGTS]]</f>
        <v>8.5265128291212022E-14</v>
      </c>
      <c r="L1857" s="12">
        <v>8.5265128291212022E-14</v>
      </c>
      <c r="M1857" s="12">
        <f>Tabela1[[#This Row],[A DEVOLVER]]-Tabela1[[#This Row],[DEVOLVIDO]]</f>
        <v>0</v>
      </c>
      <c r="N1857" s="18" t="str">
        <f ca="1">VLOOKUP(Tabela1[[#This Row],[MAT]],$B$5:$N$1679,13,0)</f>
        <v>GEOVANIA DE ARAUJO NASCIMENTO</v>
      </c>
    </row>
    <row r="1858" spans="2:14" x14ac:dyDescent="0.3">
      <c r="B1858" s="11">
        <v>783</v>
      </c>
      <c r="C1858" s="11" t="str">
        <f ca="1">VLOOKUP(Tabela1[[#This Row],[MAT]],$B$5:$C$1679,2,0)</f>
        <v>02598633270</v>
      </c>
      <c r="D1858" s="35">
        <v>36</v>
      </c>
      <c r="E1858" s="16" t="s">
        <v>8</v>
      </c>
      <c r="F1858" s="11" t="s">
        <v>602</v>
      </c>
      <c r="G1858" s="17">
        <v>630.48</v>
      </c>
      <c r="H1858" s="17">
        <v>630.48</v>
      </c>
      <c r="I1858" s="17">
        <f>IFERROR(H1858/1.08,"")</f>
        <v>583.77777777777771</v>
      </c>
      <c r="J1858" s="17">
        <f>I1858*8%</f>
        <v>46.702222222222218</v>
      </c>
      <c r="K1858" s="17">
        <f>Tabela1[[#This Row],[VLR RECEBIDO]]-Tabela1[[#This Row],[DESPESA]]-Tabela1[[#This Row],[FGTS]]</f>
        <v>8.5265128291212022E-14</v>
      </c>
      <c r="L1858" s="12">
        <v>8.5265128291212022E-14</v>
      </c>
      <c r="M1858" s="12">
        <f>Tabela1[[#This Row],[A DEVOLVER]]-Tabela1[[#This Row],[DEVOLVIDO]]</f>
        <v>0</v>
      </c>
      <c r="N1858" s="18" t="str">
        <f ca="1">VLOOKUP(Tabela1[[#This Row],[MAT]],$B$5:$N$1679,13,0)</f>
        <v>MATHEUS CAMPOS ALVES</v>
      </c>
    </row>
    <row r="1859" spans="2:14" x14ac:dyDescent="0.3">
      <c r="B1859" s="11">
        <v>801</v>
      </c>
      <c r="C1859" s="11" t="str">
        <f ca="1">VLOOKUP(Tabela1[[#This Row],[MAT]],$B$5:$C$1679,2,0)</f>
        <v>03468651236</v>
      </c>
      <c r="D1859" s="35">
        <v>36</v>
      </c>
      <c r="E1859" s="16" t="s">
        <v>8</v>
      </c>
      <c r="F1859" s="11" t="s">
        <v>602</v>
      </c>
      <c r="G1859" s="17">
        <v>630.48</v>
      </c>
      <c r="H1859" s="17">
        <v>630.48</v>
      </c>
      <c r="I1859" s="17">
        <f>IFERROR(H1859/1.08,"")</f>
        <v>583.77777777777771</v>
      </c>
      <c r="J1859" s="17">
        <f>I1859*8%</f>
        <v>46.702222222222218</v>
      </c>
      <c r="K1859" s="17">
        <f>Tabela1[[#This Row],[VLR RECEBIDO]]-Tabela1[[#This Row],[DESPESA]]-Tabela1[[#This Row],[FGTS]]</f>
        <v>8.5265128291212022E-14</v>
      </c>
      <c r="L1859" s="12">
        <v>8.5265128291212022E-14</v>
      </c>
      <c r="M1859" s="12">
        <f>Tabela1[[#This Row],[A DEVOLVER]]-Tabela1[[#This Row],[DEVOLVIDO]]</f>
        <v>0</v>
      </c>
      <c r="N1859" s="18" t="str">
        <f ca="1">VLOOKUP(Tabela1[[#This Row],[MAT]],$B$5:$N$1679,13,0)</f>
        <v>WANDERSON ANDRE ALVES DA COSTA</v>
      </c>
    </row>
    <row r="1860" spans="2:14" x14ac:dyDescent="0.3">
      <c r="B1860" s="11">
        <v>802</v>
      </c>
      <c r="C1860" s="11" t="str">
        <f ca="1">VLOOKUP(Tabela1[[#This Row],[MAT]],$B$5:$C$1679,2,0)</f>
        <v>01497762251</v>
      </c>
      <c r="D1860" s="35">
        <v>36</v>
      </c>
      <c r="E1860" s="16" t="s">
        <v>8</v>
      </c>
      <c r="F1860" s="11" t="s">
        <v>602</v>
      </c>
      <c r="G1860" s="17">
        <v>630.48</v>
      </c>
      <c r="H1860" s="17">
        <v>630.48</v>
      </c>
      <c r="I1860" s="17">
        <f>IFERROR(H1860/1.08,"")</f>
        <v>583.77777777777771</v>
      </c>
      <c r="J1860" s="17">
        <f>I1860*8%</f>
        <v>46.702222222222218</v>
      </c>
      <c r="K1860" s="17">
        <f>Tabela1[[#This Row],[VLR RECEBIDO]]-Tabela1[[#This Row],[DESPESA]]-Tabela1[[#This Row],[FGTS]]</f>
        <v>8.5265128291212022E-14</v>
      </c>
      <c r="L1860" s="12">
        <v>8.5265128291212022E-14</v>
      </c>
      <c r="M1860" s="12">
        <f>Tabela1[[#This Row],[A DEVOLVER]]-Tabela1[[#This Row],[DEVOLVIDO]]</f>
        <v>0</v>
      </c>
      <c r="N1860" s="18" t="str">
        <f ca="1">VLOOKUP(Tabela1[[#This Row],[MAT]],$B$5:$N$1679,13,0)</f>
        <v>MARIA LUIZA OLIVEIRA DE ALMEIDA</v>
      </c>
    </row>
    <row r="1861" spans="2:14" x14ac:dyDescent="0.3">
      <c r="B1861" s="11">
        <v>817</v>
      </c>
      <c r="C1861" s="11" t="str">
        <f ca="1">VLOOKUP(Tabela1[[#This Row],[MAT]],$B$5:$C$1679,2,0)</f>
        <v>00564772283</v>
      </c>
      <c r="D1861" s="35">
        <v>36</v>
      </c>
      <c r="E1861" s="16" t="s">
        <v>8</v>
      </c>
      <c r="F1861" s="11" t="s">
        <v>602</v>
      </c>
      <c r="G1861" s="17">
        <v>630.48</v>
      </c>
      <c r="H1861" s="17">
        <v>630.48</v>
      </c>
      <c r="I1861" s="17">
        <f>IFERROR(H1861/1.08,"")</f>
        <v>583.77777777777771</v>
      </c>
      <c r="J1861" s="17">
        <f>I1861*8%</f>
        <v>46.702222222222218</v>
      </c>
      <c r="K1861" s="17">
        <f>Tabela1[[#This Row],[VLR RECEBIDO]]-Tabela1[[#This Row],[DESPESA]]-Tabela1[[#This Row],[FGTS]]</f>
        <v>8.5265128291212022E-14</v>
      </c>
      <c r="L1861" s="12">
        <v>8.5265128291212022E-14</v>
      </c>
      <c r="M1861" s="12">
        <f>Tabela1[[#This Row],[A DEVOLVER]]-Tabela1[[#This Row],[DEVOLVIDO]]</f>
        <v>0</v>
      </c>
      <c r="N1861" s="18" t="str">
        <f ca="1">VLOOKUP(Tabela1[[#This Row],[MAT]],$B$5:$N$1679,13,0)</f>
        <v>CRISTIANE MARIA CARDOSO LOBATO</v>
      </c>
    </row>
    <row r="1862" spans="2:14" x14ac:dyDescent="0.3">
      <c r="B1862" s="11">
        <v>819</v>
      </c>
      <c r="C1862" s="11" t="str">
        <f ca="1">VLOOKUP(Tabela1[[#This Row],[MAT]],$B$5:$C$1679,2,0)</f>
        <v>04263734211</v>
      </c>
      <c r="D1862" s="35">
        <v>36</v>
      </c>
      <c r="E1862" s="16" t="s">
        <v>8</v>
      </c>
      <c r="F1862" s="11" t="s">
        <v>602</v>
      </c>
      <c r="G1862" s="17">
        <v>630.48</v>
      </c>
      <c r="H1862" s="17">
        <v>630.48</v>
      </c>
      <c r="I1862" s="17">
        <f>IFERROR(H1862/1.08,"")</f>
        <v>583.77777777777771</v>
      </c>
      <c r="J1862" s="17">
        <f>I1862*8%</f>
        <v>46.702222222222218</v>
      </c>
      <c r="K1862" s="17">
        <f>Tabela1[[#This Row],[VLR RECEBIDO]]-Tabela1[[#This Row],[DESPESA]]-Tabela1[[#This Row],[FGTS]]</f>
        <v>8.5265128291212022E-14</v>
      </c>
      <c r="L1862" s="12">
        <v>8.5265128291212022E-14</v>
      </c>
      <c r="M1862" s="12">
        <f>Tabela1[[#This Row],[A DEVOLVER]]-Tabela1[[#This Row],[DEVOLVIDO]]</f>
        <v>0</v>
      </c>
      <c r="N1862" s="18" t="str">
        <f ca="1">VLOOKUP(Tabela1[[#This Row],[MAT]],$B$5:$N$1679,13,0)</f>
        <v>NAYARA FORO FRANCO</v>
      </c>
    </row>
    <row r="1863" spans="2:14" x14ac:dyDescent="0.3">
      <c r="B1863" s="11">
        <v>823</v>
      </c>
      <c r="C1863" s="11">
        <f ca="1">VLOOKUP(Tabela1[[#This Row],[MAT]],$B$5:$C$1679,2,0)</f>
        <v>98517040244</v>
      </c>
      <c r="D1863" s="35">
        <v>36</v>
      </c>
      <c r="E1863" s="16" t="s">
        <v>8</v>
      </c>
      <c r="F1863" s="11" t="s">
        <v>602</v>
      </c>
      <c r="G1863" s="17">
        <v>630.48</v>
      </c>
      <c r="H1863" s="17">
        <v>630.48</v>
      </c>
      <c r="I1863" s="17">
        <f>IFERROR(H1863/1.08,"")</f>
        <v>583.77777777777771</v>
      </c>
      <c r="J1863" s="17">
        <f>I1863*8%</f>
        <v>46.702222222222218</v>
      </c>
      <c r="K1863" s="17">
        <f>Tabela1[[#This Row],[VLR RECEBIDO]]-Tabela1[[#This Row],[DESPESA]]-Tabela1[[#This Row],[FGTS]]</f>
        <v>8.5265128291212022E-14</v>
      </c>
      <c r="L1863" s="12">
        <v>8.5265128291212022E-14</v>
      </c>
      <c r="M1863" s="12">
        <f>Tabela1[[#This Row],[A DEVOLVER]]-Tabela1[[#This Row],[DEVOLVIDO]]</f>
        <v>0</v>
      </c>
      <c r="N1863" s="18" t="str">
        <f ca="1">VLOOKUP(Tabela1[[#This Row],[MAT]],$B$5:$N$1679,13,0)</f>
        <v>IVONE DO SOCORRO DA CUNHA SOUZA</v>
      </c>
    </row>
    <row r="1864" spans="2:14" x14ac:dyDescent="0.3">
      <c r="B1864" s="11">
        <v>834</v>
      </c>
      <c r="C1864" s="11" t="str">
        <f ca="1">VLOOKUP(Tabela1[[#This Row],[MAT]],$B$5:$C$1679,2,0)</f>
        <v>03659449202</v>
      </c>
      <c r="D1864" s="35">
        <v>36</v>
      </c>
      <c r="E1864" s="16" t="s">
        <v>8</v>
      </c>
      <c r="F1864" s="11" t="s">
        <v>602</v>
      </c>
      <c r="G1864" s="17">
        <v>630.48</v>
      </c>
      <c r="H1864" s="17">
        <v>630.48</v>
      </c>
      <c r="I1864" s="17">
        <f>IFERROR(H1864/1.08,"")</f>
        <v>583.77777777777771</v>
      </c>
      <c r="J1864" s="17">
        <f>I1864*8%</f>
        <v>46.702222222222218</v>
      </c>
      <c r="K1864" s="17">
        <f>Tabela1[[#This Row],[VLR RECEBIDO]]-Tabela1[[#This Row],[DESPESA]]-Tabela1[[#This Row],[FGTS]]</f>
        <v>8.5265128291212022E-14</v>
      </c>
      <c r="L1864" s="12">
        <v>8.5265128291212022E-14</v>
      </c>
      <c r="M1864" s="12">
        <f>Tabela1[[#This Row],[A DEVOLVER]]-Tabela1[[#This Row],[DEVOLVIDO]]</f>
        <v>0</v>
      </c>
      <c r="N1864" s="18" t="str">
        <f ca="1">VLOOKUP(Tabela1[[#This Row],[MAT]],$B$5:$N$1679,13,0)</f>
        <v>LUIS CRUZ AZEVEDO</v>
      </c>
    </row>
    <row r="1865" spans="2:14" x14ac:dyDescent="0.3">
      <c r="B1865" s="11">
        <v>841</v>
      </c>
      <c r="C1865" s="11" t="str">
        <f ca="1">VLOOKUP(Tabela1[[#This Row],[MAT]],$B$5:$C$1679,2,0)</f>
        <v>49072145291</v>
      </c>
      <c r="D1865" s="35">
        <v>36</v>
      </c>
      <c r="E1865" s="16" t="s">
        <v>8</v>
      </c>
      <c r="F1865" s="11" t="s">
        <v>602</v>
      </c>
      <c r="G1865" s="17">
        <v>630.48</v>
      </c>
      <c r="H1865" s="17">
        <v>630.48</v>
      </c>
      <c r="I1865" s="17">
        <f>IFERROR(H1865/1.08,"")</f>
        <v>583.77777777777771</v>
      </c>
      <c r="J1865" s="17">
        <f>I1865*8%</f>
        <v>46.702222222222218</v>
      </c>
      <c r="K1865" s="17">
        <f>Tabela1[[#This Row],[VLR RECEBIDO]]-Tabela1[[#This Row],[DESPESA]]-Tabela1[[#This Row],[FGTS]]</f>
        <v>8.5265128291212022E-14</v>
      </c>
      <c r="L1865" s="12">
        <v>8.5265128291212022E-14</v>
      </c>
      <c r="M1865" s="12">
        <f>Tabela1[[#This Row],[A DEVOLVER]]-Tabela1[[#This Row],[DEVOLVIDO]]</f>
        <v>0</v>
      </c>
      <c r="N1865" s="18" t="str">
        <f ca="1">VLOOKUP(Tabela1[[#This Row],[MAT]],$B$5:$N$1679,13,0)</f>
        <v>THIZ HER FILOMENA DIAS DA SILVA</v>
      </c>
    </row>
    <row r="1866" spans="2:14" x14ac:dyDescent="0.3">
      <c r="B1866" s="11">
        <v>856</v>
      </c>
      <c r="C1866" s="11" t="str">
        <f ca="1">VLOOKUP(Tabela1[[#This Row],[MAT]],$B$5:$C$1679,2,0)</f>
        <v>03284143289</v>
      </c>
      <c r="D1866" s="35">
        <v>36</v>
      </c>
      <c r="E1866" s="16" t="s">
        <v>8</v>
      </c>
      <c r="F1866" s="11" t="s">
        <v>602</v>
      </c>
      <c r="G1866" s="17">
        <v>630.48</v>
      </c>
      <c r="H1866" s="17">
        <v>630.48</v>
      </c>
      <c r="I1866" s="17">
        <f>IFERROR(H1866/1.08,"")</f>
        <v>583.77777777777771</v>
      </c>
      <c r="J1866" s="17">
        <f>I1866*8%</f>
        <v>46.702222222222218</v>
      </c>
      <c r="K1866" s="17">
        <f>Tabela1[[#This Row],[VLR RECEBIDO]]-Tabela1[[#This Row],[DESPESA]]-Tabela1[[#This Row],[FGTS]]</f>
        <v>8.5265128291212022E-14</v>
      </c>
      <c r="L1866" s="12">
        <v>8.5265128291212022E-14</v>
      </c>
      <c r="M1866" s="12">
        <f>Tabela1[[#This Row],[A DEVOLVER]]-Tabela1[[#This Row],[DEVOLVIDO]]</f>
        <v>0</v>
      </c>
      <c r="N1866" s="18" t="str">
        <f ca="1">VLOOKUP(Tabela1[[#This Row],[MAT]],$B$5:$N$1679,13,0)</f>
        <v>EUNICE GAMA DE SOUZA</v>
      </c>
    </row>
    <row r="1867" spans="2:14" x14ac:dyDescent="0.3">
      <c r="B1867" s="11">
        <v>858</v>
      </c>
      <c r="C1867" s="11" t="str">
        <f ca="1">VLOOKUP(Tabela1[[#This Row],[MAT]],$B$5:$C$1679,2,0)</f>
        <v>01531119255</v>
      </c>
      <c r="D1867" s="35">
        <v>36</v>
      </c>
      <c r="E1867" s="16" t="s">
        <v>8</v>
      </c>
      <c r="F1867" s="11" t="s">
        <v>602</v>
      </c>
      <c r="G1867" s="17">
        <v>630.48</v>
      </c>
      <c r="H1867" s="17">
        <v>630.48</v>
      </c>
      <c r="I1867" s="17">
        <f>IFERROR(H1867/1.08,"")</f>
        <v>583.77777777777771</v>
      </c>
      <c r="J1867" s="17">
        <f>I1867*8%</f>
        <v>46.702222222222218</v>
      </c>
      <c r="K1867" s="17">
        <f>Tabela1[[#This Row],[VLR RECEBIDO]]-Tabela1[[#This Row],[DESPESA]]-Tabela1[[#This Row],[FGTS]]</f>
        <v>8.5265128291212022E-14</v>
      </c>
      <c r="L1867" s="12">
        <v>8.5265128291212022E-14</v>
      </c>
      <c r="M1867" s="12">
        <f>Tabela1[[#This Row],[A DEVOLVER]]-Tabela1[[#This Row],[DEVOLVIDO]]</f>
        <v>0</v>
      </c>
      <c r="N1867" s="18" t="str">
        <f ca="1">VLOOKUP(Tabela1[[#This Row],[MAT]],$B$5:$N$1679,13,0)</f>
        <v>KATIA REGINA SANTOS DA SILVA</v>
      </c>
    </row>
    <row r="1868" spans="2:14" x14ac:dyDescent="0.3">
      <c r="B1868" s="11">
        <v>869</v>
      </c>
      <c r="C1868" s="11" t="e">
        <f ca="1">VLOOKUP(Tabela1[[#This Row],[MAT]],$B$5:$C$1679,2,0)</f>
        <v>#N/A</v>
      </c>
      <c r="D1868" s="35">
        <v>36</v>
      </c>
      <c r="E1868" s="16" t="s">
        <v>8</v>
      </c>
      <c r="F1868" s="11" t="s">
        <v>602</v>
      </c>
      <c r="G1868" s="17">
        <v>630.48</v>
      </c>
      <c r="H1868" s="17">
        <v>630.48</v>
      </c>
      <c r="I1868" s="17">
        <f>IFERROR(H1868/1.08,"")</f>
        <v>583.77777777777771</v>
      </c>
      <c r="J1868" s="17">
        <f>I1868*8%</f>
        <v>46.702222222222218</v>
      </c>
      <c r="K1868" s="17">
        <f>Tabela1[[#This Row],[VLR RECEBIDO]]-Tabela1[[#This Row],[DESPESA]]-Tabela1[[#This Row],[FGTS]]</f>
        <v>8.5265128291212022E-14</v>
      </c>
      <c r="L1868" s="12">
        <v>8.5265128291212022E-14</v>
      </c>
      <c r="M1868" s="12">
        <f>Tabela1[[#This Row],[A DEVOLVER]]-Tabela1[[#This Row],[DEVOLVIDO]]</f>
        <v>0</v>
      </c>
      <c r="N1868" s="18" t="e">
        <f ca="1">VLOOKUP(Tabela1[[#This Row],[MAT]],$B$5:$N$1679,13,0)</f>
        <v>#N/A</v>
      </c>
    </row>
    <row r="1869" spans="2:14" x14ac:dyDescent="0.3">
      <c r="B1869" s="11">
        <v>870</v>
      </c>
      <c r="C1869" s="11" t="str">
        <f ca="1">VLOOKUP(Tabela1[[#This Row],[MAT]],$B$5:$C$1679,2,0)</f>
        <v>02726631231</v>
      </c>
      <c r="D1869" s="35">
        <v>36</v>
      </c>
      <c r="E1869" s="16" t="s">
        <v>8</v>
      </c>
      <c r="F1869" s="11" t="s">
        <v>602</v>
      </c>
      <c r="G1869" s="17">
        <v>630.48</v>
      </c>
      <c r="H1869" s="17">
        <v>630.48</v>
      </c>
      <c r="I1869" s="17">
        <f>IFERROR(H1869/1.08,"")</f>
        <v>583.77777777777771</v>
      </c>
      <c r="J1869" s="17">
        <f>I1869*8%</f>
        <v>46.702222222222218</v>
      </c>
      <c r="K1869" s="17">
        <f>Tabela1[[#This Row],[VLR RECEBIDO]]-Tabela1[[#This Row],[DESPESA]]-Tabela1[[#This Row],[FGTS]]</f>
        <v>8.5265128291212022E-14</v>
      </c>
      <c r="L1869" s="12">
        <v>8.5265128291212022E-14</v>
      </c>
      <c r="M1869" s="12">
        <f>Tabela1[[#This Row],[A DEVOLVER]]-Tabela1[[#This Row],[DEVOLVIDO]]</f>
        <v>0</v>
      </c>
      <c r="N1869" s="18" t="str">
        <f ca="1">VLOOKUP(Tabela1[[#This Row],[MAT]],$B$5:$N$1679,13,0)</f>
        <v>EDILZA SOUZA DE AVIZ</v>
      </c>
    </row>
    <row r="1870" spans="2:14" x14ac:dyDescent="0.3">
      <c r="B1870" s="11">
        <v>875</v>
      </c>
      <c r="C1870" s="11" t="str">
        <f ca="1">VLOOKUP(Tabela1[[#This Row],[MAT]],$B$5:$C$1679,2,0)</f>
        <v>02957511347</v>
      </c>
      <c r="D1870" s="35">
        <v>36</v>
      </c>
      <c r="E1870" s="16" t="s">
        <v>8</v>
      </c>
      <c r="F1870" s="11" t="s">
        <v>602</v>
      </c>
      <c r="G1870" s="17">
        <v>630.48</v>
      </c>
      <c r="H1870" s="17">
        <v>630.48</v>
      </c>
      <c r="I1870" s="17">
        <f>IFERROR(H1870/1.08,"")</f>
        <v>583.77777777777771</v>
      </c>
      <c r="J1870" s="17">
        <f>I1870*8%</f>
        <v>46.702222222222218</v>
      </c>
      <c r="K1870" s="17">
        <f>Tabela1[[#This Row],[VLR RECEBIDO]]-Tabela1[[#This Row],[DESPESA]]-Tabela1[[#This Row],[FGTS]]</f>
        <v>8.5265128291212022E-14</v>
      </c>
      <c r="L1870" s="12">
        <v>8.5265128291212022E-14</v>
      </c>
      <c r="M1870" s="12">
        <f>Tabela1[[#This Row],[A DEVOLVER]]-Tabela1[[#This Row],[DEVOLVIDO]]</f>
        <v>0</v>
      </c>
      <c r="N1870" s="18" t="str">
        <f ca="1">VLOOKUP(Tabela1[[#This Row],[MAT]],$B$5:$N$1679,13,0)</f>
        <v>IRACEMA SOARES LIMA</v>
      </c>
    </row>
    <row r="1871" spans="2:14" x14ac:dyDescent="0.3">
      <c r="B1871" s="11">
        <v>889</v>
      </c>
      <c r="C1871" s="11" t="str">
        <f ca="1">VLOOKUP(Tabela1[[#This Row],[MAT]],$B$5:$C$1679,2,0)</f>
        <v>96949139268</v>
      </c>
      <c r="D1871" s="35">
        <v>36</v>
      </c>
      <c r="E1871" s="16" t="s">
        <v>8</v>
      </c>
      <c r="F1871" s="11" t="s">
        <v>602</v>
      </c>
      <c r="G1871" s="17">
        <v>630.48</v>
      </c>
      <c r="H1871" s="17">
        <v>630.48</v>
      </c>
      <c r="I1871" s="17">
        <f>IFERROR(H1871/1.08,"")</f>
        <v>583.77777777777771</v>
      </c>
      <c r="J1871" s="17">
        <f>I1871*8%</f>
        <v>46.702222222222218</v>
      </c>
      <c r="K1871" s="17">
        <f>Tabela1[[#This Row],[VLR RECEBIDO]]-Tabela1[[#This Row],[DESPESA]]-Tabela1[[#This Row],[FGTS]]</f>
        <v>8.5265128291212022E-14</v>
      </c>
      <c r="L1871" s="12">
        <v>8.5265128291212022E-14</v>
      </c>
      <c r="M1871" s="12">
        <f>Tabela1[[#This Row],[A DEVOLVER]]-Tabela1[[#This Row],[DEVOLVIDO]]</f>
        <v>0</v>
      </c>
      <c r="N1871" s="18" t="str">
        <f ca="1">VLOOKUP(Tabela1[[#This Row],[MAT]],$B$5:$N$1679,13,0)</f>
        <v>FERNANDO RODRIGUES DA SILVA</v>
      </c>
    </row>
    <row r="1872" spans="2:14" x14ac:dyDescent="0.3">
      <c r="B1872" s="11">
        <v>890</v>
      </c>
      <c r="C1872" s="11" t="str">
        <f ca="1">VLOOKUP(Tabela1[[#This Row],[MAT]],$B$5:$C$1679,2,0)</f>
        <v>01522818278</v>
      </c>
      <c r="D1872" s="35">
        <v>36</v>
      </c>
      <c r="E1872" s="16" t="s">
        <v>8</v>
      </c>
      <c r="F1872" s="11" t="s">
        <v>602</v>
      </c>
      <c r="G1872" s="17">
        <v>630.48</v>
      </c>
      <c r="H1872" s="17">
        <v>630.48</v>
      </c>
      <c r="I1872" s="17">
        <f>IFERROR(H1872/1.08,"")</f>
        <v>583.77777777777771</v>
      </c>
      <c r="J1872" s="17">
        <f>I1872*8%</f>
        <v>46.702222222222218</v>
      </c>
      <c r="K1872" s="17">
        <f>Tabela1[[#This Row],[VLR RECEBIDO]]-Tabela1[[#This Row],[DESPESA]]-Tabela1[[#This Row],[FGTS]]</f>
        <v>8.5265128291212022E-14</v>
      </c>
      <c r="L1872" s="12">
        <v>8.5265128291212022E-14</v>
      </c>
      <c r="M1872" s="12">
        <f>Tabela1[[#This Row],[A DEVOLVER]]-Tabela1[[#This Row],[DEVOLVIDO]]</f>
        <v>0</v>
      </c>
      <c r="N1872" s="18" t="str">
        <f ca="1">VLOOKUP(Tabela1[[#This Row],[MAT]],$B$5:$N$1679,13,0)</f>
        <v>FATIMA PEREIRA DE ALENCAR ALVES</v>
      </c>
    </row>
    <row r="1873" spans="2:14" x14ac:dyDescent="0.3">
      <c r="B1873" s="11">
        <v>894</v>
      </c>
      <c r="C1873" s="11" t="str">
        <f ca="1">VLOOKUP(Tabela1[[#This Row],[MAT]],$B$5:$C$1679,2,0)</f>
        <v>70143079247</v>
      </c>
      <c r="D1873" s="35">
        <v>36</v>
      </c>
      <c r="E1873" s="16" t="s">
        <v>8</v>
      </c>
      <c r="F1873" s="11" t="s">
        <v>602</v>
      </c>
      <c r="G1873" s="17">
        <v>630.48</v>
      </c>
      <c r="H1873" s="17">
        <v>630.48</v>
      </c>
      <c r="I1873" s="17">
        <f>IFERROR(H1873/1.08,"")</f>
        <v>583.77777777777771</v>
      </c>
      <c r="J1873" s="17">
        <f>I1873*8%</f>
        <v>46.702222222222218</v>
      </c>
      <c r="K1873" s="17">
        <f>Tabela1[[#This Row],[VLR RECEBIDO]]-Tabela1[[#This Row],[DESPESA]]-Tabela1[[#This Row],[FGTS]]</f>
        <v>8.5265128291212022E-14</v>
      </c>
      <c r="L1873" s="12">
        <v>8.5265128291212022E-14</v>
      </c>
      <c r="M1873" s="12">
        <f>Tabela1[[#This Row],[A DEVOLVER]]-Tabela1[[#This Row],[DEVOLVIDO]]</f>
        <v>0</v>
      </c>
      <c r="N1873" s="18" t="str">
        <f ca="1">VLOOKUP(Tabela1[[#This Row],[MAT]],$B$5:$N$1679,13,0)</f>
        <v>ROMERSON BARROS DUTRA</v>
      </c>
    </row>
    <row r="1874" spans="2:14" x14ac:dyDescent="0.3">
      <c r="B1874" s="11">
        <v>895</v>
      </c>
      <c r="C1874" s="11" t="str">
        <f ca="1">VLOOKUP(Tabela1[[#This Row],[MAT]],$B$5:$C$1679,2,0)</f>
        <v>54911672234</v>
      </c>
      <c r="D1874" s="35">
        <v>36</v>
      </c>
      <c r="E1874" s="16" t="s">
        <v>8</v>
      </c>
      <c r="F1874" s="11" t="s">
        <v>602</v>
      </c>
      <c r="G1874" s="17">
        <v>630.48</v>
      </c>
      <c r="H1874" s="17">
        <v>630.48</v>
      </c>
      <c r="I1874" s="17">
        <f>IFERROR(H1874/1.08,"")</f>
        <v>583.77777777777771</v>
      </c>
      <c r="J1874" s="17">
        <f>I1874*8%</f>
        <v>46.702222222222218</v>
      </c>
      <c r="K1874" s="17">
        <f>Tabela1[[#This Row],[VLR RECEBIDO]]-Tabela1[[#This Row],[DESPESA]]-Tabela1[[#This Row],[FGTS]]</f>
        <v>8.5265128291212022E-14</v>
      </c>
      <c r="L1874" s="12">
        <v>8.5265128291212022E-14</v>
      </c>
      <c r="M1874" s="12">
        <f>Tabela1[[#This Row],[A DEVOLVER]]-Tabela1[[#This Row],[DEVOLVIDO]]</f>
        <v>0</v>
      </c>
      <c r="N1874" s="18" t="str">
        <f ca="1">VLOOKUP(Tabela1[[#This Row],[MAT]],$B$5:$N$1679,13,0)</f>
        <v>DARIO CARDOSO CASTRO</v>
      </c>
    </row>
    <row r="1875" spans="2:14" x14ac:dyDescent="0.3">
      <c r="B1875" s="11">
        <v>898</v>
      </c>
      <c r="C1875" s="11" t="str">
        <f ca="1">VLOOKUP(Tabela1[[#This Row],[MAT]],$B$5:$C$1679,2,0)</f>
        <v>85834335268</v>
      </c>
      <c r="D1875" s="35">
        <v>36</v>
      </c>
      <c r="E1875" s="16" t="s">
        <v>8</v>
      </c>
      <c r="F1875" s="11" t="s">
        <v>602</v>
      </c>
      <c r="G1875" s="17">
        <v>630.48</v>
      </c>
      <c r="H1875" s="17">
        <v>630.48</v>
      </c>
      <c r="I1875" s="17">
        <f>IFERROR(H1875/1.08,"")</f>
        <v>583.77777777777771</v>
      </c>
      <c r="J1875" s="17">
        <f>I1875*8%</f>
        <v>46.702222222222218</v>
      </c>
      <c r="K1875" s="17">
        <f>Tabela1[[#This Row],[VLR RECEBIDO]]-Tabela1[[#This Row],[DESPESA]]-Tabela1[[#This Row],[FGTS]]</f>
        <v>8.5265128291212022E-14</v>
      </c>
      <c r="L1875" s="12">
        <v>8.5265128291212022E-14</v>
      </c>
      <c r="M1875" s="12">
        <f>Tabela1[[#This Row],[A DEVOLVER]]-Tabela1[[#This Row],[DEVOLVIDO]]</f>
        <v>0</v>
      </c>
      <c r="N1875" s="18" t="str">
        <f ca="1">VLOOKUP(Tabela1[[#This Row],[MAT]],$B$5:$N$1679,13,0)</f>
        <v>GEOVAR BATISTA DOS SANTOS</v>
      </c>
    </row>
    <row r="1876" spans="2:14" x14ac:dyDescent="0.3">
      <c r="B1876" s="11">
        <v>902</v>
      </c>
      <c r="C1876" s="11">
        <f ca="1">VLOOKUP(Tabela1[[#This Row],[MAT]],$B$5:$C$1679,2,0)</f>
        <v>44679882204</v>
      </c>
      <c r="D1876" s="35">
        <v>36</v>
      </c>
      <c r="E1876" s="16" t="s">
        <v>8</v>
      </c>
      <c r="F1876" s="11" t="s">
        <v>602</v>
      </c>
      <c r="G1876" s="17">
        <v>630.48</v>
      </c>
      <c r="H1876" s="17">
        <v>630.48</v>
      </c>
      <c r="I1876" s="17">
        <f>IFERROR(H1876/1.08,"")</f>
        <v>583.77777777777771</v>
      </c>
      <c r="J1876" s="17">
        <f>I1876*8%</f>
        <v>46.702222222222218</v>
      </c>
      <c r="K1876" s="17">
        <f>Tabela1[[#This Row],[VLR RECEBIDO]]-Tabela1[[#This Row],[DESPESA]]-Tabela1[[#This Row],[FGTS]]</f>
        <v>8.5265128291212022E-14</v>
      </c>
      <c r="L1876" s="12">
        <v>8.5265128291212022E-14</v>
      </c>
      <c r="M1876" s="12">
        <f>Tabela1[[#This Row],[A DEVOLVER]]-Tabela1[[#This Row],[DEVOLVIDO]]</f>
        <v>0</v>
      </c>
      <c r="N1876" s="18" t="str">
        <f ca="1">VLOOKUP(Tabela1[[#This Row],[MAT]],$B$5:$N$1679,13,0)</f>
        <v>JONAS VIRGULINO DA CONCEICAO</v>
      </c>
    </row>
    <row r="1877" spans="2:14" x14ac:dyDescent="0.3">
      <c r="B1877" s="11">
        <v>907</v>
      </c>
      <c r="C1877" s="11" t="str">
        <f ca="1">VLOOKUP(Tabela1[[#This Row],[MAT]],$B$5:$C$1679,2,0)</f>
        <v>04018536240</v>
      </c>
      <c r="D1877" s="35">
        <v>36</v>
      </c>
      <c r="E1877" s="16" t="s">
        <v>8</v>
      </c>
      <c r="F1877" s="11" t="s">
        <v>602</v>
      </c>
      <c r="G1877" s="17">
        <v>630.48</v>
      </c>
      <c r="H1877" s="17">
        <v>630.48</v>
      </c>
      <c r="I1877" s="17">
        <f>IFERROR(H1877/1.08,"")</f>
        <v>583.77777777777771</v>
      </c>
      <c r="J1877" s="17">
        <f>I1877*8%</f>
        <v>46.702222222222218</v>
      </c>
      <c r="K1877" s="17">
        <f>Tabela1[[#This Row],[VLR RECEBIDO]]-Tabela1[[#This Row],[DESPESA]]-Tabela1[[#This Row],[FGTS]]</f>
        <v>8.5265128291212022E-14</v>
      </c>
      <c r="L1877" s="12">
        <v>8.5265128291212022E-14</v>
      </c>
      <c r="M1877" s="12">
        <f>Tabela1[[#This Row],[A DEVOLVER]]-Tabela1[[#This Row],[DEVOLVIDO]]</f>
        <v>0</v>
      </c>
      <c r="N1877" s="18" t="str">
        <f ca="1">VLOOKUP(Tabela1[[#This Row],[MAT]],$B$5:$N$1679,13,0)</f>
        <v>WENDELL RIBEIRO DE LIRA</v>
      </c>
    </row>
    <row r="1878" spans="2:14" x14ac:dyDescent="0.3">
      <c r="B1878" s="11">
        <v>919</v>
      </c>
      <c r="C1878" s="11" t="str">
        <f ca="1">VLOOKUP(Tabela1[[#This Row],[MAT]],$B$5:$C$1679,2,0)</f>
        <v>73533815234</v>
      </c>
      <c r="D1878" s="35">
        <v>36</v>
      </c>
      <c r="E1878" s="16" t="s">
        <v>8</v>
      </c>
      <c r="F1878" s="11" t="s">
        <v>602</v>
      </c>
      <c r="G1878" s="17">
        <v>630.48</v>
      </c>
      <c r="H1878" s="17">
        <v>630.48</v>
      </c>
      <c r="I1878" s="17">
        <f>IFERROR(H1878/1.08,"")</f>
        <v>583.77777777777771</v>
      </c>
      <c r="J1878" s="17">
        <f>I1878*8%</f>
        <v>46.702222222222218</v>
      </c>
      <c r="K1878" s="17">
        <f>Tabela1[[#This Row],[VLR RECEBIDO]]-Tabela1[[#This Row],[DESPESA]]-Tabela1[[#This Row],[FGTS]]</f>
        <v>8.5265128291212022E-14</v>
      </c>
      <c r="L1878" s="12">
        <v>8.5265128291212022E-14</v>
      </c>
      <c r="M1878" s="12">
        <f>Tabela1[[#This Row],[A DEVOLVER]]-Tabela1[[#This Row],[DEVOLVIDO]]</f>
        <v>0</v>
      </c>
      <c r="N1878" s="18" t="str">
        <f ca="1">VLOOKUP(Tabela1[[#This Row],[MAT]],$B$5:$N$1679,13,0)</f>
        <v>ANDREIA DOS SANTOS COSTA</v>
      </c>
    </row>
    <row r="1879" spans="2:14" x14ac:dyDescent="0.3">
      <c r="B1879" s="11" t="e">
        <f>VLOOKUP(Tabela1[[#This Row],[CPF]],#REF!,2,0)</f>
        <v>#REF!</v>
      </c>
      <c r="C1879" s="11" t="s">
        <v>25</v>
      </c>
      <c r="D1879" s="35">
        <v>36</v>
      </c>
      <c r="E1879" s="16" t="s">
        <v>8</v>
      </c>
      <c r="F1879" s="11" t="s">
        <v>605</v>
      </c>
      <c r="G1879" s="17">
        <v>630.48</v>
      </c>
      <c r="H1879" s="17">
        <f>VLOOKUP(Tabela1[[#This Row],[NOME]],'[1]177'!C:H,6,0)</f>
        <v>583.78</v>
      </c>
      <c r="I1879" s="17">
        <f>IFERROR(H1879/1.08,"")</f>
        <v>540.53703703703695</v>
      </c>
      <c r="J1879" s="17">
        <f>I1879*8%</f>
        <v>43.242962962962956</v>
      </c>
      <c r="K1879" s="17">
        <f>Tabela1[[#This Row],[VLR RECEBIDO]]-Tabela1[[#This Row],[DESPESA]]-Tabela1[[#This Row],[FGTS]]</f>
        <v>46.700000000000109</v>
      </c>
      <c r="L1879" s="12">
        <v>46.700000000000109</v>
      </c>
      <c r="M1879" s="12">
        <f>Tabela1[[#This Row],[A DEVOLVER]]-Tabela1[[#This Row],[DEVOLVIDO]]</f>
        <v>0</v>
      </c>
      <c r="N1879" s="18" t="s">
        <v>209</v>
      </c>
    </row>
    <row r="1880" spans="2:14" x14ac:dyDescent="0.3">
      <c r="B1880" s="11" t="e">
        <f>VLOOKUP(Tabela1[[#This Row],[CPF]],#REF!,2,0)</f>
        <v>#REF!</v>
      </c>
      <c r="C1880" s="11" t="s">
        <v>27</v>
      </c>
      <c r="D1880" s="35">
        <v>36</v>
      </c>
      <c r="E1880" s="16" t="s">
        <v>8</v>
      </c>
      <c r="F1880" s="11" t="s">
        <v>605</v>
      </c>
      <c r="G1880" s="17">
        <v>630.48</v>
      </c>
      <c r="H1880" s="17">
        <f>VLOOKUP(Tabela1[[#This Row],[NOME]],'[1]177'!C:H,6,0)</f>
        <v>408.64</v>
      </c>
      <c r="I1880" s="17">
        <f>IFERROR(H1880/1.08,"")</f>
        <v>378.37037037037032</v>
      </c>
      <c r="J1880" s="17">
        <f>I1880*8%</f>
        <v>30.269629629629627</v>
      </c>
      <c r="K1880" s="17">
        <f>Tabela1[[#This Row],[VLR RECEBIDO]]-Tabela1[[#This Row],[DESPESA]]-Tabela1[[#This Row],[FGTS]]</f>
        <v>221.84000000000006</v>
      </c>
      <c r="L1880" s="12">
        <v>221.84000000000006</v>
      </c>
      <c r="M1880" s="12">
        <f>Tabela1[[#This Row],[A DEVOLVER]]-Tabela1[[#This Row],[DEVOLVIDO]]</f>
        <v>0</v>
      </c>
      <c r="N1880" s="18" t="s">
        <v>383</v>
      </c>
    </row>
    <row r="1881" spans="2:14" x14ac:dyDescent="0.3">
      <c r="B1881" s="11" t="e">
        <f>VLOOKUP(Tabela1[[#This Row],[CPF]],#REF!,2,0)</f>
        <v>#REF!</v>
      </c>
      <c r="C1881" s="11" t="s">
        <v>30</v>
      </c>
      <c r="D1881" s="35">
        <v>36</v>
      </c>
      <c r="E1881" s="16" t="s">
        <v>8</v>
      </c>
      <c r="F1881" s="11" t="s">
        <v>605</v>
      </c>
      <c r="G1881" s="17">
        <v>630.48</v>
      </c>
      <c r="H1881" s="17">
        <f>VLOOKUP(Tabela1[[#This Row],[NOME]],'[1]177'!C:H,6,0)</f>
        <v>583.78</v>
      </c>
      <c r="I1881" s="17">
        <f>IFERROR(H1881/1.08,"")</f>
        <v>540.53703703703695</v>
      </c>
      <c r="J1881" s="17">
        <f>I1881*8%</f>
        <v>43.242962962962956</v>
      </c>
      <c r="K1881" s="17">
        <f>Tabela1[[#This Row],[VLR RECEBIDO]]-Tabela1[[#This Row],[DESPESA]]-Tabela1[[#This Row],[FGTS]]</f>
        <v>46.700000000000109</v>
      </c>
      <c r="L1881" s="12">
        <v>46.700000000000109</v>
      </c>
      <c r="M1881" s="12">
        <f>Tabela1[[#This Row],[A DEVOLVER]]-Tabela1[[#This Row],[DEVOLVIDO]]</f>
        <v>0</v>
      </c>
      <c r="N1881" s="18" t="s">
        <v>214</v>
      </c>
    </row>
    <row r="1882" spans="2:14" x14ac:dyDescent="0.3">
      <c r="B1882" s="11" t="e">
        <f>VLOOKUP(Tabela1[[#This Row],[CPF]],#REF!,2,0)</f>
        <v>#REF!</v>
      </c>
      <c r="C1882" s="11" t="s">
        <v>31</v>
      </c>
      <c r="D1882" s="35">
        <v>36</v>
      </c>
      <c r="E1882" s="16" t="s">
        <v>8</v>
      </c>
      <c r="F1882" s="11" t="s">
        <v>605</v>
      </c>
      <c r="G1882" s="17">
        <v>630.48</v>
      </c>
      <c r="H1882" s="17">
        <f>VLOOKUP(Tabela1[[#This Row],[NOME]],'[1]177'!C:H,6,0)</f>
        <v>583.78</v>
      </c>
      <c r="I1882" s="17">
        <f>IFERROR(H1882/1.08,"")</f>
        <v>540.53703703703695</v>
      </c>
      <c r="J1882" s="17">
        <f>I1882*8%</f>
        <v>43.242962962962956</v>
      </c>
      <c r="K1882" s="17">
        <f>Tabela1[[#This Row],[VLR RECEBIDO]]-Tabela1[[#This Row],[DESPESA]]-Tabela1[[#This Row],[FGTS]]</f>
        <v>46.700000000000109</v>
      </c>
      <c r="L1882" s="12">
        <v>46.700000000000109</v>
      </c>
      <c r="M1882" s="12">
        <f>Tabela1[[#This Row],[A DEVOLVER]]-Tabela1[[#This Row],[DEVOLVIDO]]</f>
        <v>0</v>
      </c>
      <c r="N1882" s="18" t="s">
        <v>215</v>
      </c>
    </row>
    <row r="1883" spans="2:14" x14ac:dyDescent="0.3">
      <c r="B1883" s="11" t="e">
        <f>VLOOKUP(Tabela1[[#This Row],[CPF]],#REF!,2,0)</f>
        <v>#REF!</v>
      </c>
      <c r="C1883" s="11" t="s">
        <v>32</v>
      </c>
      <c r="D1883" s="35">
        <v>36</v>
      </c>
      <c r="E1883" s="16" t="s">
        <v>8</v>
      </c>
      <c r="F1883" s="11" t="s">
        <v>605</v>
      </c>
      <c r="G1883" s="17">
        <v>630.48</v>
      </c>
      <c r="H1883" s="17">
        <f>VLOOKUP(Tabela1[[#This Row],[NOME]],'[1]177'!C:H,6,0)</f>
        <v>583.78</v>
      </c>
      <c r="I1883" s="17">
        <f>IFERROR(H1883/1.08,"")</f>
        <v>540.53703703703695</v>
      </c>
      <c r="J1883" s="17">
        <f>I1883*8%</f>
        <v>43.242962962962956</v>
      </c>
      <c r="K1883" s="17">
        <f>Tabela1[[#This Row],[VLR RECEBIDO]]-Tabela1[[#This Row],[DESPESA]]-Tabela1[[#This Row],[FGTS]]</f>
        <v>46.700000000000109</v>
      </c>
      <c r="L1883" s="12">
        <v>46.700000000000109</v>
      </c>
      <c r="M1883" s="12">
        <f>Tabela1[[#This Row],[A DEVOLVER]]-Tabela1[[#This Row],[DEVOLVIDO]]</f>
        <v>0</v>
      </c>
      <c r="N1883" s="18" t="s">
        <v>216</v>
      </c>
    </row>
    <row r="1884" spans="2:14" x14ac:dyDescent="0.3">
      <c r="B1884" s="11" t="e">
        <f>VLOOKUP(Tabela1[[#This Row],[CPF]],#REF!,2,0)</f>
        <v>#REF!</v>
      </c>
      <c r="C1884" s="11" t="s">
        <v>33</v>
      </c>
      <c r="D1884" s="35">
        <v>36</v>
      </c>
      <c r="E1884" s="16" t="s">
        <v>8</v>
      </c>
      <c r="F1884" s="11" t="s">
        <v>605</v>
      </c>
      <c r="G1884" s="17">
        <v>630.48</v>
      </c>
      <c r="H1884" s="17">
        <f>VLOOKUP(Tabela1[[#This Row],[NOME]],'[1]177'!C:H,6,0)</f>
        <v>583.78</v>
      </c>
      <c r="I1884" s="17">
        <f>IFERROR(H1884/1.08,"")</f>
        <v>540.53703703703695</v>
      </c>
      <c r="J1884" s="17">
        <f>I1884*8%</f>
        <v>43.242962962962956</v>
      </c>
      <c r="K1884" s="17">
        <f>Tabela1[[#This Row],[VLR RECEBIDO]]-Tabela1[[#This Row],[DESPESA]]-Tabela1[[#This Row],[FGTS]]</f>
        <v>46.700000000000109</v>
      </c>
      <c r="L1884" s="12">
        <v>46.700000000000109</v>
      </c>
      <c r="M1884" s="12">
        <f>Tabela1[[#This Row],[A DEVOLVER]]-Tabela1[[#This Row],[DEVOLVIDO]]</f>
        <v>0</v>
      </c>
      <c r="N1884" s="18" t="s">
        <v>217</v>
      </c>
    </row>
    <row r="1885" spans="2:14" x14ac:dyDescent="0.3">
      <c r="B1885" s="11" t="e">
        <f>VLOOKUP(Tabela1[[#This Row],[CPF]],#REF!,2,0)</f>
        <v>#REF!</v>
      </c>
      <c r="C1885" s="11" t="s">
        <v>34</v>
      </c>
      <c r="D1885" s="35">
        <v>36</v>
      </c>
      <c r="E1885" s="16" t="s">
        <v>8</v>
      </c>
      <c r="F1885" s="11" t="s">
        <v>605</v>
      </c>
      <c r="G1885" s="17">
        <v>630.48</v>
      </c>
      <c r="H1885" s="17">
        <f>VLOOKUP(Tabela1[[#This Row],[NOME]],'[1]177'!C:H,6,0)</f>
        <v>583.78</v>
      </c>
      <c r="I1885" s="17">
        <f>IFERROR(H1885/1.08,"")</f>
        <v>540.53703703703695</v>
      </c>
      <c r="J1885" s="17">
        <f>I1885*8%</f>
        <v>43.242962962962956</v>
      </c>
      <c r="K1885" s="17">
        <f>Tabela1[[#This Row],[VLR RECEBIDO]]-Tabela1[[#This Row],[DESPESA]]-Tabela1[[#This Row],[FGTS]]</f>
        <v>46.700000000000109</v>
      </c>
      <c r="L1885" s="12">
        <v>46.700000000000109</v>
      </c>
      <c r="M1885" s="12">
        <f>Tabela1[[#This Row],[A DEVOLVER]]-Tabela1[[#This Row],[DEVOLVIDO]]</f>
        <v>0</v>
      </c>
      <c r="N1885" s="18" t="s">
        <v>218</v>
      </c>
    </row>
    <row r="1886" spans="2:14" x14ac:dyDescent="0.3">
      <c r="B1886" s="11" t="e">
        <f>VLOOKUP(Tabela1[[#This Row],[CPF]],#REF!,2,0)</f>
        <v>#REF!</v>
      </c>
      <c r="C1886" s="11" t="s">
        <v>35</v>
      </c>
      <c r="D1886" s="35">
        <v>36</v>
      </c>
      <c r="E1886" s="16" t="s">
        <v>8</v>
      </c>
      <c r="F1886" s="11" t="s">
        <v>605</v>
      </c>
      <c r="G1886" s="17">
        <v>630.48</v>
      </c>
      <c r="H1886" s="17">
        <f>VLOOKUP(Tabela1[[#This Row],[NOME]],'[1]177'!C:H,6,0)</f>
        <v>583.78</v>
      </c>
      <c r="I1886" s="17">
        <f>IFERROR(H1886/1.08,"")</f>
        <v>540.53703703703695</v>
      </c>
      <c r="J1886" s="17">
        <f>I1886*8%</f>
        <v>43.242962962962956</v>
      </c>
      <c r="K1886" s="17">
        <f>Tabela1[[#This Row],[VLR RECEBIDO]]-Tabela1[[#This Row],[DESPESA]]-Tabela1[[#This Row],[FGTS]]</f>
        <v>46.700000000000109</v>
      </c>
      <c r="L1886" s="12">
        <v>46.700000000000109</v>
      </c>
      <c r="M1886" s="12">
        <f>Tabela1[[#This Row],[A DEVOLVER]]-Tabela1[[#This Row],[DEVOLVIDO]]</f>
        <v>0</v>
      </c>
      <c r="N1886" s="18" t="s">
        <v>219</v>
      </c>
    </row>
    <row r="1887" spans="2:14" x14ac:dyDescent="0.3">
      <c r="B1887" s="11" t="e">
        <f>VLOOKUP(Tabela1[[#This Row],[CPF]],#REF!,2,0)</f>
        <v>#REF!</v>
      </c>
      <c r="C1887" s="11" t="s">
        <v>36</v>
      </c>
      <c r="D1887" s="35">
        <v>36</v>
      </c>
      <c r="E1887" s="16" t="s">
        <v>8</v>
      </c>
      <c r="F1887" s="11" t="s">
        <v>605</v>
      </c>
      <c r="G1887" s="17">
        <v>630.48</v>
      </c>
      <c r="H1887" s="17">
        <f>VLOOKUP(Tabela1[[#This Row],[NOME]],'[1]177'!C:H,6,0)</f>
        <v>583.78</v>
      </c>
      <c r="I1887" s="17">
        <f>IFERROR(H1887/1.08,"")</f>
        <v>540.53703703703695</v>
      </c>
      <c r="J1887" s="17">
        <f>I1887*8%</f>
        <v>43.242962962962956</v>
      </c>
      <c r="K1887" s="17">
        <f>Tabela1[[#This Row],[VLR RECEBIDO]]-Tabela1[[#This Row],[DESPESA]]-Tabela1[[#This Row],[FGTS]]</f>
        <v>46.700000000000109</v>
      </c>
      <c r="L1887" s="12">
        <v>46.700000000000109</v>
      </c>
      <c r="M1887" s="12">
        <f>Tabela1[[#This Row],[A DEVOLVER]]-Tabela1[[#This Row],[DEVOLVIDO]]</f>
        <v>0</v>
      </c>
      <c r="N1887" s="18" t="s">
        <v>220</v>
      </c>
    </row>
    <row r="1888" spans="2:14" x14ac:dyDescent="0.3">
      <c r="B1888" s="11" t="e">
        <f>VLOOKUP(Tabela1[[#This Row],[CPF]],#REF!,2,0)</f>
        <v>#REF!</v>
      </c>
      <c r="C1888" s="11" t="s">
        <v>40</v>
      </c>
      <c r="D1888" s="35">
        <v>36</v>
      </c>
      <c r="E1888" s="16" t="s">
        <v>8</v>
      </c>
      <c r="F1888" s="11" t="s">
        <v>605</v>
      </c>
      <c r="G1888" s="17">
        <v>630.48</v>
      </c>
      <c r="H1888" s="17">
        <f>VLOOKUP(Tabela1[[#This Row],[NOME]],'[1]177'!C:H,6,0)</f>
        <v>583.78</v>
      </c>
      <c r="I1888" s="17">
        <f>IFERROR(H1888/1.08,"")</f>
        <v>540.53703703703695</v>
      </c>
      <c r="J1888" s="17">
        <f>I1888*8%</f>
        <v>43.242962962962956</v>
      </c>
      <c r="K1888" s="17">
        <f>Tabela1[[#This Row],[VLR RECEBIDO]]-Tabela1[[#This Row],[DESPESA]]-Tabela1[[#This Row],[FGTS]]</f>
        <v>46.700000000000109</v>
      </c>
      <c r="L1888" s="12">
        <v>46.700000000000109</v>
      </c>
      <c r="M1888" s="12">
        <f>Tabela1[[#This Row],[A DEVOLVER]]-Tabela1[[#This Row],[DEVOLVIDO]]</f>
        <v>0</v>
      </c>
      <c r="N1888" s="18" t="s">
        <v>224</v>
      </c>
    </row>
    <row r="1889" spans="2:14" x14ac:dyDescent="0.3">
      <c r="B1889" s="11" t="e">
        <f>VLOOKUP(Tabela1[[#This Row],[CPF]],#REF!,2,0)</f>
        <v>#REF!</v>
      </c>
      <c r="C1889" s="11" t="s">
        <v>41</v>
      </c>
      <c r="D1889" s="35">
        <v>36</v>
      </c>
      <c r="E1889" s="16" t="s">
        <v>8</v>
      </c>
      <c r="F1889" s="11" t="s">
        <v>605</v>
      </c>
      <c r="G1889" s="17">
        <v>630.48</v>
      </c>
      <c r="H1889" s="17">
        <f>VLOOKUP(Tabela1[[#This Row],[NOME]],'[1]177'!C:H,6,0)</f>
        <v>583.78</v>
      </c>
      <c r="I1889" s="17">
        <f>IFERROR(H1889/1.08,"")</f>
        <v>540.53703703703695</v>
      </c>
      <c r="J1889" s="17">
        <f>I1889*8%</f>
        <v>43.242962962962956</v>
      </c>
      <c r="K1889" s="17">
        <f>Tabela1[[#This Row],[VLR RECEBIDO]]-Tabela1[[#This Row],[DESPESA]]-Tabela1[[#This Row],[FGTS]]</f>
        <v>46.700000000000109</v>
      </c>
      <c r="L1889" s="12">
        <v>46.700000000000109</v>
      </c>
      <c r="M1889" s="12">
        <f>Tabela1[[#This Row],[A DEVOLVER]]-Tabela1[[#This Row],[DEVOLVIDO]]</f>
        <v>0</v>
      </c>
      <c r="N1889" s="18" t="s">
        <v>225</v>
      </c>
    </row>
    <row r="1890" spans="2:14" x14ac:dyDescent="0.3">
      <c r="B1890" s="11" t="e">
        <f>VLOOKUP(Tabela1[[#This Row],[CPF]],#REF!,2,0)</f>
        <v>#REF!</v>
      </c>
      <c r="C1890" s="11" t="s">
        <v>42</v>
      </c>
      <c r="D1890" s="35">
        <v>36</v>
      </c>
      <c r="E1890" s="16" t="s">
        <v>8</v>
      </c>
      <c r="F1890" s="11" t="s">
        <v>605</v>
      </c>
      <c r="G1890" s="17">
        <v>630.48</v>
      </c>
      <c r="H1890" s="17">
        <f>VLOOKUP(Tabela1[[#This Row],[NOME]],'[1]177'!C:H,6,0)</f>
        <v>583.78</v>
      </c>
      <c r="I1890" s="17">
        <f>IFERROR(H1890/1.08,"")</f>
        <v>540.53703703703695</v>
      </c>
      <c r="J1890" s="17">
        <f>I1890*8%</f>
        <v>43.242962962962956</v>
      </c>
      <c r="K1890" s="17">
        <f>Tabela1[[#This Row],[VLR RECEBIDO]]-Tabela1[[#This Row],[DESPESA]]-Tabela1[[#This Row],[FGTS]]</f>
        <v>46.700000000000109</v>
      </c>
      <c r="L1890" s="12">
        <v>46.700000000000109</v>
      </c>
      <c r="M1890" s="12">
        <f>Tabela1[[#This Row],[A DEVOLVER]]-Tabela1[[#This Row],[DEVOLVIDO]]</f>
        <v>0</v>
      </c>
      <c r="N1890" s="18" t="s">
        <v>226</v>
      </c>
    </row>
    <row r="1891" spans="2:14" x14ac:dyDescent="0.3">
      <c r="B1891" s="11" t="e">
        <f>VLOOKUP(Tabela1[[#This Row],[CPF]],#REF!,2,0)</f>
        <v>#REF!</v>
      </c>
      <c r="C1891" s="11" t="s">
        <v>46</v>
      </c>
      <c r="D1891" s="35">
        <v>36</v>
      </c>
      <c r="E1891" s="16" t="s">
        <v>8</v>
      </c>
      <c r="F1891" s="11" t="s">
        <v>605</v>
      </c>
      <c r="G1891" s="17">
        <v>630.48</v>
      </c>
      <c r="H1891" s="17">
        <f>VLOOKUP(Tabela1[[#This Row],[NOME]],'[1]177'!C:H,6,0)</f>
        <v>583.78</v>
      </c>
      <c r="I1891" s="17">
        <f>IFERROR(H1891/1.08,"")</f>
        <v>540.53703703703695</v>
      </c>
      <c r="J1891" s="17">
        <f>I1891*8%</f>
        <v>43.242962962962956</v>
      </c>
      <c r="K1891" s="17">
        <f>Tabela1[[#This Row],[VLR RECEBIDO]]-Tabela1[[#This Row],[DESPESA]]-Tabela1[[#This Row],[FGTS]]</f>
        <v>46.700000000000109</v>
      </c>
      <c r="L1891" s="12">
        <v>46.700000000000109</v>
      </c>
      <c r="M1891" s="12">
        <f>Tabela1[[#This Row],[A DEVOLVER]]-Tabela1[[#This Row],[DEVOLVIDO]]</f>
        <v>0</v>
      </c>
      <c r="N1891" s="18" t="s">
        <v>230</v>
      </c>
    </row>
    <row r="1892" spans="2:14" x14ac:dyDescent="0.3">
      <c r="B1892" s="11" t="e">
        <f>VLOOKUP(Tabela1[[#This Row],[CPF]],#REF!,2,0)</f>
        <v>#REF!</v>
      </c>
      <c r="C1892" s="11" t="s">
        <v>49</v>
      </c>
      <c r="D1892" s="35">
        <v>36</v>
      </c>
      <c r="E1892" s="16" t="s">
        <v>8</v>
      </c>
      <c r="F1892" s="11" t="s">
        <v>605</v>
      </c>
      <c r="G1892" s="17">
        <v>630.48</v>
      </c>
      <c r="H1892" s="17">
        <f>VLOOKUP(Tabela1[[#This Row],[NOME]],'[1]177'!C:H,6,0)</f>
        <v>583.78</v>
      </c>
      <c r="I1892" s="17">
        <f>IFERROR(H1892/1.08,"")</f>
        <v>540.53703703703695</v>
      </c>
      <c r="J1892" s="17">
        <f>I1892*8%</f>
        <v>43.242962962962956</v>
      </c>
      <c r="K1892" s="17">
        <f>Tabela1[[#This Row],[VLR RECEBIDO]]-Tabela1[[#This Row],[DESPESA]]-Tabela1[[#This Row],[FGTS]]</f>
        <v>46.700000000000109</v>
      </c>
      <c r="L1892" s="12">
        <v>46.700000000000109</v>
      </c>
      <c r="M1892" s="12">
        <f>Tabela1[[#This Row],[A DEVOLVER]]-Tabela1[[#This Row],[DEVOLVIDO]]</f>
        <v>0</v>
      </c>
      <c r="N1892" s="18" t="s">
        <v>233</v>
      </c>
    </row>
    <row r="1893" spans="2:14" x14ac:dyDescent="0.3">
      <c r="B1893" s="11" t="e">
        <f>VLOOKUP(Tabela1[[#This Row],[CPF]],#REF!,2,0)</f>
        <v>#REF!</v>
      </c>
      <c r="C1893" s="11" t="s">
        <v>50</v>
      </c>
      <c r="D1893" s="35">
        <v>36</v>
      </c>
      <c r="E1893" s="16" t="s">
        <v>8</v>
      </c>
      <c r="F1893" s="11" t="s">
        <v>605</v>
      </c>
      <c r="G1893" s="17">
        <v>630.48</v>
      </c>
      <c r="H1893" s="17">
        <f>VLOOKUP(Tabela1[[#This Row],[NOME]],'[1]177'!C:H,6,0)</f>
        <v>583.78</v>
      </c>
      <c r="I1893" s="17">
        <f>IFERROR(H1893/1.08,"")</f>
        <v>540.53703703703695</v>
      </c>
      <c r="J1893" s="17">
        <f>I1893*8%</f>
        <v>43.242962962962956</v>
      </c>
      <c r="K1893" s="17">
        <f>Tabela1[[#This Row],[VLR RECEBIDO]]-Tabela1[[#This Row],[DESPESA]]-Tabela1[[#This Row],[FGTS]]</f>
        <v>46.700000000000109</v>
      </c>
      <c r="L1893" s="12">
        <v>46.700000000000109</v>
      </c>
      <c r="M1893" s="12">
        <f>Tabela1[[#This Row],[A DEVOLVER]]-Tabela1[[#This Row],[DEVOLVIDO]]</f>
        <v>0</v>
      </c>
      <c r="N1893" s="18" t="s">
        <v>234</v>
      </c>
    </row>
    <row r="1894" spans="2:14" x14ac:dyDescent="0.3">
      <c r="B1894" s="11" t="e">
        <f>VLOOKUP(Tabela1[[#This Row],[CPF]],#REF!,2,0)</f>
        <v>#REF!</v>
      </c>
      <c r="C1894" s="11" t="s">
        <v>51</v>
      </c>
      <c r="D1894" s="35">
        <v>36</v>
      </c>
      <c r="E1894" s="16" t="s">
        <v>8</v>
      </c>
      <c r="F1894" s="11" t="s">
        <v>605</v>
      </c>
      <c r="G1894" s="17">
        <v>630.48</v>
      </c>
      <c r="H1894" s="17">
        <f>VLOOKUP(Tabela1[[#This Row],[NOME]],'[1]177'!C:H,6,0)</f>
        <v>583.78</v>
      </c>
      <c r="I1894" s="17">
        <f>IFERROR(H1894/1.08,"")</f>
        <v>540.53703703703695</v>
      </c>
      <c r="J1894" s="17">
        <f>I1894*8%</f>
        <v>43.242962962962956</v>
      </c>
      <c r="K1894" s="17">
        <f>Tabela1[[#This Row],[VLR RECEBIDO]]-Tabela1[[#This Row],[DESPESA]]-Tabela1[[#This Row],[FGTS]]</f>
        <v>46.700000000000109</v>
      </c>
      <c r="L1894" s="12">
        <v>46.700000000000109</v>
      </c>
      <c r="M1894" s="12">
        <f>Tabela1[[#This Row],[A DEVOLVER]]-Tabela1[[#This Row],[DEVOLVIDO]]</f>
        <v>0</v>
      </c>
      <c r="N1894" s="18" t="s">
        <v>235</v>
      </c>
    </row>
    <row r="1895" spans="2:14" x14ac:dyDescent="0.3">
      <c r="B1895" s="11" t="e">
        <f>VLOOKUP(Tabela1[[#This Row],[CPF]],#REF!,2,0)</f>
        <v>#REF!</v>
      </c>
      <c r="C1895" s="11" t="s">
        <v>52</v>
      </c>
      <c r="D1895" s="35">
        <v>36</v>
      </c>
      <c r="E1895" s="16" t="s">
        <v>8</v>
      </c>
      <c r="F1895" s="11" t="s">
        <v>605</v>
      </c>
      <c r="G1895" s="17">
        <v>630.48</v>
      </c>
      <c r="H1895" s="17">
        <v>0</v>
      </c>
      <c r="I1895" s="17">
        <f>IFERROR(H1895/1.08,"")</f>
        <v>0</v>
      </c>
      <c r="J1895" s="17">
        <f>I1895*8%</f>
        <v>0</v>
      </c>
      <c r="K1895" s="17">
        <f>Tabela1[[#This Row],[VLR RECEBIDO]]-Tabela1[[#This Row],[DESPESA]]-Tabela1[[#This Row],[FGTS]]</f>
        <v>630.48</v>
      </c>
      <c r="L1895" s="12">
        <v>630.48</v>
      </c>
      <c r="M1895" s="12">
        <f>Tabela1[[#This Row],[A DEVOLVER]]-Tabela1[[#This Row],[DEVOLVIDO]]</f>
        <v>0</v>
      </c>
      <c r="N1895" s="18" t="s">
        <v>236</v>
      </c>
    </row>
    <row r="1896" spans="2:14" x14ac:dyDescent="0.3">
      <c r="B1896" s="11" t="e">
        <f>VLOOKUP(Tabela1[[#This Row],[CPF]],#REF!,2,0)</f>
        <v>#REF!</v>
      </c>
      <c r="C1896" s="11" t="s">
        <v>53</v>
      </c>
      <c r="D1896" s="35">
        <v>36</v>
      </c>
      <c r="E1896" s="16" t="s">
        <v>8</v>
      </c>
      <c r="F1896" s="11" t="s">
        <v>605</v>
      </c>
      <c r="G1896" s="17">
        <v>630.48</v>
      </c>
      <c r="H1896" s="17">
        <f>VLOOKUP(Tabela1[[#This Row],[NOME]],'[1]177'!C:H,6,0)</f>
        <v>583.78</v>
      </c>
      <c r="I1896" s="17">
        <f>IFERROR(H1896/1.08,"")</f>
        <v>540.53703703703695</v>
      </c>
      <c r="J1896" s="17">
        <f>I1896*8%</f>
        <v>43.242962962962956</v>
      </c>
      <c r="K1896" s="17">
        <f>Tabela1[[#This Row],[VLR RECEBIDO]]-Tabela1[[#This Row],[DESPESA]]-Tabela1[[#This Row],[FGTS]]</f>
        <v>46.700000000000109</v>
      </c>
      <c r="L1896" s="12">
        <v>46.700000000000109</v>
      </c>
      <c r="M1896" s="12">
        <f>Tabela1[[#This Row],[A DEVOLVER]]-Tabela1[[#This Row],[DEVOLVIDO]]</f>
        <v>0</v>
      </c>
      <c r="N1896" s="18" t="s">
        <v>237</v>
      </c>
    </row>
    <row r="1897" spans="2:14" x14ac:dyDescent="0.3">
      <c r="B1897" s="11" t="e">
        <f>VLOOKUP(Tabela1[[#This Row],[CPF]],#REF!,2,0)</f>
        <v>#REF!</v>
      </c>
      <c r="C1897" s="11" t="s">
        <v>57</v>
      </c>
      <c r="D1897" s="35">
        <v>36</v>
      </c>
      <c r="E1897" s="16" t="s">
        <v>8</v>
      </c>
      <c r="F1897" s="11" t="s">
        <v>605</v>
      </c>
      <c r="G1897" s="17">
        <v>630.48</v>
      </c>
      <c r="H1897" s="17">
        <f>VLOOKUP(Tabela1[[#This Row],[NOME]],'[1]177'!C:H,6,0)</f>
        <v>583.78</v>
      </c>
      <c r="I1897" s="17">
        <f>IFERROR(H1897/1.08,"")</f>
        <v>540.53703703703695</v>
      </c>
      <c r="J1897" s="17">
        <f>I1897*8%</f>
        <v>43.242962962962956</v>
      </c>
      <c r="K1897" s="17">
        <f>Tabela1[[#This Row],[VLR RECEBIDO]]-Tabela1[[#This Row],[DESPESA]]-Tabela1[[#This Row],[FGTS]]</f>
        <v>46.700000000000109</v>
      </c>
      <c r="L1897" s="12">
        <v>46.700000000000109</v>
      </c>
      <c r="M1897" s="12">
        <f>Tabela1[[#This Row],[A DEVOLVER]]-Tabela1[[#This Row],[DEVOLVIDO]]</f>
        <v>0</v>
      </c>
      <c r="N1897" s="18" t="s">
        <v>241</v>
      </c>
    </row>
    <row r="1898" spans="2:14" x14ac:dyDescent="0.3">
      <c r="B1898" s="11" t="e">
        <f>VLOOKUP(Tabela1[[#This Row],[CPF]],#REF!,2,0)</f>
        <v>#REF!</v>
      </c>
      <c r="C1898" s="11" t="s">
        <v>58</v>
      </c>
      <c r="D1898" s="35">
        <v>36</v>
      </c>
      <c r="E1898" s="16" t="s">
        <v>8</v>
      </c>
      <c r="F1898" s="11" t="s">
        <v>605</v>
      </c>
      <c r="G1898" s="17">
        <v>630.48</v>
      </c>
      <c r="H1898" s="17">
        <f>VLOOKUP(Tabela1[[#This Row],[NOME]],'[1]177'!C:H,6,0)</f>
        <v>583.78</v>
      </c>
      <c r="I1898" s="17">
        <f>IFERROR(H1898/1.08,"")</f>
        <v>540.53703703703695</v>
      </c>
      <c r="J1898" s="17">
        <f>I1898*8%</f>
        <v>43.242962962962956</v>
      </c>
      <c r="K1898" s="17">
        <f>Tabela1[[#This Row],[VLR RECEBIDO]]-Tabela1[[#This Row],[DESPESA]]-Tabela1[[#This Row],[FGTS]]</f>
        <v>46.700000000000109</v>
      </c>
      <c r="L1898" s="12">
        <v>46.700000000000109</v>
      </c>
      <c r="M1898" s="12">
        <f>Tabela1[[#This Row],[A DEVOLVER]]-Tabela1[[#This Row],[DEVOLVIDO]]</f>
        <v>0</v>
      </c>
      <c r="N1898" s="18" t="s">
        <v>242</v>
      </c>
    </row>
    <row r="1899" spans="2:14" x14ac:dyDescent="0.3">
      <c r="B1899" s="11" t="e">
        <f>VLOOKUP(Tabela1[[#This Row],[CPF]],#REF!,2,0)</f>
        <v>#REF!</v>
      </c>
      <c r="C1899" s="11" t="s">
        <v>60</v>
      </c>
      <c r="D1899" s="35">
        <v>36</v>
      </c>
      <c r="E1899" s="16" t="s">
        <v>8</v>
      </c>
      <c r="F1899" s="11" t="s">
        <v>605</v>
      </c>
      <c r="G1899" s="17">
        <v>630.48</v>
      </c>
      <c r="H1899" s="17">
        <f>VLOOKUP(Tabela1[[#This Row],[NOME]],'[1]177'!C:H,6,0)</f>
        <v>583.78</v>
      </c>
      <c r="I1899" s="17">
        <f>IFERROR(H1899/1.08,"")</f>
        <v>540.53703703703695</v>
      </c>
      <c r="J1899" s="17">
        <f>I1899*8%</f>
        <v>43.242962962962956</v>
      </c>
      <c r="K1899" s="17">
        <f>Tabela1[[#This Row],[VLR RECEBIDO]]-Tabela1[[#This Row],[DESPESA]]-Tabela1[[#This Row],[FGTS]]</f>
        <v>46.700000000000109</v>
      </c>
      <c r="L1899" s="12">
        <v>46.700000000000109</v>
      </c>
      <c r="M1899" s="12">
        <f>Tabela1[[#This Row],[A DEVOLVER]]-Tabela1[[#This Row],[DEVOLVIDO]]</f>
        <v>0</v>
      </c>
      <c r="N1899" s="18" t="s">
        <v>244</v>
      </c>
    </row>
    <row r="1900" spans="2:14" x14ac:dyDescent="0.3">
      <c r="B1900" s="11" t="e">
        <f>VLOOKUP(Tabela1[[#This Row],[CPF]],#REF!,2,0)</f>
        <v>#REF!</v>
      </c>
      <c r="C1900" s="11" t="s">
        <v>61</v>
      </c>
      <c r="D1900" s="35">
        <v>36</v>
      </c>
      <c r="E1900" s="16" t="s">
        <v>8</v>
      </c>
      <c r="F1900" s="11" t="s">
        <v>605</v>
      </c>
      <c r="G1900" s="17">
        <v>630.48</v>
      </c>
      <c r="H1900" s="17">
        <f>VLOOKUP(Tabela1[[#This Row],[NOME]],'[1]177'!C:H,6,0)</f>
        <v>583.78</v>
      </c>
      <c r="I1900" s="17">
        <f>IFERROR(H1900/1.08,"")</f>
        <v>540.53703703703695</v>
      </c>
      <c r="J1900" s="17">
        <f>I1900*8%</f>
        <v>43.242962962962956</v>
      </c>
      <c r="K1900" s="17">
        <f>Tabela1[[#This Row],[VLR RECEBIDO]]-Tabela1[[#This Row],[DESPESA]]-Tabela1[[#This Row],[FGTS]]</f>
        <v>46.700000000000109</v>
      </c>
      <c r="L1900" s="12">
        <v>46.700000000000109</v>
      </c>
      <c r="M1900" s="12">
        <f>Tabela1[[#This Row],[A DEVOLVER]]-Tabela1[[#This Row],[DEVOLVIDO]]</f>
        <v>0</v>
      </c>
      <c r="N1900" s="18" t="s">
        <v>245</v>
      </c>
    </row>
    <row r="1901" spans="2:14" x14ac:dyDescent="0.3">
      <c r="B1901" s="11" t="e">
        <f>VLOOKUP(Tabela1[[#This Row],[CPF]],#REF!,2,0)</f>
        <v>#REF!</v>
      </c>
      <c r="C1901" s="11" t="s">
        <v>62</v>
      </c>
      <c r="D1901" s="35">
        <v>36</v>
      </c>
      <c r="E1901" s="16" t="s">
        <v>8</v>
      </c>
      <c r="F1901" s="11" t="s">
        <v>605</v>
      </c>
      <c r="G1901" s="17">
        <v>630.48</v>
      </c>
      <c r="H1901" s="17">
        <f>VLOOKUP(Tabela1[[#This Row],[NOME]],'[1]177'!C:H,6,0)</f>
        <v>583.78</v>
      </c>
      <c r="I1901" s="17">
        <f>IFERROR(H1901/1.08,"")</f>
        <v>540.53703703703695</v>
      </c>
      <c r="J1901" s="17">
        <f>I1901*8%</f>
        <v>43.242962962962956</v>
      </c>
      <c r="K1901" s="17">
        <f>Tabela1[[#This Row],[VLR RECEBIDO]]-Tabela1[[#This Row],[DESPESA]]-Tabela1[[#This Row],[FGTS]]</f>
        <v>46.700000000000109</v>
      </c>
      <c r="L1901" s="12">
        <v>46.700000000000109</v>
      </c>
      <c r="M1901" s="12">
        <f>Tabela1[[#This Row],[A DEVOLVER]]-Tabela1[[#This Row],[DEVOLVIDO]]</f>
        <v>0</v>
      </c>
      <c r="N1901" s="18" t="s">
        <v>246</v>
      </c>
    </row>
    <row r="1902" spans="2:14" x14ac:dyDescent="0.3">
      <c r="B1902" s="11" t="e">
        <f>VLOOKUP(Tabela1[[#This Row],[CPF]],#REF!,2,0)</f>
        <v>#REF!</v>
      </c>
      <c r="C1902" s="11" t="s">
        <v>63</v>
      </c>
      <c r="D1902" s="35">
        <v>36</v>
      </c>
      <c r="E1902" s="16" t="s">
        <v>8</v>
      </c>
      <c r="F1902" s="11" t="s">
        <v>605</v>
      </c>
      <c r="G1902" s="17">
        <v>310.77999999999997</v>
      </c>
      <c r="H1902" s="17">
        <f>VLOOKUP(Tabela1[[#This Row],[NOME]],'[1]177'!C:H,6,0)</f>
        <v>287.76</v>
      </c>
      <c r="I1902" s="17">
        <f>IFERROR(H1902/1.08,"")</f>
        <v>266.4444444444444</v>
      </c>
      <c r="J1902" s="17">
        <f>I1902*8%</f>
        <v>21.315555555555552</v>
      </c>
      <c r="K1902" s="17">
        <f>Tabela1[[#This Row],[VLR RECEBIDO]]-Tabela1[[#This Row],[DESPESA]]-Tabela1[[#This Row],[FGTS]]</f>
        <v>23.020000000000021</v>
      </c>
      <c r="L1902" s="12">
        <v>23.020000000000021</v>
      </c>
      <c r="M1902" s="12">
        <f>Tabela1[[#This Row],[A DEVOLVER]]-Tabela1[[#This Row],[DEVOLVIDO]]</f>
        <v>0</v>
      </c>
      <c r="N1902" s="18" t="s">
        <v>247</v>
      </c>
    </row>
    <row r="1903" spans="2:14" x14ac:dyDescent="0.3">
      <c r="B1903" s="11" t="e">
        <f>VLOOKUP(Tabela1[[#This Row],[CPF]],#REF!,2,0)</f>
        <v>#REF!</v>
      </c>
      <c r="C1903" s="11" t="s">
        <v>66</v>
      </c>
      <c r="D1903" s="35">
        <v>36</v>
      </c>
      <c r="E1903" s="16" t="s">
        <v>8</v>
      </c>
      <c r="F1903" s="11" t="s">
        <v>605</v>
      </c>
      <c r="G1903" s="17">
        <v>630.48</v>
      </c>
      <c r="H1903" s="17">
        <v>0</v>
      </c>
      <c r="I1903" s="17">
        <f>IFERROR(H1903/1.08,"")</f>
        <v>0</v>
      </c>
      <c r="J1903" s="17">
        <f>I1903*8%</f>
        <v>0</v>
      </c>
      <c r="K1903" s="17">
        <f>Tabela1[[#This Row],[VLR RECEBIDO]]-Tabela1[[#This Row],[DESPESA]]-Tabela1[[#This Row],[FGTS]]</f>
        <v>630.48</v>
      </c>
      <c r="L1903" s="12">
        <v>630.48</v>
      </c>
      <c r="M1903" s="12">
        <f>Tabela1[[#This Row],[A DEVOLVER]]-Tabela1[[#This Row],[DEVOLVIDO]]</f>
        <v>0</v>
      </c>
      <c r="N1903" s="18" t="s">
        <v>250</v>
      </c>
    </row>
    <row r="1904" spans="2:14" x14ac:dyDescent="0.3">
      <c r="B1904" s="11" t="e">
        <f>VLOOKUP(Tabela1[[#This Row],[CPF]],#REF!,2,0)</f>
        <v>#REF!</v>
      </c>
      <c r="C1904" s="11" t="s">
        <v>67</v>
      </c>
      <c r="D1904" s="35">
        <v>36</v>
      </c>
      <c r="E1904" s="16" t="s">
        <v>8</v>
      </c>
      <c r="F1904" s="11" t="s">
        <v>605</v>
      </c>
      <c r="G1904" s="17">
        <v>630.48</v>
      </c>
      <c r="H1904" s="17">
        <f>VLOOKUP(Tabela1[[#This Row],[NOME]],'[1]177'!C:H,6,0)</f>
        <v>583.78</v>
      </c>
      <c r="I1904" s="17">
        <f>IFERROR(H1904/1.08,"")</f>
        <v>540.53703703703695</v>
      </c>
      <c r="J1904" s="17">
        <f>I1904*8%</f>
        <v>43.242962962962956</v>
      </c>
      <c r="K1904" s="17">
        <f>Tabela1[[#This Row],[VLR RECEBIDO]]-Tabela1[[#This Row],[DESPESA]]-Tabela1[[#This Row],[FGTS]]</f>
        <v>46.700000000000109</v>
      </c>
      <c r="L1904" s="12">
        <v>46.700000000000109</v>
      </c>
      <c r="M1904" s="12">
        <f>Tabela1[[#This Row],[A DEVOLVER]]-Tabela1[[#This Row],[DEVOLVIDO]]</f>
        <v>0</v>
      </c>
      <c r="N1904" s="18" t="s">
        <v>251</v>
      </c>
    </row>
    <row r="1905" spans="2:14" x14ac:dyDescent="0.3">
      <c r="B1905" s="11" t="e">
        <f>VLOOKUP(Tabela1[[#This Row],[CPF]],#REF!,2,0)</f>
        <v>#REF!</v>
      </c>
      <c r="C1905" s="11" t="s">
        <v>70</v>
      </c>
      <c r="D1905" s="35">
        <v>36</v>
      </c>
      <c r="E1905" s="16" t="s">
        <v>8</v>
      </c>
      <c r="F1905" s="11" t="s">
        <v>605</v>
      </c>
      <c r="G1905" s="17">
        <v>630.48</v>
      </c>
      <c r="H1905" s="17">
        <f>VLOOKUP(Tabela1[[#This Row],[NOME]],'[1]177'!C:H,6,0)</f>
        <v>583.78</v>
      </c>
      <c r="I1905" s="17">
        <f>IFERROR(H1905/1.08,"")</f>
        <v>540.53703703703695</v>
      </c>
      <c r="J1905" s="17">
        <f>I1905*8%</f>
        <v>43.242962962962956</v>
      </c>
      <c r="K1905" s="17">
        <f>Tabela1[[#This Row],[VLR RECEBIDO]]-Tabela1[[#This Row],[DESPESA]]-Tabela1[[#This Row],[FGTS]]</f>
        <v>46.700000000000109</v>
      </c>
      <c r="L1905" s="12">
        <v>46.700000000000109</v>
      </c>
      <c r="M1905" s="12">
        <f>Tabela1[[#This Row],[A DEVOLVER]]-Tabela1[[#This Row],[DEVOLVIDO]]</f>
        <v>0</v>
      </c>
      <c r="N1905" s="18" t="s">
        <v>254</v>
      </c>
    </row>
    <row r="1906" spans="2:14" x14ac:dyDescent="0.3">
      <c r="B1906" s="11" t="e">
        <f>VLOOKUP(Tabela1[[#This Row],[CPF]],#REF!,2,0)</f>
        <v>#REF!</v>
      </c>
      <c r="C1906" s="11" t="s">
        <v>71</v>
      </c>
      <c r="D1906" s="35">
        <v>36</v>
      </c>
      <c r="E1906" s="16" t="s">
        <v>8</v>
      </c>
      <c r="F1906" s="11" t="s">
        <v>605</v>
      </c>
      <c r="G1906" s="17">
        <v>630.48</v>
      </c>
      <c r="H1906" s="17">
        <f>VLOOKUP(Tabela1[[#This Row],[NOME]],'[1]177'!C:H,6,0)</f>
        <v>583.78</v>
      </c>
      <c r="I1906" s="17">
        <f>IFERROR(H1906/1.08,"")</f>
        <v>540.53703703703695</v>
      </c>
      <c r="J1906" s="17">
        <f>I1906*8%</f>
        <v>43.242962962962956</v>
      </c>
      <c r="K1906" s="17">
        <f>Tabela1[[#This Row],[VLR RECEBIDO]]-Tabela1[[#This Row],[DESPESA]]-Tabela1[[#This Row],[FGTS]]</f>
        <v>46.700000000000109</v>
      </c>
      <c r="L1906" s="12">
        <v>46.700000000000109</v>
      </c>
      <c r="M1906" s="12">
        <f>Tabela1[[#This Row],[A DEVOLVER]]-Tabela1[[#This Row],[DEVOLVIDO]]</f>
        <v>0</v>
      </c>
      <c r="N1906" s="18" t="s">
        <v>255</v>
      </c>
    </row>
    <row r="1907" spans="2:14" x14ac:dyDescent="0.3">
      <c r="B1907" s="11" t="e">
        <f>VLOOKUP(Tabela1[[#This Row],[CPF]],#REF!,2,0)</f>
        <v>#REF!</v>
      </c>
      <c r="C1907" s="11" t="s">
        <v>72</v>
      </c>
      <c r="D1907" s="35">
        <v>36</v>
      </c>
      <c r="E1907" s="16" t="s">
        <v>8</v>
      </c>
      <c r="F1907" s="11" t="s">
        <v>605</v>
      </c>
      <c r="G1907" s="17">
        <v>630.48</v>
      </c>
      <c r="H1907" s="17">
        <f>VLOOKUP(Tabela1[[#This Row],[NOME]],'[1]177'!C:H,6,0)</f>
        <v>583.78</v>
      </c>
      <c r="I1907" s="17">
        <f>IFERROR(H1907/1.08,"")</f>
        <v>540.53703703703695</v>
      </c>
      <c r="J1907" s="17">
        <f>I1907*8%</f>
        <v>43.242962962962956</v>
      </c>
      <c r="K1907" s="17">
        <f>Tabela1[[#This Row],[VLR RECEBIDO]]-Tabela1[[#This Row],[DESPESA]]-Tabela1[[#This Row],[FGTS]]</f>
        <v>46.700000000000109</v>
      </c>
      <c r="L1907" s="12">
        <v>46.700000000000109</v>
      </c>
      <c r="M1907" s="12">
        <f>Tabela1[[#This Row],[A DEVOLVER]]-Tabela1[[#This Row],[DEVOLVIDO]]</f>
        <v>0</v>
      </c>
      <c r="N1907" s="18" t="s">
        <v>256</v>
      </c>
    </row>
    <row r="1908" spans="2:14" x14ac:dyDescent="0.3">
      <c r="B1908" s="11" t="e">
        <f>VLOOKUP(Tabela1[[#This Row],[CPF]],#REF!,2,0)</f>
        <v>#REF!</v>
      </c>
      <c r="C1908" s="11" t="s">
        <v>73</v>
      </c>
      <c r="D1908" s="35">
        <v>36</v>
      </c>
      <c r="E1908" s="16" t="s">
        <v>8</v>
      </c>
      <c r="F1908" s="11" t="s">
        <v>605</v>
      </c>
      <c r="G1908" s="17">
        <v>630.48</v>
      </c>
      <c r="H1908" s="17">
        <f>VLOOKUP(Tabela1[[#This Row],[NOME]],'[1]177'!C:H,6,0)</f>
        <v>292.35000000000002</v>
      </c>
      <c r="I1908" s="17">
        <f>IFERROR(H1908/1.08,"")</f>
        <v>270.69444444444446</v>
      </c>
      <c r="J1908" s="17">
        <f>I1908*8%</f>
        <v>21.655555555555559</v>
      </c>
      <c r="K1908" s="17">
        <f>Tabela1[[#This Row],[VLR RECEBIDO]]-Tabela1[[#This Row],[DESPESA]]-Tabela1[[#This Row],[FGTS]]</f>
        <v>338.13</v>
      </c>
      <c r="L1908" s="12">
        <v>338.13</v>
      </c>
      <c r="M1908" s="12">
        <f>Tabela1[[#This Row],[A DEVOLVER]]-Tabela1[[#This Row],[DEVOLVIDO]]</f>
        <v>0</v>
      </c>
      <c r="N1908" s="18" t="s">
        <v>257</v>
      </c>
    </row>
    <row r="1909" spans="2:14" x14ac:dyDescent="0.3">
      <c r="B1909" s="11" t="e">
        <f>VLOOKUP(Tabela1[[#This Row],[CPF]],#REF!,2,0)</f>
        <v>#REF!</v>
      </c>
      <c r="C1909" s="11" t="s">
        <v>74</v>
      </c>
      <c r="D1909" s="35">
        <v>36</v>
      </c>
      <c r="E1909" s="16" t="s">
        <v>8</v>
      </c>
      <c r="F1909" s="11" t="s">
        <v>605</v>
      </c>
      <c r="G1909" s="17">
        <v>630.48</v>
      </c>
      <c r="H1909" s="17">
        <f>VLOOKUP(Tabela1[[#This Row],[NOME]],'[1]177'!C:H,6,0)</f>
        <v>583.78</v>
      </c>
      <c r="I1909" s="17">
        <f>IFERROR(H1909/1.08,"")</f>
        <v>540.53703703703695</v>
      </c>
      <c r="J1909" s="17">
        <f>I1909*8%</f>
        <v>43.242962962962956</v>
      </c>
      <c r="K1909" s="17">
        <f>Tabela1[[#This Row],[VLR RECEBIDO]]-Tabela1[[#This Row],[DESPESA]]-Tabela1[[#This Row],[FGTS]]</f>
        <v>46.700000000000109</v>
      </c>
      <c r="L1909" s="12">
        <v>46.700000000000109</v>
      </c>
      <c r="M1909" s="12">
        <f>Tabela1[[#This Row],[A DEVOLVER]]-Tabela1[[#This Row],[DEVOLVIDO]]</f>
        <v>0</v>
      </c>
      <c r="N1909" s="18" t="s">
        <v>258</v>
      </c>
    </row>
    <row r="1910" spans="2:14" x14ac:dyDescent="0.3">
      <c r="B1910" s="11" t="e">
        <f>VLOOKUP(Tabela1[[#This Row],[CPF]],#REF!,2,0)</f>
        <v>#REF!</v>
      </c>
      <c r="C1910" s="11" t="s">
        <v>75</v>
      </c>
      <c r="D1910" s="35">
        <v>36</v>
      </c>
      <c r="E1910" s="16" t="s">
        <v>8</v>
      </c>
      <c r="F1910" s="11" t="s">
        <v>605</v>
      </c>
      <c r="G1910" s="17">
        <v>630.48</v>
      </c>
      <c r="H1910" s="17">
        <f>VLOOKUP(Tabela1[[#This Row],[NOME]],'[1]177'!C:H,6,0)</f>
        <v>583.78</v>
      </c>
      <c r="I1910" s="17">
        <f>IFERROR(H1910/1.08,"")</f>
        <v>540.53703703703695</v>
      </c>
      <c r="J1910" s="17">
        <f>I1910*8%</f>
        <v>43.242962962962956</v>
      </c>
      <c r="K1910" s="17">
        <f>Tabela1[[#This Row],[VLR RECEBIDO]]-Tabela1[[#This Row],[DESPESA]]-Tabela1[[#This Row],[FGTS]]</f>
        <v>46.700000000000109</v>
      </c>
      <c r="L1910" s="12">
        <v>46.700000000000109</v>
      </c>
      <c r="M1910" s="12">
        <f>Tabela1[[#This Row],[A DEVOLVER]]-Tabela1[[#This Row],[DEVOLVIDO]]</f>
        <v>0</v>
      </c>
      <c r="N1910" s="18" t="s">
        <v>259</v>
      </c>
    </row>
    <row r="1911" spans="2:14" x14ac:dyDescent="0.3">
      <c r="B1911" s="11" t="e">
        <f>VLOOKUP(Tabela1[[#This Row],[CPF]],#REF!,2,0)</f>
        <v>#REF!</v>
      </c>
      <c r="C1911" s="11" t="s">
        <v>76</v>
      </c>
      <c r="D1911" s="35">
        <v>36</v>
      </c>
      <c r="E1911" s="16" t="s">
        <v>8</v>
      </c>
      <c r="F1911" s="11" t="s">
        <v>605</v>
      </c>
      <c r="G1911" s="17">
        <v>630.48</v>
      </c>
      <c r="H1911" s="17">
        <f>VLOOKUP(Tabela1[[#This Row],[NOME]],'[1]177'!C:H,6,0)</f>
        <v>583.78</v>
      </c>
      <c r="I1911" s="17">
        <f>IFERROR(H1911/1.08,"")</f>
        <v>540.53703703703695</v>
      </c>
      <c r="J1911" s="17">
        <f>I1911*8%</f>
        <v>43.242962962962956</v>
      </c>
      <c r="K1911" s="17">
        <f>Tabela1[[#This Row],[VLR RECEBIDO]]-Tabela1[[#This Row],[DESPESA]]-Tabela1[[#This Row],[FGTS]]</f>
        <v>46.700000000000109</v>
      </c>
      <c r="L1911" s="12">
        <v>46.700000000000109</v>
      </c>
      <c r="M1911" s="12">
        <f>Tabela1[[#This Row],[A DEVOLVER]]-Tabela1[[#This Row],[DEVOLVIDO]]</f>
        <v>0</v>
      </c>
      <c r="N1911" s="18" t="s">
        <v>260</v>
      </c>
    </row>
    <row r="1912" spans="2:14" x14ac:dyDescent="0.3">
      <c r="B1912" s="11" t="e">
        <f>VLOOKUP(Tabela1[[#This Row],[CPF]],#REF!,2,0)</f>
        <v>#REF!</v>
      </c>
      <c r="C1912" s="11" t="s">
        <v>77</v>
      </c>
      <c r="D1912" s="35">
        <v>36</v>
      </c>
      <c r="E1912" s="16" t="s">
        <v>8</v>
      </c>
      <c r="F1912" s="11" t="s">
        <v>605</v>
      </c>
      <c r="G1912" s="17">
        <v>630.48</v>
      </c>
      <c r="H1912" s="17">
        <f>VLOOKUP(Tabela1[[#This Row],[NOME]],'[1]177'!C:H,6,0)</f>
        <v>583.78</v>
      </c>
      <c r="I1912" s="17">
        <f>IFERROR(H1912/1.08,"")</f>
        <v>540.53703703703695</v>
      </c>
      <c r="J1912" s="17">
        <f>I1912*8%</f>
        <v>43.242962962962956</v>
      </c>
      <c r="K1912" s="17">
        <f>Tabela1[[#This Row],[VLR RECEBIDO]]-Tabela1[[#This Row],[DESPESA]]-Tabela1[[#This Row],[FGTS]]</f>
        <v>46.700000000000109</v>
      </c>
      <c r="L1912" s="12">
        <v>46.700000000000109</v>
      </c>
      <c r="M1912" s="12">
        <f>Tabela1[[#This Row],[A DEVOLVER]]-Tabela1[[#This Row],[DEVOLVIDO]]</f>
        <v>0</v>
      </c>
      <c r="N1912" s="18" t="s">
        <v>261</v>
      </c>
    </row>
    <row r="1913" spans="2:14" x14ac:dyDescent="0.3">
      <c r="B1913" s="11" t="e">
        <f>VLOOKUP(Tabela1[[#This Row],[CPF]],#REF!,2,0)</f>
        <v>#REF!</v>
      </c>
      <c r="C1913" s="11" t="s">
        <v>79</v>
      </c>
      <c r="D1913" s="35">
        <v>36</v>
      </c>
      <c r="E1913" s="16" t="s">
        <v>8</v>
      </c>
      <c r="F1913" s="11" t="s">
        <v>605</v>
      </c>
      <c r="G1913" s="17">
        <v>630.48</v>
      </c>
      <c r="H1913" s="17">
        <f>VLOOKUP(Tabela1[[#This Row],[NOME]],'[1]177'!C:H,6,0)</f>
        <v>583.78</v>
      </c>
      <c r="I1913" s="17">
        <f>IFERROR(H1913/1.08,"")</f>
        <v>540.53703703703695</v>
      </c>
      <c r="J1913" s="17">
        <f>I1913*8%</f>
        <v>43.242962962962956</v>
      </c>
      <c r="K1913" s="17">
        <f>Tabela1[[#This Row],[VLR RECEBIDO]]-Tabela1[[#This Row],[DESPESA]]-Tabela1[[#This Row],[FGTS]]</f>
        <v>46.700000000000109</v>
      </c>
      <c r="L1913" s="12">
        <v>46.700000000000109</v>
      </c>
      <c r="M1913" s="12">
        <f>Tabela1[[#This Row],[A DEVOLVER]]-Tabela1[[#This Row],[DEVOLVIDO]]</f>
        <v>0</v>
      </c>
      <c r="N1913" s="18" t="s">
        <v>263</v>
      </c>
    </row>
    <row r="1914" spans="2:14" x14ac:dyDescent="0.3">
      <c r="B1914" s="11" t="e">
        <f>VLOOKUP(Tabela1[[#This Row],[CPF]],#REF!,2,0)</f>
        <v>#REF!</v>
      </c>
      <c r="C1914" s="11" t="s">
        <v>80</v>
      </c>
      <c r="D1914" s="35">
        <v>36</v>
      </c>
      <c r="E1914" s="16" t="s">
        <v>8</v>
      </c>
      <c r="F1914" s="11" t="s">
        <v>605</v>
      </c>
      <c r="G1914" s="17">
        <v>630.48</v>
      </c>
      <c r="H1914" s="17">
        <f>VLOOKUP(Tabela1[[#This Row],[NOME]],'[1]177'!C:H,6,0)</f>
        <v>583.78</v>
      </c>
      <c r="I1914" s="17">
        <f>IFERROR(H1914/1.08,"")</f>
        <v>540.53703703703695</v>
      </c>
      <c r="J1914" s="17">
        <f>I1914*8%</f>
        <v>43.242962962962956</v>
      </c>
      <c r="K1914" s="17">
        <f>Tabela1[[#This Row],[VLR RECEBIDO]]-Tabela1[[#This Row],[DESPESA]]-Tabela1[[#This Row],[FGTS]]</f>
        <v>46.700000000000109</v>
      </c>
      <c r="L1914" s="12">
        <v>46.700000000000109</v>
      </c>
      <c r="M1914" s="12">
        <f>Tabela1[[#This Row],[A DEVOLVER]]-Tabela1[[#This Row],[DEVOLVIDO]]</f>
        <v>0</v>
      </c>
      <c r="N1914" s="18" t="s">
        <v>264</v>
      </c>
    </row>
    <row r="1915" spans="2:14" x14ac:dyDescent="0.3">
      <c r="B1915" s="11" t="e">
        <f>VLOOKUP(Tabela1[[#This Row],[CPF]],#REF!,2,0)</f>
        <v>#REF!</v>
      </c>
      <c r="C1915" s="11" t="s">
        <v>82</v>
      </c>
      <c r="D1915" s="35">
        <v>36</v>
      </c>
      <c r="E1915" s="16" t="s">
        <v>8</v>
      </c>
      <c r="F1915" s="11" t="s">
        <v>605</v>
      </c>
      <c r="G1915" s="17">
        <v>630.48</v>
      </c>
      <c r="H1915" s="17">
        <f>VLOOKUP(Tabela1[[#This Row],[NOME]],'[1]177'!C:H,6,0)</f>
        <v>583.78</v>
      </c>
      <c r="I1915" s="17">
        <f>IFERROR(H1915/1.08,"")</f>
        <v>540.53703703703695</v>
      </c>
      <c r="J1915" s="17">
        <f>I1915*8%</f>
        <v>43.242962962962956</v>
      </c>
      <c r="K1915" s="17">
        <f>Tabela1[[#This Row],[VLR RECEBIDO]]-Tabela1[[#This Row],[DESPESA]]-Tabela1[[#This Row],[FGTS]]</f>
        <v>46.700000000000109</v>
      </c>
      <c r="L1915" s="12">
        <v>46.700000000000109</v>
      </c>
      <c r="M1915" s="12">
        <f>Tabela1[[#This Row],[A DEVOLVER]]-Tabela1[[#This Row],[DEVOLVIDO]]</f>
        <v>0</v>
      </c>
      <c r="N1915" s="18" t="s">
        <v>266</v>
      </c>
    </row>
    <row r="1916" spans="2:14" x14ac:dyDescent="0.3">
      <c r="B1916" s="11" t="e">
        <f>VLOOKUP(Tabela1[[#This Row],[CPF]],#REF!,2,0)</f>
        <v>#REF!</v>
      </c>
      <c r="C1916" s="11" t="s">
        <v>84</v>
      </c>
      <c r="D1916" s="35">
        <v>36</v>
      </c>
      <c r="E1916" s="16" t="s">
        <v>8</v>
      </c>
      <c r="F1916" s="11" t="s">
        <v>605</v>
      </c>
      <c r="G1916" s="17">
        <v>630.48</v>
      </c>
      <c r="H1916" s="17">
        <f>VLOOKUP(Tabela1[[#This Row],[NOME]],'[1]177'!C:H,6,0)</f>
        <v>583.78</v>
      </c>
      <c r="I1916" s="17">
        <f>IFERROR(H1916/1.08,"")</f>
        <v>540.53703703703695</v>
      </c>
      <c r="J1916" s="17">
        <f>I1916*8%</f>
        <v>43.242962962962956</v>
      </c>
      <c r="K1916" s="17">
        <f>Tabela1[[#This Row],[VLR RECEBIDO]]-Tabela1[[#This Row],[DESPESA]]-Tabela1[[#This Row],[FGTS]]</f>
        <v>46.700000000000109</v>
      </c>
      <c r="L1916" s="12">
        <v>46.700000000000109</v>
      </c>
      <c r="M1916" s="12">
        <f>Tabela1[[#This Row],[A DEVOLVER]]-Tabela1[[#This Row],[DEVOLVIDO]]</f>
        <v>0</v>
      </c>
      <c r="N1916" s="18" t="s">
        <v>268</v>
      </c>
    </row>
    <row r="1917" spans="2:14" x14ac:dyDescent="0.3">
      <c r="B1917" s="11" t="e">
        <f>VLOOKUP(Tabela1[[#This Row],[CPF]],#REF!,2,0)</f>
        <v>#REF!</v>
      </c>
      <c r="C1917" s="11" t="s">
        <v>85</v>
      </c>
      <c r="D1917" s="35">
        <v>36</v>
      </c>
      <c r="E1917" s="16" t="s">
        <v>8</v>
      </c>
      <c r="F1917" s="11" t="s">
        <v>605</v>
      </c>
      <c r="G1917" s="17">
        <v>630.48</v>
      </c>
      <c r="H1917" s="17">
        <f>VLOOKUP(Tabela1[[#This Row],[NOME]],'[1]177'!C:H,6,0)</f>
        <v>583.78</v>
      </c>
      <c r="I1917" s="17">
        <f>IFERROR(H1917/1.08,"")</f>
        <v>540.53703703703695</v>
      </c>
      <c r="J1917" s="17">
        <f>I1917*8%</f>
        <v>43.242962962962956</v>
      </c>
      <c r="K1917" s="17">
        <f>Tabela1[[#This Row],[VLR RECEBIDO]]-Tabela1[[#This Row],[DESPESA]]-Tabela1[[#This Row],[FGTS]]</f>
        <v>46.700000000000109</v>
      </c>
      <c r="L1917" s="12">
        <v>46.700000000000109</v>
      </c>
      <c r="M1917" s="12">
        <f>Tabela1[[#This Row],[A DEVOLVER]]-Tabela1[[#This Row],[DEVOLVIDO]]</f>
        <v>0</v>
      </c>
      <c r="N1917" s="18" t="s">
        <v>269</v>
      </c>
    </row>
    <row r="1918" spans="2:14" x14ac:dyDescent="0.3">
      <c r="B1918" s="11" t="e">
        <f>VLOOKUP(Tabela1[[#This Row],[CPF]],#REF!,2,0)</f>
        <v>#REF!</v>
      </c>
      <c r="C1918" s="11" t="s">
        <v>86</v>
      </c>
      <c r="D1918" s="35">
        <v>36</v>
      </c>
      <c r="E1918" s="16" t="s">
        <v>8</v>
      </c>
      <c r="F1918" s="11" t="s">
        <v>605</v>
      </c>
      <c r="G1918" s="17">
        <v>630.48</v>
      </c>
      <c r="H1918" s="17">
        <f>VLOOKUP(Tabela1[[#This Row],[NOME]],'[1]177'!C:H,6,0)</f>
        <v>583.78</v>
      </c>
      <c r="I1918" s="17">
        <f>IFERROR(H1918/1.08,"")</f>
        <v>540.53703703703695</v>
      </c>
      <c r="J1918" s="17">
        <f>I1918*8%</f>
        <v>43.242962962962956</v>
      </c>
      <c r="K1918" s="17">
        <f>Tabela1[[#This Row],[VLR RECEBIDO]]-Tabela1[[#This Row],[DESPESA]]-Tabela1[[#This Row],[FGTS]]</f>
        <v>46.700000000000109</v>
      </c>
      <c r="L1918" s="12">
        <v>46.700000000000109</v>
      </c>
      <c r="M1918" s="12">
        <f>Tabela1[[#This Row],[A DEVOLVER]]-Tabela1[[#This Row],[DEVOLVIDO]]</f>
        <v>0</v>
      </c>
      <c r="N1918" s="18" t="s">
        <v>270</v>
      </c>
    </row>
    <row r="1919" spans="2:14" x14ac:dyDescent="0.3">
      <c r="B1919" s="11" t="e">
        <f>VLOOKUP(Tabela1[[#This Row],[CPF]],#REF!,2,0)</f>
        <v>#REF!</v>
      </c>
      <c r="C1919" s="11" t="s">
        <v>87</v>
      </c>
      <c r="D1919" s="35">
        <v>36</v>
      </c>
      <c r="E1919" s="16" t="s">
        <v>8</v>
      </c>
      <c r="F1919" s="11" t="s">
        <v>605</v>
      </c>
      <c r="G1919" s="17">
        <v>630.48</v>
      </c>
      <c r="H1919" s="17">
        <f>VLOOKUP(Tabela1[[#This Row],[NOME]],'[1]177'!C:H,6,0)</f>
        <v>583.78</v>
      </c>
      <c r="I1919" s="17">
        <f>IFERROR(H1919/1.08,"")</f>
        <v>540.53703703703695</v>
      </c>
      <c r="J1919" s="17">
        <f>I1919*8%</f>
        <v>43.242962962962956</v>
      </c>
      <c r="K1919" s="17">
        <f>Tabela1[[#This Row],[VLR RECEBIDO]]-Tabela1[[#This Row],[DESPESA]]-Tabela1[[#This Row],[FGTS]]</f>
        <v>46.700000000000109</v>
      </c>
      <c r="L1919" s="12">
        <v>46.700000000000109</v>
      </c>
      <c r="M1919" s="12">
        <f>Tabela1[[#This Row],[A DEVOLVER]]-Tabela1[[#This Row],[DEVOLVIDO]]</f>
        <v>0</v>
      </c>
      <c r="N1919" s="18" t="s">
        <v>271</v>
      </c>
    </row>
    <row r="1920" spans="2:14" x14ac:dyDescent="0.3">
      <c r="B1920" s="11" t="e">
        <f>VLOOKUP(Tabela1[[#This Row],[CPF]],#REF!,2,0)</f>
        <v>#REF!</v>
      </c>
      <c r="C1920" s="11" t="s">
        <v>90</v>
      </c>
      <c r="D1920" s="35">
        <v>36</v>
      </c>
      <c r="E1920" s="16" t="s">
        <v>8</v>
      </c>
      <c r="F1920" s="11" t="s">
        <v>605</v>
      </c>
      <c r="G1920" s="17">
        <v>630.48</v>
      </c>
      <c r="H1920" s="17">
        <f>VLOOKUP(Tabela1[[#This Row],[NOME]],'[1]177'!C:H,6,0)</f>
        <v>583.78</v>
      </c>
      <c r="I1920" s="17">
        <f>IFERROR(H1920/1.08,"")</f>
        <v>540.53703703703695</v>
      </c>
      <c r="J1920" s="17">
        <f>I1920*8%</f>
        <v>43.242962962962956</v>
      </c>
      <c r="K1920" s="17">
        <f>Tabela1[[#This Row],[VLR RECEBIDO]]-Tabela1[[#This Row],[DESPESA]]-Tabela1[[#This Row],[FGTS]]</f>
        <v>46.700000000000109</v>
      </c>
      <c r="L1920" s="12">
        <v>46.700000000000109</v>
      </c>
      <c r="M1920" s="12">
        <f>Tabela1[[#This Row],[A DEVOLVER]]-Tabela1[[#This Row],[DEVOLVIDO]]</f>
        <v>0</v>
      </c>
      <c r="N1920" s="18" t="s">
        <v>274</v>
      </c>
    </row>
    <row r="1921" spans="2:14" x14ac:dyDescent="0.3">
      <c r="B1921" s="11" t="e">
        <f>VLOOKUP(Tabela1[[#This Row],[CPF]],#REF!,2,0)</f>
        <v>#REF!</v>
      </c>
      <c r="C1921" s="11" t="s">
        <v>94</v>
      </c>
      <c r="D1921" s="35">
        <v>36</v>
      </c>
      <c r="E1921" s="16" t="s">
        <v>8</v>
      </c>
      <c r="F1921" s="11" t="s">
        <v>605</v>
      </c>
      <c r="G1921" s="17">
        <v>630.48</v>
      </c>
      <c r="H1921" s="17">
        <f>VLOOKUP(Tabela1[[#This Row],[NOME]],'[1]177'!C:H,6,0)</f>
        <v>583.78</v>
      </c>
      <c r="I1921" s="17">
        <f>IFERROR(H1921/1.08,"")</f>
        <v>540.53703703703695</v>
      </c>
      <c r="J1921" s="17">
        <f>I1921*8%</f>
        <v>43.242962962962956</v>
      </c>
      <c r="K1921" s="17">
        <f>Tabela1[[#This Row],[VLR RECEBIDO]]-Tabela1[[#This Row],[DESPESA]]-Tabela1[[#This Row],[FGTS]]</f>
        <v>46.700000000000109</v>
      </c>
      <c r="L1921" s="12">
        <v>46.700000000000109</v>
      </c>
      <c r="M1921" s="12">
        <f>Tabela1[[#This Row],[A DEVOLVER]]-Tabela1[[#This Row],[DEVOLVIDO]]</f>
        <v>0</v>
      </c>
      <c r="N1921" s="18" t="s">
        <v>278</v>
      </c>
    </row>
    <row r="1922" spans="2:14" x14ac:dyDescent="0.3">
      <c r="B1922" s="11" t="e">
        <f>VLOOKUP(Tabela1[[#This Row],[CPF]],#REF!,2,0)</f>
        <v>#REF!</v>
      </c>
      <c r="C1922" s="11" t="s">
        <v>95</v>
      </c>
      <c r="D1922" s="35">
        <v>36</v>
      </c>
      <c r="E1922" s="16" t="s">
        <v>8</v>
      </c>
      <c r="F1922" s="11" t="s">
        <v>605</v>
      </c>
      <c r="G1922" s="17">
        <v>630.48</v>
      </c>
      <c r="H1922" s="17">
        <f>VLOOKUP(Tabela1[[#This Row],[NOME]],'[1]177'!C:H,6,0)</f>
        <v>583.78</v>
      </c>
      <c r="I1922" s="17">
        <f>IFERROR(H1922/1.08,"")</f>
        <v>540.53703703703695</v>
      </c>
      <c r="J1922" s="17">
        <f>I1922*8%</f>
        <v>43.242962962962956</v>
      </c>
      <c r="K1922" s="17">
        <f>Tabela1[[#This Row],[VLR RECEBIDO]]-Tabela1[[#This Row],[DESPESA]]-Tabela1[[#This Row],[FGTS]]</f>
        <v>46.700000000000109</v>
      </c>
      <c r="L1922" s="12">
        <v>46.700000000000109</v>
      </c>
      <c r="M1922" s="12">
        <f>Tabela1[[#This Row],[A DEVOLVER]]-Tabela1[[#This Row],[DEVOLVIDO]]</f>
        <v>0</v>
      </c>
      <c r="N1922" s="18" t="s">
        <v>279</v>
      </c>
    </row>
    <row r="1923" spans="2:14" x14ac:dyDescent="0.3">
      <c r="B1923" s="11" t="e">
        <f>VLOOKUP(Tabela1[[#This Row],[CPF]],#REF!,2,0)</f>
        <v>#REF!</v>
      </c>
      <c r="C1923" s="11" t="s">
        <v>96</v>
      </c>
      <c r="D1923" s="35">
        <v>36</v>
      </c>
      <c r="E1923" s="16" t="s">
        <v>8</v>
      </c>
      <c r="F1923" s="11" t="s">
        <v>605</v>
      </c>
      <c r="G1923" s="17">
        <v>630.48</v>
      </c>
      <c r="H1923" s="17">
        <f>VLOOKUP(Tabela1[[#This Row],[NOME]],'[1]177'!C:H,6,0)</f>
        <v>583.78</v>
      </c>
      <c r="I1923" s="17">
        <f>IFERROR(H1923/1.08,"")</f>
        <v>540.53703703703695</v>
      </c>
      <c r="J1923" s="17">
        <f>I1923*8%</f>
        <v>43.242962962962956</v>
      </c>
      <c r="K1923" s="17">
        <f>Tabela1[[#This Row],[VLR RECEBIDO]]-Tabela1[[#This Row],[DESPESA]]-Tabela1[[#This Row],[FGTS]]</f>
        <v>46.700000000000109</v>
      </c>
      <c r="L1923" s="12">
        <v>46.700000000000109</v>
      </c>
      <c r="M1923" s="12">
        <f>Tabela1[[#This Row],[A DEVOLVER]]-Tabela1[[#This Row],[DEVOLVIDO]]</f>
        <v>0</v>
      </c>
      <c r="N1923" s="18" t="s">
        <v>280</v>
      </c>
    </row>
    <row r="1924" spans="2:14" x14ac:dyDescent="0.3">
      <c r="B1924" s="11" t="e">
        <f>VLOOKUP(Tabela1[[#This Row],[CPF]],#REF!,2,0)</f>
        <v>#REF!</v>
      </c>
      <c r="C1924" s="11" t="s">
        <v>97</v>
      </c>
      <c r="D1924" s="35">
        <v>36</v>
      </c>
      <c r="E1924" s="16" t="s">
        <v>8</v>
      </c>
      <c r="F1924" s="11" t="s">
        <v>605</v>
      </c>
      <c r="G1924" s="17">
        <v>630.48</v>
      </c>
      <c r="H1924" s="17">
        <f>VLOOKUP(Tabela1[[#This Row],[NOME]],'[1]177'!C:H,6,0)</f>
        <v>583.78</v>
      </c>
      <c r="I1924" s="17">
        <f>IFERROR(H1924/1.08,"")</f>
        <v>540.53703703703695</v>
      </c>
      <c r="J1924" s="17">
        <f>I1924*8%</f>
        <v>43.242962962962956</v>
      </c>
      <c r="K1924" s="17">
        <f>Tabela1[[#This Row],[VLR RECEBIDO]]-Tabela1[[#This Row],[DESPESA]]-Tabela1[[#This Row],[FGTS]]</f>
        <v>46.700000000000109</v>
      </c>
      <c r="L1924" s="12">
        <v>46.700000000000109</v>
      </c>
      <c r="M1924" s="12">
        <f>Tabela1[[#This Row],[A DEVOLVER]]-Tabela1[[#This Row],[DEVOLVIDO]]</f>
        <v>0</v>
      </c>
      <c r="N1924" s="18" t="s">
        <v>281</v>
      </c>
    </row>
    <row r="1925" spans="2:14" x14ac:dyDescent="0.3">
      <c r="B1925" s="11" t="e">
        <f>VLOOKUP(Tabela1[[#This Row],[CPF]],#REF!,2,0)</f>
        <v>#REF!</v>
      </c>
      <c r="C1925" s="11" t="s">
        <v>98</v>
      </c>
      <c r="D1925" s="35">
        <v>36</v>
      </c>
      <c r="E1925" s="16" t="s">
        <v>8</v>
      </c>
      <c r="F1925" s="11" t="s">
        <v>605</v>
      </c>
      <c r="G1925" s="17">
        <v>630.48</v>
      </c>
      <c r="H1925" s="17">
        <f>VLOOKUP(Tabela1[[#This Row],[NOME]],'[1]177'!C:H,6,0)</f>
        <v>583.78</v>
      </c>
      <c r="I1925" s="17">
        <f>IFERROR(H1925/1.08,"")</f>
        <v>540.53703703703695</v>
      </c>
      <c r="J1925" s="17">
        <f>I1925*8%</f>
        <v>43.242962962962956</v>
      </c>
      <c r="K1925" s="17">
        <f>Tabela1[[#This Row],[VLR RECEBIDO]]-Tabela1[[#This Row],[DESPESA]]-Tabela1[[#This Row],[FGTS]]</f>
        <v>46.700000000000109</v>
      </c>
      <c r="L1925" s="12">
        <v>46.700000000000109</v>
      </c>
      <c r="M1925" s="12">
        <f>Tabela1[[#This Row],[A DEVOLVER]]-Tabela1[[#This Row],[DEVOLVIDO]]</f>
        <v>0</v>
      </c>
      <c r="N1925" s="18" t="s">
        <v>282</v>
      </c>
    </row>
    <row r="1926" spans="2:14" x14ac:dyDescent="0.3">
      <c r="B1926" s="11" t="e">
        <f>VLOOKUP(Tabela1[[#This Row],[CPF]],#REF!,2,0)</f>
        <v>#REF!</v>
      </c>
      <c r="C1926" s="11" t="s">
        <v>100</v>
      </c>
      <c r="D1926" s="35">
        <v>36</v>
      </c>
      <c r="E1926" s="16" t="s">
        <v>8</v>
      </c>
      <c r="F1926" s="11" t="s">
        <v>605</v>
      </c>
      <c r="G1926" s="17">
        <v>630.48</v>
      </c>
      <c r="H1926" s="17">
        <f>VLOOKUP(Tabela1[[#This Row],[NOME]],'[1]177'!C:H,6,0)</f>
        <v>583.78</v>
      </c>
      <c r="I1926" s="17">
        <f>IFERROR(H1926/1.08,"")</f>
        <v>540.53703703703695</v>
      </c>
      <c r="J1926" s="17">
        <f>I1926*8%</f>
        <v>43.242962962962956</v>
      </c>
      <c r="K1926" s="17">
        <f>Tabela1[[#This Row],[VLR RECEBIDO]]-Tabela1[[#This Row],[DESPESA]]-Tabela1[[#This Row],[FGTS]]</f>
        <v>46.700000000000109</v>
      </c>
      <c r="L1926" s="12">
        <v>46.700000000000109</v>
      </c>
      <c r="M1926" s="12">
        <f>Tabela1[[#This Row],[A DEVOLVER]]-Tabela1[[#This Row],[DEVOLVIDO]]</f>
        <v>0</v>
      </c>
      <c r="N1926" s="18" t="s">
        <v>284</v>
      </c>
    </row>
    <row r="1927" spans="2:14" x14ac:dyDescent="0.3">
      <c r="B1927" s="11" t="e">
        <f>VLOOKUP(Tabela1[[#This Row],[CPF]],#REF!,2,0)</f>
        <v>#REF!</v>
      </c>
      <c r="C1927" s="11" t="s">
        <v>103</v>
      </c>
      <c r="D1927" s="35">
        <v>36</v>
      </c>
      <c r="E1927" s="16" t="s">
        <v>8</v>
      </c>
      <c r="F1927" s="11" t="s">
        <v>605</v>
      </c>
      <c r="G1927" s="17">
        <v>630.48</v>
      </c>
      <c r="H1927" s="17">
        <f>VLOOKUP(Tabela1[[#This Row],[NOME]],'[1]177'!C:H,6,0)</f>
        <v>583.78</v>
      </c>
      <c r="I1927" s="17">
        <f>IFERROR(H1927/1.08,"")</f>
        <v>540.53703703703695</v>
      </c>
      <c r="J1927" s="17">
        <f>I1927*8%</f>
        <v>43.242962962962956</v>
      </c>
      <c r="K1927" s="17">
        <f>Tabela1[[#This Row],[VLR RECEBIDO]]-Tabela1[[#This Row],[DESPESA]]-Tabela1[[#This Row],[FGTS]]</f>
        <v>46.700000000000109</v>
      </c>
      <c r="L1927" s="12">
        <v>46.700000000000109</v>
      </c>
      <c r="M1927" s="12">
        <f>Tabela1[[#This Row],[A DEVOLVER]]-Tabela1[[#This Row],[DEVOLVIDO]]</f>
        <v>0</v>
      </c>
      <c r="N1927" s="18" t="s">
        <v>287</v>
      </c>
    </row>
    <row r="1928" spans="2:14" x14ac:dyDescent="0.3">
      <c r="B1928" s="11" t="e">
        <f>VLOOKUP(Tabela1[[#This Row],[CPF]],#REF!,2,0)</f>
        <v>#REF!</v>
      </c>
      <c r="C1928" s="11" t="s">
        <v>104</v>
      </c>
      <c r="D1928" s="35">
        <v>36</v>
      </c>
      <c r="E1928" s="16" t="s">
        <v>8</v>
      </c>
      <c r="F1928" s="11" t="s">
        <v>605</v>
      </c>
      <c r="G1928" s="17">
        <v>630.48</v>
      </c>
      <c r="H1928" s="17">
        <f>VLOOKUP(Tabela1[[#This Row],[NOME]],'[1]177'!C:H,6,0)</f>
        <v>583.78</v>
      </c>
      <c r="I1928" s="17">
        <f>IFERROR(H1928/1.08,"")</f>
        <v>540.53703703703695</v>
      </c>
      <c r="J1928" s="17">
        <f>I1928*8%</f>
        <v>43.242962962962956</v>
      </c>
      <c r="K1928" s="17">
        <f>Tabela1[[#This Row],[VLR RECEBIDO]]-Tabela1[[#This Row],[DESPESA]]-Tabela1[[#This Row],[FGTS]]</f>
        <v>46.700000000000109</v>
      </c>
      <c r="L1928" s="12">
        <v>46.700000000000109</v>
      </c>
      <c r="M1928" s="12">
        <f>Tabela1[[#This Row],[A DEVOLVER]]-Tabela1[[#This Row],[DEVOLVIDO]]</f>
        <v>0</v>
      </c>
      <c r="N1928" s="18" t="s">
        <v>288</v>
      </c>
    </row>
    <row r="1929" spans="2:14" x14ac:dyDescent="0.3">
      <c r="B1929" s="11" t="e">
        <f>VLOOKUP(Tabela1[[#This Row],[CPF]],#REF!,2,0)</f>
        <v>#REF!</v>
      </c>
      <c r="C1929" s="11" t="s">
        <v>106</v>
      </c>
      <c r="D1929" s="35">
        <v>36</v>
      </c>
      <c r="E1929" s="16" t="s">
        <v>8</v>
      </c>
      <c r="F1929" s="11" t="s">
        <v>605</v>
      </c>
      <c r="G1929" s="17">
        <v>630.48</v>
      </c>
      <c r="H1929" s="17">
        <f>VLOOKUP(Tabela1[[#This Row],[NOME]],'[1]177'!C:H,6,0)</f>
        <v>583.78</v>
      </c>
      <c r="I1929" s="17">
        <f>IFERROR(H1929/1.08,"")</f>
        <v>540.53703703703695</v>
      </c>
      <c r="J1929" s="17">
        <f>I1929*8%</f>
        <v>43.242962962962956</v>
      </c>
      <c r="K1929" s="17">
        <f>Tabela1[[#This Row],[VLR RECEBIDO]]-Tabela1[[#This Row],[DESPESA]]-Tabela1[[#This Row],[FGTS]]</f>
        <v>46.700000000000109</v>
      </c>
      <c r="L1929" s="12">
        <v>46.700000000000109</v>
      </c>
      <c r="M1929" s="12">
        <f>Tabela1[[#This Row],[A DEVOLVER]]-Tabela1[[#This Row],[DEVOLVIDO]]</f>
        <v>0</v>
      </c>
      <c r="N1929" s="18" t="s">
        <v>290</v>
      </c>
    </row>
    <row r="1930" spans="2:14" x14ac:dyDescent="0.3">
      <c r="B1930" s="11" t="e">
        <f>VLOOKUP(Tabela1[[#This Row],[CPF]],#REF!,2,0)</f>
        <v>#REF!</v>
      </c>
      <c r="C1930" s="11" t="s">
        <v>107</v>
      </c>
      <c r="D1930" s="35">
        <v>36</v>
      </c>
      <c r="E1930" s="16" t="s">
        <v>8</v>
      </c>
      <c r="F1930" s="11" t="s">
        <v>605</v>
      </c>
      <c r="G1930" s="17">
        <v>630.48</v>
      </c>
      <c r="H1930" s="17">
        <f>VLOOKUP(Tabela1[[#This Row],[NOME]],'[1]177'!C:H,6,0)</f>
        <v>583.78</v>
      </c>
      <c r="I1930" s="17">
        <f>IFERROR(H1930/1.08,"")</f>
        <v>540.53703703703695</v>
      </c>
      <c r="J1930" s="17">
        <f>I1930*8%</f>
        <v>43.242962962962956</v>
      </c>
      <c r="K1930" s="17">
        <f>Tabela1[[#This Row],[VLR RECEBIDO]]-Tabela1[[#This Row],[DESPESA]]-Tabela1[[#This Row],[FGTS]]</f>
        <v>46.700000000000109</v>
      </c>
      <c r="L1930" s="12">
        <v>46.700000000000109</v>
      </c>
      <c r="M1930" s="12">
        <f>Tabela1[[#This Row],[A DEVOLVER]]-Tabela1[[#This Row],[DEVOLVIDO]]</f>
        <v>0</v>
      </c>
      <c r="N1930" s="18" t="s">
        <v>291</v>
      </c>
    </row>
    <row r="1931" spans="2:14" x14ac:dyDescent="0.3">
      <c r="B1931" s="11" t="e">
        <f>VLOOKUP(Tabela1[[#This Row],[CPF]],#REF!,2,0)</f>
        <v>#REF!</v>
      </c>
      <c r="C1931" s="11" t="s">
        <v>108</v>
      </c>
      <c r="D1931" s="35">
        <v>36</v>
      </c>
      <c r="E1931" s="16" t="s">
        <v>8</v>
      </c>
      <c r="F1931" s="11" t="s">
        <v>605</v>
      </c>
      <c r="G1931" s="17">
        <v>630.48</v>
      </c>
      <c r="H1931" s="17">
        <f>VLOOKUP(Tabela1[[#This Row],[NOME]],'[1]177'!C:H,6,0)</f>
        <v>583.78</v>
      </c>
      <c r="I1931" s="17">
        <f>IFERROR(H1931/1.08,"")</f>
        <v>540.53703703703695</v>
      </c>
      <c r="J1931" s="17">
        <f>I1931*8%</f>
        <v>43.242962962962956</v>
      </c>
      <c r="K1931" s="17">
        <f>Tabela1[[#This Row],[VLR RECEBIDO]]-Tabela1[[#This Row],[DESPESA]]-Tabela1[[#This Row],[FGTS]]</f>
        <v>46.700000000000109</v>
      </c>
      <c r="L1931" s="12">
        <v>46.700000000000109</v>
      </c>
      <c r="M1931" s="12">
        <f>Tabela1[[#This Row],[A DEVOLVER]]-Tabela1[[#This Row],[DEVOLVIDO]]</f>
        <v>0</v>
      </c>
      <c r="N1931" s="18" t="s">
        <v>292</v>
      </c>
    </row>
    <row r="1932" spans="2:14" x14ac:dyDescent="0.3">
      <c r="B1932" s="11" t="e">
        <f>VLOOKUP(Tabela1[[#This Row],[CPF]],#REF!,2,0)</f>
        <v>#REF!</v>
      </c>
      <c r="C1932" s="11" t="s">
        <v>110</v>
      </c>
      <c r="D1932" s="35">
        <v>36</v>
      </c>
      <c r="E1932" s="16" t="s">
        <v>8</v>
      </c>
      <c r="F1932" s="11" t="s">
        <v>605</v>
      </c>
      <c r="G1932" s="17">
        <v>630.48</v>
      </c>
      <c r="H1932" s="17">
        <v>0</v>
      </c>
      <c r="I1932" s="17">
        <f>IFERROR(H1932/1.08,"")</f>
        <v>0</v>
      </c>
      <c r="J1932" s="17">
        <f>I1932*8%</f>
        <v>0</v>
      </c>
      <c r="K1932" s="17">
        <f>Tabela1[[#This Row],[VLR RECEBIDO]]-Tabela1[[#This Row],[DESPESA]]-Tabela1[[#This Row],[FGTS]]</f>
        <v>630.48</v>
      </c>
      <c r="L1932" s="12">
        <v>630.48</v>
      </c>
      <c r="M1932" s="12">
        <f>Tabela1[[#This Row],[A DEVOLVER]]-Tabela1[[#This Row],[DEVOLVIDO]]</f>
        <v>0</v>
      </c>
      <c r="N1932" s="18" t="s">
        <v>294</v>
      </c>
    </row>
    <row r="1933" spans="2:14" x14ac:dyDescent="0.3">
      <c r="B1933" s="11" t="e">
        <f>VLOOKUP(Tabela1[[#This Row],[CPF]],#REF!,2,0)</f>
        <v>#REF!</v>
      </c>
      <c r="C1933" s="11" t="s">
        <v>114</v>
      </c>
      <c r="D1933" s="35">
        <v>36</v>
      </c>
      <c r="E1933" s="16" t="s">
        <v>8</v>
      </c>
      <c r="F1933" s="11" t="s">
        <v>605</v>
      </c>
      <c r="G1933" s="17">
        <v>630.48</v>
      </c>
      <c r="H1933" s="17">
        <f>VLOOKUP(Tabela1[[#This Row],[NOME]],'[1]177'!C:H,6,0)</f>
        <v>583.78</v>
      </c>
      <c r="I1933" s="17">
        <f>IFERROR(H1933/1.08,"")</f>
        <v>540.53703703703695</v>
      </c>
      <c r="J1933" s="17">
        <f>I1933*8%</f>
        <v>43.242962962962956</v>
      </c>
      <c r="K1933" s="17">
        <f>Tabela1[[#This Row],[VLR RECEBIDO]]-Tabela1[[#This Row],[DESPESA]]-Tabela1[[#This Row],[FGTS]]</f>
        <v>46.700000000000109</v>
      </c>
      <c r="L1933" s="12">
        <v>46.700000000000109</v>
      </c>
      <c r="M1933" s="12">
        <f>Tabela1[[#This Row],[A DEVOLVER]]-Tabela1[[#This Row],[DEVOLVIDO]]</f>
        <v>0</v>
      </c>
      <c r="N1933" s="18" t="s">
        <v>298</v>
      </c>
    </row>
    <row r="1934" spans="2:14" x14ac:dyDescent="0.3">
      <c r="B1934" s="11" t="e">
        <f>VLOOKUP(Tabela1[[#This Row],[CPF]],#REF!,2,0)</f>
        <v>#REF!</v>
      </c>
      <c r="C1934" s="11" t="s">
        <v>116</v>
      </c>
      <c r="D1934" s="35">
        <v>36</v>
      </c>
      <c r="E1934" s="16" t="s">
        <v>8</v>
      </c>
      <c r="F1934" s="11" t="s">
        <v>605</v>
      </c>
      <c r="G1934" s="17">
        <v>630.48</v>
      </c>
      <c r="H1934" s="17">
        <f>VLOOKUP(Tabela1[[#This Row],[NOME]],'[1]177'!C:H,6,0)</f>
        <v>583.78</v>
      </c>
      <c r="I1934" s="17">
        <f>IFERROR(H1934/1.08,"")</f>
        <v>540.53703703703695</v>
      </c>
      <c r="J1934" s="17">
        <f>I1934*8%</f>
        <v>43.242962962962956</v>
      </c>
      <c r="K1934" s="17">
        <f>Tabela1[[#This Row],[VLR RECEBIDO]]-Tabela1[[#This Row],[DESPESA]]-Tabela1[[#This Row],[FGTS]]</f>
        <v>46.700000000000109</v>
      </c>
      <c r="L1934" s="12">
        <v>46.700000000000109</v>
      </c>
      <c r="M1934" s="12">
        <f>Tabela1[[#This Row],[A DEVOLVER]]-Tabela1[[#This Row],[DEVOLVIDO]]</f>
        <v>0</v>
      </c>
      <c r="N1934" s="18" t="s">
        <v>300</v>
      </c>
    </row>
    <row r="1935" spans="2:14" x14ac:dyDescent="0.3">
      <c r="B1935" s="11" t="e">
        <f>VLOOKUP(Tabela1[[#This Row],[CPF]],#REF!,2,0)</f>
        <v>#REF!</v>
      </c>
      <c r="C1935" s="11" t="s">
        <v>117</v>
      </c>
      <c r="D1935" s="35">
        <v>36</v>
      </c>
      <c r="E1935" s="16" t="s">
        <v>8</v>
      </c>
      <c r="F1935" s="11" t="s">
        <v>605</v>
      </c>
      <c r="G1935" s="17">
        <v>630.48</v>
      </c>
      <c r="H1935" s="17">
        <f>VLOOKUP(Tabela1[[#This Row],[NOME]],'[1]177'!C:H,6,0)</f>
        <v>583.78</v>
      </c>
      <c r="I1935" s="17">
        <f>IFERROR(H1935/1.08,"")</f>
        <v>540.53703703703695</v>
      </c>
      <c r="J1935" s="17">
        <f>I1935*8%</f>
        <v>43.242962962962956</v>
      </c>
      <c r="K1935" s="17">
        <f>Tabela1[[#This Row],[VLR RECEBIDO]]-Tabela1[[#This Row],[DESPESA]]-Tabela1[[#This Row],[FGTS]]</f>
        <v>46.700000000000109</v>
      </c>
      <c r="L1935" s="12">
        <v>46.700000000000109</v>
      </c>
      <c r="M1935" s="12">
        <f>Tabela1[[#This Row],[A DEVOLVER]]-Tabela1[[#This Row],[DEVOLVIDO]]</f>
        <v>0</v>
      </c>
      <c r="N1935" s="18" t="s">
        <v>301</v>
      </c>
    </row>
    <row r="1936" spans="2:14" x14ac:dyDescent="0.3">
      <c r="B1936" s="11" t="e">
        <f>VLOOKUP(Tabela1[[#This Row],[CPF]],#REF!,2,0)</f>
        <v>#REF!</v>
      </c>
      <c r="C1936" s="11" t="s">
        <v>118</v>
      </c>
      <c r="D1936" s="35">
        <v>36</v>
      </c>
      <c r="E1936" s="16" t="s">
        <v>8</v>
      </c>
      <c r="F1936" s="11" t="s">
        <v>605</v>
      </c>
      <c r="G1936" s="17">
        <v>630.48</v>
      </c>
      <c r="H1936" s="17">
        <f>VLOOKUP(Tabela1[[#This Row],[NOME]],'[1]177'!C:H,6,0)</f>
        <v>583.78</v>
      </c>
      <c r="I1936" s="17">
        <f>IFERROR(H1936/1.08,"")</f>
        <v>540.53703703703695</v>
      </c>
      <c r="J1936" s="17">
        <f>I1936*8%</f>
        <v>43.242962962962956</v>
      </c>
      <c r="K1936" s="17">
        <f>Tabela1[[#This Row],[VLR RECEBIDO]]-Tabela1[[#This Row],[DESPESA]]-Tabela1[[#This Row],[FGTS]]</f>
        <v>46.700000000000109</v>
      </c>
      <c r="L1936" s="12">
        <v>46.700000000000109</v>
      </c>
      <c r="M1936" s="12">
        <f>Tabela1[[#This Row],[A DEVOLVER]]-Tabela1[[#This Row],[DEVOLVIDO]]</f>
        <v>0</v>
      </c>
      <c r="N1936" s="18" t="s">
        <v>392</v>
      </c>
    </row>
    <row r="1937" spans="2:14" x14ac:dyDescent="0.3">
      <c r="B1937" s="11" t="e">
        <f>VLOOKUP(Tabela1[[#This Row],[CPF]],#REF!,2,0)</f>
        <v>#REF!</v>
      </c>
      <c r="C1937" s="11" t="s">
        <v>119</v>
      </c>
      <c r="D1937" s="35">
        <v>36</v>
      </c>
      <c r="E1937" s="16" t="s">
        <v>8</v>
      </c>
      <c r="F1937" s="11" t="s">
        <v>605</v>
      </c>
      <c r="G1937" s="17">
        <v>630.48</v>
      </c>
      <c r="H1937" s="17">
        <f>VLOOKUP(Tabela1[[#This Row],[NOME]],'[1]177'!C:H,6,0)</f>
        <v>583.78</v>
      </c>
      <c r="I1937" s="17">
        <f>IFERROR(H1937/1.08,"")</f>
        <v>540.53703703703695</v>
      </c>
      <c r="J1937" s="17">
        <f>I1937*8%</f>
        <v>43.242962962962956</v>
      </c>
      <c r="K1937" s="17">
        <f>Tabela1[[#This Row],[VLR RECEBIDO]]-Tabela1[[#This Row],[DESPESA]]-Tabela1[[#This Row],[FGTS]]</f>
        <v>46.700000000000109</v>
      </c>
      <c r="L1937" s="12">
        <v>46.700000000000109</v>
      </c>
      <c r="M1937" s="12">
        <f>Tabela1[[#This Row],[A DEVOLVER]]-Tabela1[[#This Row],[DEVOLVIDO]]</f>
        <v>0</v>
      </c>
      <c r="N1937" s="18" t="s">
        <v>303</v>
      </c>
    </row>
    <row r="1938" spans="2:14" x14ac:dyDescent="0.3">
      <c r="B1938" s="11" t="e">
        <f>VLOOKUP(Tabela1[[#This Row],[CPF]],#REF!,2,0)</f>
        <v>#REF!</v>
      </c>
      <c r="C1938" s="11" t="s">
        <v>121</v>
      </c>
      <c r="D1938" s="35">
        <v>36</v>
      </c>
      <c r="E1938" s="16" t="s">
        <v>8</v>
      </c>
      <c r="F1938" s="11" t="s">
        <v>605</v>
      </c>
      <c r="G1938" s="17">
        <v>630.48</v>
      </c>
      <c r="H1938" s="17">
        <f>VLOOKUP(Tabela1[[#This Row],[NOME]],'[1]177'!C:H,6,0)</f>
        <v>583.78</v>
      </c>
      <c r="I1938" s="17">
        <f>IFERROR(H1938/1.08,"")</f>
        <v>540.53703703703695</v>
      </c>
      <c r="J1938" s="17">
        <f>I1938*8%</f>
        <v>43.242962962962956</v>
      </c>
      <c r="K1938" s="17">
        <f>Tabela1[[#This Row],[VLR RECEBIDO]]-Tabela1[[#This Row],[DESPESA]]-Tabela1[[#This Row],[FGTS]]</f>
        <v>46.700000000000109</v>
      </c>
      <c r="L1938" s="12">
        <v>46.700000000000109</v>
      </c>
      <c r="M1938" s="12">
        <f>Tabela1[[#This Row],[A DEVOLVER]]-Tabela1[[#This Row],[DEVOLVIDO]]</f>
        <v>0</v>
      </c>
      <c r="N1938" s="18" t="s">
        <v>305</v>
      </c>
    </row>
    <row r="1939" spans="2:14" x14ac:dyDescent="0.3">
      <c r="B1939" s="11" t="e">
        <f>VLOOKUP(Tabela1[[#This Row],[CPF]],#REF!,2,0)</f>
        <v>#REF!</v>
      </c>
      <c r="C1939" s="11" t="s">
        <v>122</v>
      </c>
      <c r="D1939" s="35">
        <v>36</v>
      </c>
      <c r="E1939" s="16" t="s">
        <v>8</v>
      </c>
      <c r="F1939" s="11" t="s">
        <v>605</v>
      </c>
      <c r="G1939" s="17">
        <v>630.48</v>
      </c>
      <c r="H1939" s="17">
        <f>VLOOKUP(Tabela1[[#This Row],[NOME]],'[1]177'!C:H,6,0)</f>
        <v>583.78</v>
      </c>
      <c r="I1939" s="17">
        <f>IFERROR(H1939/1.08,"")</f>
        <v>540.53703703703695</v>
      </c>
      <c r="J1939" s="17">
        <f>I1939*8%</f>
        <v>43.242962962962956</v>
      </c>
      <c r="K1939" s="17">
        <f>Tabela1[[#This Row],[VLR RECEBIDO]]-Tabela1[[#This Row],[DESPESA]]-Tabela1[[#This Row],[FGTS]]</f>
        <v>46.700000000000109</v>
      </c>
      <c r="L1939" s="12">
        <v>46.700000000000109</v>
      </c>
      <c r="M1939" s="12">
        <f>Tabela1[[#This Row],[A DEVOLVER]]-Tabela1[[#This Row],[DEVOLVIDO]]</f>
        <v>0</v>
      </c>
      <c r="N1939" s="18" t="s">
        <v>306</v>
      </c>
    </row>
    <row r="1940" spans="2:14" x14ac:dyDescent="0.3">
      <c r="B1940" s="11" t="e">
        <f>VLOOKUP(Tabela1[[#This Row],[CPF]],#REF!,2,0)</f>
        <v>#REF!</v>
      </c>
      <c r="C1940" s="11" t="s">
        <v>123</v>
      </c>
      <c r="D1940" s="35">
        <v>36</v>
      </c>
      <c r="E1940" s="16" t="s">
        <v>8</v>
      </c>
      <c r="F1940" s="11" t="s">
        <v>605</v>
      </c>
      <c r="G1940" s="17">
        <v>630.48</v>
      </c>
      <c r="H1940" s="17">
        <f>VLOOKUP(Tabela1[[#This Row],[NOME]],'[1]177'!C:H,6,0)</f>
        <v>583.78</v>
      </c>
      <c r="I1940" s="17">
        <f>IFERROR(H1940/1.08,"")</f>
        <v>540.53703703703695</v>
      </c>
      <c r="J1940" s="17">
        <f>I1940*8%</f>
        <v>43.242962962962956</v>
      </c>
      <c r="K1940" s="17">
        <f>Tabela1[[#This Row],[VLR RECEBIDO]]-Tabela1[[#This Row],[DESPESA]]-Tabela1[[#This Row],[FGTS]]</f>
        <v>46.700000000000109</v>
      </c>
      <c r="L1940" s="12">
        <v>46.700000000000109</v>
      </c>
      <c r="M1940" s="12">
        <f>Tabela1[[#This Row],[A DEVOLVER]]-Tabela1[[#This Row],[DEVOLVIDO]]</f>
        <v>0</v>
      </c>
      <c r="N1940" s="18" t="s">
        <v>307</v>
      </c>
    </row>
    <row r="1941" spans="2:14" x14ac:dyDescent="0.3">
      <c r="B1941" s="11" t="e">
        <f>VLOOKUP(Tabela1[[#This Row],[CPF]],#REF!,2,0)</f>
        <v>#REF!</v>
      </c>
      <c r="C1941" s="11" t="s">
        <v>125</v>
      </c>
      <c r="D1941" s="35">
        <v>36</v>
      </c>
      <c r="E1941" s="16" t="s">
        <v>8</v>
      </c>
      <c r="F1941" s="11" t="s">
        <v>605</v>
      </c>
      <c r="G1941" s="17">
        <v>630.48</v>
      </c>
      <c r="H1941" s="17">
        <f>VLOOKUP(Tabela1[[#This Row],[NOME]],'[1]177'!C:H,6,0)</f>
        <v>583.78</v>
      </c>
      <c r="I1941" s="17">
        <f>IFERROR(H1941/1.08,"")</f>
        <v>540.53703703703695</v>
      </c>
      <c r="J1941" s="17">
        <f>I1941*8%</f>
        <v>43.242962962962956</v>
      </c>
      <c r="K1941" s="17">
        <f>Tabela1[[#This Row],[VLR RECEBIDO]]-Tabela1[[#This Row],[DESPESA]]-Tabela1[[#This Row],[FGTS]]</f>
        <v>46.700000000000109</v>
      </c>
      <c r="L1941" s="12">
        <v>46.700000000000109</v>
      </c>
      <c r="M1941" s="12">
        <f>Tabela1[[#This Row],[A DEVOLVER]]-Tabela1[[#This Row],[DEVOLVIDO]]</f>
        <v>0</v>
      </c>
      <c r="N1941" s="18" t="s">
        <v>309</v>
      </c>
    </row>
    <row r="1942" spans="2:14" x14ac:dyDescent="0.3">
      <c r="B1942" s="11" t="e">
        <f>VLOOKUP(Tabela1[[#This Row],[CPF]],#REF!,2,0)</f>
        <v>#REF!</v>
      </c>
      <c r="C1942" s="11" t="s">
        <v>127</v>
      </c>
      <c r="D1942" s="35">
        <v>36</v>
      </c>
      <c r="E1942" s="16" t="s">
        <v>8</v>
      </c>
      <c r="F1942" s="11" t="s">
        <v>605</v>
      </c>
      <c r="G1942" s="17">
        <v>630.48</v>
      </c>
      <c r="H1942" s="17">
        <f>VLOOKUP(Tabela1[[#This Row],[NOME]],'[1]177'!C:H,6,0)</f>
        <v>583.78</v>
      </c>
      <c r="I1942" s="17">
        <f>IFERROR(H1942/1.08,"")</f>
        <v>540.53703703703695</v>
      </c>
      <c r="J1942" s="17">
        <f>I1942*8%</f>
        <v>43.242962962962956</v>
      </c>
      <c r="K1942" s="17">
        <f>Tabela1[[#This Row],[VLR RECEBIDO]]-Tabela1[[#This Row],[DESPESA]]-Tabela1[[#This Row],[FGTS]]</f>
        <v>46.700000000000109</v>
      </c>
      <c r="L1942" s="12">
        <v>46.700000000000109</v>
      </c>
      <c r="M1942" s="12">
        <f>Tabela1[[#This Row],[A DEVOLVER]]-Tabela1[[#This Row],[DEVOLVIDO]]</f>
        <v>0</v>
      </c>
      <c r="N1942" s="18" t="s">
        <v>311</v>
      </c>
    </row>
    <row r="1943" spans="2:14" x14ac:dyDescent="0.3">
      <c r="B1943" s="11" t="e">
        <f>VLOOKUP(Tabela1[[#This Row],[CPF]],#REF!,2,0)</f>
        <v>#REF!</v>
      </c>
      <c r="C1943" s="11" t="s">
        <v>129</v>
      </c>
      <c r="D1943" s="35">
        <v>36</v>
      </c>
      <c r="E1943" s="16" t="s">
        <v>8</v>
      </c>
      <c r="F1943" s="11" t="s">
        <v>605</v>
      </c>
      <c r="G1943" s="17">
        <v>630.48</v>
      </c>
      <c r="H1943" s="17">
        <f>VLOOKUP(Tabela1[[#This Row],[NOME]],'[1]177'!C:H,6,0)</f>
        <v>583.78</v>
      </c>
      <c r="I1943" s="17">
        <f>IFERROR(H1943/1.08,"")</f>
        <v>540.53703703703695</v>
      </c>
      <c r="J1943" s="17">
        <f>I1943*8%</f>
        <v>43.242962962962956</v>
      </c>
      <c r="K1943" s="17">
        <f>Tabela1[[#This Row],[VLR RECEBIDO]]-Tabela1[[#This Row],[DESPESA]]-Tabela1[[#This Row],[FGTS]]</f>
        <v>46.700000000000109</v>
      </c>
      <c r="L1943" s="12">
        <v>46.700000000000109</v>
      </c>
      <c r="M1943" s="12">
        <f>Tabela1[[#This Row],[A DEVOLVER]]-Tabela1[[#This Row],[DEVOLVIDO]]</f>
        <v>0</v>
      </c>
      <c r="N1943" s="18" t="s">
        <v>313</v>
      </c>
    </row>
    <row r="1944" spans="2:14" x14ac:dyDescent="0.3">
      <c r="B1944" s="11" t="e">
        <f>VLOOKUP(Tabela1[[#This Row],[CPF]],#REF!,2,0)</f>
        <v>#REF!</v>
      </c>
      <c r="C1944" s="11" t="s">
        <v>132</v>
      </c>
      <c r="D1944" s="35">
        <v>36</v>
      </c>
      <c r="E1944" s="16" t="s">
        <v>8</v>
      </c>
      <c r="F1944" s="11" t="s">
        <v>605</v>
      </c>
      <c r="G1944" s="17">
        <v>630.48</v>
      </c>
      <c r="H1944" s="17">
        <f>VLOOKUP(Tabela1[[#This Row],[NOME]],'[1]177'!C:H,6,0)</f>
        <v>583.78</v>
      </c>
      <c r="I1944" s="17">
        <f>IFERROR(H1944/1.08,"")</f>
        <v>540.53703703703695</v>
      </c>
      <c r="J1944" s="17">
        <f>I1944*8%</f>
        <v>43.242962962962956</v>
      </c>
      <c r="K1944" s="17">
        <f>Tabela1[[#This Row],[VLR RECEBIDO]]-Tabela1[[#This Row],[DESPESA]]-Tabela1[[#This Row],[FGTS]]</f>
        <v>46.700000000000109</v>
      </c>
      <c r="L1944" s="12">
        <v>46.700000000000109</v>
      </c>
      <c r="M1944" s="12">
        <f>Tabela1[[#This Row],[A DEVOLVER]]-Tabela1[[#This Row],[DEVOLVIDO]]</f>
        <v>0</v>
      </c>
      <c r="N1944" s="18" t="s">
        <v>316</v>
      </c>
    </row>
    <row r="1945" spans="2:14" x14ac:dyDescent="0.3">
      <c r="B1945" s="11" t="e">
        <f>VLOOKUP(Tabela1[[#This Row],[CPF]],#REF!,2,0)</f>
        <v>#REF!</v>
      </c>
      <c r="C1945" s="11" t="s">
        <v>133</v>
      </c>
      <c r="D1945" s="35">
        <v>36</v>
      </c>
      <c r="E1945" s="16" t="s">
        <v>8</v>
      </c>
      <c r="F1945" s="11" t="s">
        <v>605</v>
      </c>
      <c r="G1945" s="17">
        <v>630.48</v>
      </c>
      <c r="H1945" s="17">
        <f>VLOOKUP(Tabela1[[#This Row],[NOME]],'[1]177'!C:H,6,0)</f>
        <v>583.78</v>
      </c>
      <c r="I1945" s="17">
        <f>IFERROR(H1945/1.08,"")</f>
        <v>540.53703703703695</v>
      </c>
      <c r="J1945" s="17">
        <f>I1945*8%</f>
        <v>43.242962962962956</v>
      </c>
      <c r="K1945" s="17">
        <f>Tabela1[[#This Row],[VLR RECEBIDO]]-Tabela1[[#This Row],[DESPESA]]-Tabela1[[#This Row],[FGTS]]</f>
        <v>46.700000000000109</v>
      </c>
      <c r="L1945" s="12">
        <v>46.700000000000109</v>
      </c>
      <c r="M1945" s="12">
        <f>Tabela1[[#This Row],[A DEVOLVER]]-Tabela1[[#This Row],[DEVOLVIDO]]</f>
        <v>0</v>
      </c>
      <c r="N1945" s="18" t="s">
        <v>317</v>
      </c>
    </row>
    <row r="1946" spans="2:14" x14ac:dyDescent="0.3">
      <c r="B1946" s="11" t="e">
        <f>VLOOKUP(Tabela1[[#This Row],[CPF]],#REF!,2,0)</f>
        <v>#REF!</v>
      </c>
      <c r="C1946" s="11" t="s">
        <v>134</v>
      </c>
      <c r="D1946" s="35">
        <v>36</v>
      </c>
      <c r="E1946" s="16" t="s">
        <v>8</v>
      </c>
      <c r="F1946" s="11" t="s">
        <v>605</v>
      </c>
      <c r="G1946" s="17">
        <v>630.48</v>
      </c>
      <c r="H1946" s="17">
        <f>VLOOKUP(Tabela1[[#This Row],[NOME]],'[1]177'!C:H,6,0)</f>
        <v>583.78</v>
      </c>
      <c r="I1946" s="17">
        <f>IFERROR(H1946/1.08,"")</f>
        <v>540.53703703703695</v>
      </c>
      <c r="J1946" s="17">
        <f>I1946*8%</f>
        <v>43.242962962962956</v>
      </c>
      <c r="K1946" s="17">
        <f>Tabela1[[#This Row],[VLR RECEBIDO]]-Tabela1[[#This Row],[DESPESA]]-Tabela1[[#This Row],[FGTS]]</f>
        <v>46.700000000000109</v>
      </c>
      <c r="L1946" s="12">
        <v>46.700000000000109</v>
      </c>
      <c r="M1946" s="12">
        <f>Tabela1[[#This Row],[A DEVOLVER]]-Tabela1[[#This Row],[DEVOLVIDO]]</f>
        <v>0</v>
      </c>
      <c r="N1946" s="18" t="s">
        <v>318</v>
      </c>
    </row>
    <row r="1947" spans="2:14" x14ac:dyDescent="0.3">
      <c r="B1947" s="11" t="e">
        <f>VLOOKUP(Tabela1[[#This Row],[CPF]],#REF!,2,0)</f>
        <v>#REF!</v>
      </c>
      <c r="C1947" s="11" t="s">
        <v>135</v>
      </c>
      <c r="D1947" s="35">
        <v>36</v>
      </c>
      <c r="E1947" s="16" t="s">
        <v>8</v>
      </c>
      <c r="F1947" s="11" t="s">
        <v>605</v>
      </c>
      <c r="G1947" s="17">
        <v>630.48</v>
      </c>
      <c r="H1947" s="17">
        <f>VLOOKUP(Tabela1[[#This Row],[NOME]],'[1]177'!C:H,6,0)</f>
        <v>583.78</v>
      </c>
      <c r="I1947" s="17">
        <f>IFERROR(H1947/1.08,"")</f>
        <v>540.53703703703695</v>
      </c>
      <c r="J1947" s="17">
        <f>I1947*8%</f>
        <v>43.242962962962956</v>
      </c>
      <c r="K1947" s="17">
        <f>Tabela1[[#This Row],[VLR RECEBIDO]]-Tabela1[[#This Row],[DESPESA]]-Tabela1[[#This Row],[FGTS]]</f>
        <v>46.700000000000109</v>
      </c>
      <c r="L1947" s="12">
        <v>46.700000000000109</v>
      </c>
      <c r="M1947" s="12">
        <f>Tabela1[[#This Row],[A DEVOLVER]]-Tabela1[[#This Row],[DEVOLVIDO]]</f>
        <v>0</v>
      </c>
      <c r="N1947" s="18" t="s">
        <v>319</v>
      </c>
    </row>
    <row r="1948" spans="2:14" x14ac:dyDescent="0.3">
      <c r="B1948" s="11" t="e">
        <f>VLOOKUP(Tabela1[[#This Row],[CPF]],#REF!,2,0)</f>
        <v>#REF!</v>
      </c>
      <c r="C1948" s="11" t="s">
        <v>136</v>
      </c>
      <c r="D1948" s="35">
        <v>36</v>
      </c>
      <c r="E1948" s="16" t="s">
        <v>8</v>
      </c>
      <c r="F1948" s="11" t="s">
        <v>605</v>
      </c>
      <c r="G1948" s="17">
        <v>630.48</v>
      </c>
      <c r="H1948" s="17">
        <f>VLOOKUP(Tabela1[[#This Row],[NOME]],'[1]177'!C:H,6,0)</f>
        <v>583.78</v>
      </c>
      <c r="I1948" s="17">
        <f>IFERROR(H1948/1.08,"")</f>
        <v>540.53703703703695</v>
      </c>
      <c r="J1948" s="17">
        <f>I1948*8%</f>
        <v>43.242962962962956</v>
      </c>
      <c r="K1948" s="17">
        <f>Tabela1[[#This Row],[VLR RECEBIDO]]-Tabela1[[#This Row],[DESPESA]]-Tabela1[[#This Row],[FGTS]]</f>
        <v>46.700000000000109</v>
      </c>
      <c r="L1948" s="12">
        <v>46.700000000000109</v>
      </c>
      <c r="M1948" s="12">
        <f>Tabela1[[#This Row],[A DEVOLVER]]-Tabela1[[#This Row],[DEVOLVIDO]]</f>
        <v>0</v>
      </c>
      <c r="N1948" s="18" t="s">
        <v>320</v>
      </c>
    </row>
    <row r="1949" spans="2:14" x14ac:dyDescent="0.3">
      <c r="B1949" s="11" t="e">
        <f>VLOOKUP(Tabela1[[#This Row],[CPF]],#REF!,2,0)</f>
        <v>#REF!</v>
      </c>
      <c r="C1949" s="11" t="s">
        <v>137</v>
      </c>
      <c r="D1949" s="35">
        <v>36</v>
      </c>
      <c r="E1949" s="16" t="s">
        <v>8</v>
      </c>
      <c r="F1949" s="11" t="s">
        <v>605</v>
      </c>
      <c r="G1949" s="17">
        <v>630.48</v>
      </c>
      <c r="H1949" s="17">
        <f>VLOOKUP(Tabela1[[#This Row],[NOME]],'[1]177'!C:H,6,0)</f>
        <v>583.78</v>
      </c>
      <c r="I1949" s="17">
        <f>IFERROR(H1949/1.08,"")</f>
        <v>540.53703703703695</v>
      </c>
      <c r="J1949" s="17">
        <f>I1949*8%</f>
        <v>43.242962962962956</v>
      </c>
      <c r="K1949" s="17">
        <f>Tabela1[[#This Row],[VLR RECEBIDO]]-Tabela1[[#This Row],[DESPESA]]-Tabela1[[#This Row],[FGTS]]</f>
        <v>46.700000000000109</v>
      </c>
      <c r="L1949" s="12">
        <v>46.700000000000109</v>
      </c>
      <c r="M1949" s="12">
        <f>Tabela1[[#This Row],[A DEVOLVER]]-Tabela1[[#This Row],[DEVOLVIDO]]</f>
        <v>0</v>
      </c>
      <c r="N1949" s="18" t="s">
        <v>321</v>
      </c>
    </row>
    <row r="1950" spans="2:14" x14ac:dyDescent="0.3">
      <c r="B1950" s="11" t="e">
        <f>VLOOKUP(Tabela1[[#This Row],[CPF]],#REF!,2,0)</f>
        <v>#REF!</v>
      </c>
      <c r="C1950" s="11" t="s">
        <v>138</v>
      </c>
      <c r="D1950" s="35">
        <v>36</v>
      </c>
      <c r="E1950" s="16" t="s">
        <v>8</v>
      </c>
      <c r="F1950" s="11" t="s">
        <v>605</v>
      </c>
      <c r="G1950" s="17">
        <v>630.48</v>
      </c>
      <c r="H1950" s="17">
        <f>VLOOKUP(Tabela1[[#This Row],[NOME]],'[1]177'!C:H,6,0)</f>
        <v>583.78</v>
      </c>
      <c r="I1950" s="17">
        <f>IFERROR(H1950/1.08,"")</f>
        <v>540.53703703703695</v>
      </c>
      <c r="J1950" s="17">
        <f>I1950*8%</f>
        <v>43.242962962962956</v>
      </c>
      <c r="K1950" s="17">
        <f>Tabela1[[#This Row],[VLR RECEBIDO]]-Tabela1[[#This Row],[DESPESA]]-Tabela1[[#This Row],[FGTS]]</f>
        <v>46.700000000000109</v>
      </c>
      <c r="L1950" s="12">
        <v>46.700000000000109</v>
      </c>
      <c r="M1950" s="12">
        <f>Tabela1[[#This Row],[A DEVOLVER]]-Tabela1[[#This Row],[DEVOLVIDO]]</f>
        <v>0</v>
      </c>
      <c r="N1950" s="18" t="s">
        <v>322</v>
      </c>
    </row>
    <row r="1951" spans="2:14" x14ac:dyDescent="0.3">
      <c r="B1951" s="11" t="e">
        <f>VLOOKUP(Tabela1[[#This Row],[CPF]],#REF!,2,0)</f>
        <v>#REF!</v>
      </c>
      <c r="C1951" s="11" t="s">
        <v>140</v>
      </c>
      <c r="D1951" s="35">
        <v>36</v>
      </c>
      <c r="E1951" s="16" t="s">
        <v>8</v>
      </c>
      <c r="F1951" s="11" t="s">
        <v>605</v>
      </c>
      <c r="G1951" s="17">
        <v>630.48</v>
      </c>
      <c r="H1951" s="17">
        <f>VLOOKUP(Tabela1[[#This Row],[NOME]],'[1]177'!C:H,6,0)</f>
        <v>583.78</v>
      </c>
      <c r="I1951" s="17">
        <f>IFERROR(H1951/1.08,"")</f>
        <v>540.53703703703695</v>
      </c>
      <c r="J1951" s="17">
        <f>I1951*8%</f>
        <v>43.242962962962956</v>
      </c>
      <c r="K1951" s="17">
        <f>Tabela1[[#This Row],[VLR RECEBIDO]]-Tabela1[[#This Row],[DESPESA]]-Tabela1[[#This Row],[FGTS]]</f>
        <v>46.700000000000109</v>
      </c>
      <c r="L1951" s="12">
        <v>46.700000000000109</v>
      </c>
      <c r="M1951" s="12">
        <f>Tabela1[[#This Row],[A DEVOLVER]]-Tabela1[[#This Row],[DEVOLVIDO]]</f>
        <v>0</v>
      </c>
      <c r="N1951" s="18" t="s">
        <v>324</v>
      </c>
    </row>
    <row r="1952" spans="2:14" x14ac:dyDescent="0.3">
      <c r="B1952" s="11" t="e">
        <f>VLOOKUP(Tabela1[[#This Row],[CPF]],#REF!,2,0)</f>
        <v>#REF!</v>
      </c>
      <c r="C1952" s="11" t="s">
        <v>141</v>
      </c>
      <c r="D1952" s="35">
        <v>36</v>
      </c>
      <c r="E1952" s="16" t="s">
        <v>8</v>
      </c>
      <c r="F1952" s="11" t="s">
        <v>605</v>
      </c>
      <c r="G1952" s="17">
        <v>630.48</v>
      </c>
      <c r="H1952" s="17">
        <f>VLOOKUP(Tabela1[[#This Row],[NOME]],'[1]177'!C:H,6,0)</f>
        <v>583.78</v>
      </c>
      <c r="I1952" s="17">
        <f>IFERROR(H1952/1.08,"")</f>
        <v>540.53703703703695</v>
      </c>
      <c r="J1952" s="17">
        <f>I1952*8%</f>
        <v>43.242962962962956</v>
      </c>
      <c r="K1952" s="17">
        <f>Tabela1[[#This Row],[VLR RECEBIDO]]-Tabela1[[#This Row],[DESPESA]]-Tabela1[[#This Row],[FGTS]]</f>
        <v>46.700000000000109</v>
      </c>
      <c r="L1952" s="12">
        <v>46.700000000000109</v>
      </c>
      <c r="M1952" s="12">
        <f>Tabela1[[#This Row],[A DEVOLVER]]-Tabela1[[#This Row],[DEVOLVIDO]]</f>
        <v>0</v>
      </c>
      <c r="N1952" s="18" t="s">
        <v>325</v>
      </c>
    </row>
    <row r="1953" spans="2:14" x14ac:dyDescent="0.3">
      <c r="B1953" s="11" t="e">
        <f>VLOOKUP(Tabela1[[#This Row],[CPF]],#REF!,2,0)</f>
        <v>#REF!</v>
      </c>
      <c r="C1953" s="11" t="s">
        <v>146</v>
      </c>
      <c r="D1953" s="35">
        <v>36</v>
      </c>
      <c r="E1953" s="16" t="s">
        <v>8</v>
      </c>
      <c r="F1953" s="11" t="s">
        <v>605</v>
      </c>
      <c r="G1953" s="17">
        <v>630.48</v>
      </c>
      <c r="H1953" s="17">
        <v>0</v>
      </c>
      <c r="I1953" s="17">
        <f>IFERROR(H1953/1.08,"")</f>
        <v>0</v>
      </c>
      <c r="J1953" s="17">
        <f>I1953*8%</f>
        <v>0</v>
      </c>
      <c r="K1953" s="17">
        <f>Tabela1[[#This Row],[VLR RECEBIDO]]-Tabela1[[#This Row],[DESPESA]]-Tabela1[[#This Row],[FGTS]]</f>
        <v>630.48</v>
      </c>
      <c r="L1953" s="12">
        <v>630.48</v>
      </c>
      <c r="M1953" s="12">
        <f>Tabela1[[#This Row],[A DEVOLVER]]-Tabela1[[#This Row],[DEVOLVIDO]]</f>
        <v>0</v>
      </c>
      <c r="N1953" s="18" t="s">
        <v>329</v>
      </c>
    </row>
    <row r="1954" spans="2:14" x14ac:dyDescent="0.3">
      <c r="B1954" s="11" t="e">
        <f>VLOOKUP(Tabela1[[#This Row],[CPF]],#REF!,2,0)</f>
        <v>#REF!</v>
      </c>
      <c r="C1954" s="11" t="s">
        <v>148</v>
      </c>
      <c r="D1954" s="35">
        <v>36</v>
      </c>
      <c r="E1954" s="16" t="s">
        <v>8</v>
      </c>
      <c r="F1954" s="11" t="s">
        <v>605</v>
      </c>
      <c r="G1954" s="17">
        <v>630.48</v>
      </c>
      <c r="H1954" s="17">
        <f>VLOOKUP(Tabela1[[#This Row],[NOME]],'[1]177'!C:H,6,0)</f>
        <v>583.78</v>
      </c>
      <c r="I1954" s="17">
        <f>IFERROR(H1954/1.08,"")</f>
        <v>540.53703703703695</v>
      </c>
      <c r="J1954" s="17">
        <f>I1954*8%</f>
        <v>43.242962962962956</v>
      </c>
      <c r="K1954" s="17">
        <f>Tabela1[[#This Row],[VLR RECEBIDO]]-Tabela1[[#This Row],[DESPESA]]-Tabela1[[#This Row],[FGTS]]</f>
        <v>46.700000000000109</v>
      </c>
      <c r="L1954" s="12">
        <v>46.700000000000109</v>
      </c>
      <c r="M1954" s="12">
        <f>Tabela1[[#This Row],[A DEVOLVER]]-Tabela1[[#This Row],[DEVOLVIDO]]</f>
        <v>0</v>
      </c>
      <c r="N1954" s="18" t="s">
        <v>331</v>
      </c>
    </row>
    <row r="1955" spans="2:14" x14ac:dyDescent="0.3">
      <c r="B1955" s="11" t="e">
        <f>VLOOKUP(Tabela1[[#This Row],[CPF]],#REF!,2,0)</f>
        <v>#REF!</v>
      </c>
      <c r="C1955" s="11" t="s">
        <v>149</v>
      </c>
      <c r="D1955" s="35">
        <v>36</v>
      </c>
      <c r="E1955" s="16" t="s">
        <v>8</v>
      </c>
      <c r="F1955" s="11" t="s">
        <v>605</v>
      </c>
      <c r="G1955" s="17">
        <v>630.48</v>
      </c>
      <c r="H1955" s="17">
        <f>VLOOKUP(Tabela1[[#This Row],[NOME]],'[1]177'!C:H,6,0)</f>
        <v>583.78</v>
      </c>
      <c r="I1955" s="17">
        <f>IFERROR(H1955/1.08,"")</f>
        <v>540.53703703703695</v>
      </c>
      <c r="J1955" s="17">
        <f>I1955*8%</f>
        <v>43.242962962962956</v>
      </c>
      <c r="K1955" s="17">
        <f>Tabela1[[#This Row],[VLR RECEBIDO]]-Tabela1[[#This Row],[DESPESA]]-Tabela1[[#This Row],[FGTS]]</f>
        <v>46.700000000000109</v>
      </c>
      <c r="L1955" s="12">
        <v>46.700000000000109</v>
      </c>
      <c r="M1955" s="12">
        <f>Tabela1[[#This Row],[A DEVOLVER]]-Tabela1[[#This Row],[DEVOLVIDO]]</f>
        <v>0</v>
      </c>
      <c r="N1955" s="18" t="s">
        <v>332</v>
      </c>
    </row>
    <row r="1956" spans="2:14" x14ac:dyDescent="0.3">
      <c r="B1956" s="11" t="e">
        <f>VLOOKUP(Tabela1[[#This Row],[CPF]],#REF!,2,0)</f>
        <v>#REF!</v>
      </c>
      <c r="C1956" s="11" t="s">
        <v>153</v>
      </c>
      <c r="D1956" s="35">
        <v>36</v>
      </c>
      <c r="E1956" s="16" t="s">
        <v>8</v>
      </c>
      <c r="F1956" s="11" t="s">
        <v>605</v>
      </c>
      <c r="G1956" s="17">
        <v>630.48</v>
      </c>
      <c r="H1956" s="17">
        <f>VLOOKUP(Tabela1[[#This Row],[NOME]],'[1]177'!C:H,6,0)</f>
        <v>583.78</v>
      </c>
      <c r="I1956" s="17">
        <f>IFERROR(H1956/1.08,"")</f>
        <v>540.53703703703695</v>
      </c>
      <c r="J1956" s="17">
        <f>I1956*8%</f>
        <v>43.242962962962956</v>
      </c>
      <c r="K1956" s="17">
        <f>Tabela1[[#This Row],[VLR RECEBIDO]]-Tabela1[[#This Row],[DESPESA]]-Tabela1[[#This Row],[FGTS]]</f>
        <v>46.700000000000109</v>
      </c>
      <c r="L1956" s="12">
        <v>46.700000000000109</v>
      </c>
      <c r="M1956" s="12">
        <f>Tabela1[[#This Row],[A DEVOLVER]]-Tabela1[[#This Row],[DEVOLVIDO]]</f>
        <v>0</v>
      </c>
      <c r="N1956" s="18" t="s">
        <v>336</v>
      </c>
    </row>
    <row r="1957" spans="2:14" x14ac:dyDescent="0.3">
      <c r="B1957" s="11" t="e">
        <f>VLOOKUP(Tabela1[[#This Row],[CPF]],#REF!,2,0)</f>
        <v>#REF!</v>
      </c>
      <c r="C1957" s="11" t="s">
        <v>154</v>
      </c>
      <c r="D1957" s="35">
        <v>36</v>
      </c>
      <c r="E1957" s="16" t="s">
        <v>8</v>
      </c>
      <c r="F1957" s="11" t="s">
        <v>605</v>
      </c>
      <c r="G1957" s="17">
        <v>630.48</v>
      </c>
      <c r="H1957" s="17">
        <f>VLOOKUP(Tabela1[[#This Row],[NOME]],'[1]177'!C:H,6,0)</f>
        <v>583.78</v>
      </c>
      <c r="I1957" s="17">
        <f>IFERROR(H1957/1.08,"")</f>
        <v>540.53703703703695</v>
      </c>
      <c r="J1957" s="17">
        <f>I1957*8%</f>
        <v>43.242962962962956</v>
      </c>
      <c r="K1957" s="17">
        <f>Tabela1[[#This Row],[VLR RECEBIDO]]-Tabela1[[#This Row],[DESPESA]]-Tabela1[[#This Row],[FGTS]]</f>
        <v>46.700000000000109</v>
      </c>
      <c r="L1957" s="12">
        <v>46.700000000000109</v>
      </c>
      <c r="M1957" s="12">
        <f>Tabela1[[#This Row],[A DEVOLVER]]-Tabela1[[#This Row],[DEVOLVIDO]]</f>
        <v>0</v>
      </c>
      <c r="N1957" s="18" t="s">
        <v>337</v>
      </c>
    </row>
    <row r="1958" spans="2:14" x14ac:dyDescent="0.3">
      <c r="B1958" s="11" t="e">
        <f>VLOOKUP(Tabela1[[#This Row],[CPF]],#REF!,2,0)</f>
        <v>#REF!</v>
      </c>
      <c r="C1958" s="11" t="s">
        <v>155</v>
      </c>
      <c r="D1958" s="35">
        <v>36</v>
      </c>
      <c r="E1958" s="16" t="s">
        <v>8</v>
      </c>
      <c r="F1958" s="11" t="s">
        <v>605</v>
      </c>
      <c r="G1958" s="17">
        <v>630.48</v>
      </c>
      <c r="H1958" s="17">
        <f>VLOOKUP(Tabela1[[#This Row],[NOME]],'[1]177'!C:H,6,0)</f>
        <v>583.78</v>
      </c>
      <c r="I1958" s="17">
        <f>IFERROR(H1958/1.08,"")</f>
        <v>540.53703703703695</v>
      </c>
      <c r="J1958" s="17">
        <f>I1958*8%</f>
        <v>43.242962962962956</v>
      </c>
      <c r="K1958" s="17">
        <f>Tabela1[[#This Row],[VLR RECEBIDO]]-Tabela1[[#This Row],[DESPESA]]-Tabela1[[#This Row],[FGTS]]</f>
        <v>46.700000000000109</v>
      </c>
      <c r="L1958" s="12">
        <v>46.700000000000109</v>
      </c>
      <c r="M1958" s="12">
        <f>Tabela1[[#This Row],[A DEVOLVER]]-Tabela1[[#This Row],[DEVOLVIDO]]</f>
        <v>0</v>
      </c>
      <c r="N1958" s="18" t="s">
        <v>338</v>
      </c>
    </row>
    <row r="1959" spans="2:14" x14ac:dyDescent="0.3">
      <c r="B1959" s="11" t="e">
        <f>VLOOKUP(Tabela1[[#This Row],[CPF]],#REF!,2,0)</f>
        <v>#REF!</v>
      </c>
      <c r="C1959" s="11" t="s">
        <v>156</v>
      </c>
      <c r="D1959" s="35">
        <v>36</v>
      </c>
      <c r="E1959" s="16" t="s">
        <v>8</v>
      </c>
      <c r="F1959" s="11" t="s">
        <v>605</v>
      </c>
      <c r="G1959" s="17">
        <v>630.48</v>
      </c>
      <c r="H1959" s="17">
        <f>VLOOKUP(Tabela1[[#This Row],[NOME]],'[1]177'!C:H,6,0)</f>
        <v>583.78</v>
      </c>
      <c r="I1959" s="17">
        <f>IFERROR(H1959/1.08,"")</f>
        <v>540.53703703703695</v>
      </c>
      <c r="J1959" s="17">
        <f>I1959*8%</f>
        <v>43.242962962962956</v>
      </c>
      <c r="K1959" s="17">
        <f>Tabela1[[#This Row],[VLR RECEBIDO]]-Tabela1[[#This Row],[DESPESA]]-Tabela1[[#This Row],[FGTS]]</f>
        <v>46.700000000000109</v>
      </c>
      <c r="L1959" s="12">
        <v>46.700000000000109</v>
      </c>
      <c r="M1959" s="12">
        <f>Tabela1[[#This Row],[A DEVOLVER]]-Tabela1[[#This Row],[DEVOLVIDO]]</f>
        <v>0</v>
      </c>
      <c r="N1959" s="18" t="s">
        <v>339</v>
      </c>
    </row>
    <row r="1960" spans="2:14" x14ac:dyDescent="0.3">
      <c r="B1960" s="11" t="e">
        <f>VLOOKUP(Tabela1[[#This Row],[CPF]],#REF!,2,0)</f>
        <v>#REF!</v>
      </c>
      <c r="C1960" s="11" t="s">
        <v>157</v>
      </c>
      <c r="D1960" s="35">
        <v>36</v>
      </c>
      <c r="E1960" s="16" t="s">
        <v>8</v>
      </c>
      <c r="F1960" s="11" t="s">
        <v>605</v>
      </c>
      <c r="G1960" s="17">
        <v>630.48</v>
      </c>
      <c r="H1960" s="17">
        <f>VLOOKUP(Tabela1[[#This Row],[NOME]],'[1]177'!C:H,6,0)</f>
        <v>583.78</v>
      </c>
      <c r="I1960" s="17">
        <f>IFERROR(H1960/1.08,"")</f>
        <v>540.53703703703695</v>
      </c>
      <c r="J1960" s="17">
        <f>I1960*8%</f>
        <v>43.242962962962956</v>
      </c>
      <c r="K1960" s="17">
        <f>Tabela1[[#This Row],[VLR RECEBIDO]]-Tabela1[[#This Row],[DESPESA]]-Tabela1[[#This Row],[FGTS]]</f>
        <v>46.700000000000109</v>
      </c>
      <c r="L1960" s="12">
        <v>46.700000000000109</v>
      </c>
      <c r="M1960" s="12">
        <f>Tabela1[[#This Row],[A DEVOLVER]]-Tabela1[[#This Row],[DEVOLVIDO]]</f>
        <v>0</v>
      </c>
      <c r="N1960" s="18" t="s">
        <v>340</v>
      </c>
    </row>
    <row r="1961" spans="2:14" x14ac:dyDescent="0.3">
      <c r="B1961" s="11" t="e">
        <f>VLOOKUP(Tabela1[[#This Row],[CPF]],#REF!,2,0)</f>
        <v>#REF!</v>
      </c>
      <c r="C1961" s="11" t="s">
        <v>159</v>
      </c>
      <c r="D1961" s="35">
        <v>36</v>
      </c>
      <c r="E1961" s="16" t="s">
        <v>8</v>
      </c>
      <c r="F1961" s="11" t="s">
        <v>605</v>
      </c>
      <c r="G1961" s="17">
        <v>630.48</v>
      </c>
      <c r="H1961" s="17">
        <f>VLOOKUP(Tabela1[[#This Row],[NOME]],'[1]177'!C:H,6,0)</f>
        <v>583.78</v>
      </c>
      <c r="I1961" s="17">
        <f>IFERROR(H1961/1.08,"")</f>
        <v>540.53703703703695</v>
      </c>
      <c r="J1961" s="17">
        <f>I1961*8%</f>
        <v>43.242962962962956</v>
      </c>
      <c r="K1961" s="17">
        <f>Tabela1[[#This Row],[VLR RECEBIDO]]-Tabela1[[#This Row],[DESPESA]]-Tabela1[[#This Row],[FGTS]]</f>
        <v>46.700000000000109</v>
      </c>
      <c r="L1961" s="12">
        <v>46.700000000000109</v>
      </c>
      <c r="M1961" s="12">
        <f>Tabela1[[#This Row],[A DEVOLVER]]-Tabela1[[#This Row],[DEVOLVIDO]]</f>
        <v>0</v>
      </c>
      <c r="N1961" s="18" t="s">
        <v>342</v>
      </c>
    </row>
    <row r="1962" spans="2:14" x14ac:dyDescent="0.3">
      <c r="B1962" s="11" t="e">
        <f>VLOOKUP(Tabela1[[#This Row],[CPF]],#REF!,2,0)</f>
        <v>#REF!</v>
      </c>
      <c r="C1962" s="11" t="s">
        <v>161</v>
      </c>
      <c r="D1962" s="35">
        <v>36</v>
      </c>
      <c r="E1962" s="16" t="s">
        <v>8</v>
      </c>
      <c r="F1962" s="11" t="s">
        <v>605</v>
      </c>
      <c r="G1962" s="17">
        <v>630.48</v>
      </c>
      <c r="H1962" s="17">
        <f>VLOOKUP(Tabela1[[#This Row],[NOME]],'[1]177'!C:H,6,0)</f>
        <v>583.78</v>
      </c>
      <c r="I1962" s="17">
        <f>IFERROR(H1962/1.08,"")</f>
        <v>540.53703703703695</v>
      </c>
      <c r="J1962" s="17">
        <f>I1962*8%</f>
        <v>43.242962962962956</v>
      </c>
      <c r="K1962" s="17">
        <f>Tabela1[[#This Row],[VLR RECEBIDO]]-Tabela1[[#This Row],[DESPESA]]-Tabela1[[#This Row],[FGTS]]</f>
        <v>46.700000000000109</v>
      </c>
      <c r="L1962" s="12">
        <v>46.700000000000109</v>
      </c>
      <c r="M1962" s="12">
        <f>Tabela1[[#This Row],[A DEVOLVER]]-Tabela1[[#This Row],[DEVOLVIDO]]</f>
        <v>0</v>
      </c>
      <c r="N1962" s="18" t="s">
        <v>344</v>
      </c>
    </row>
    <row r="1963" spans="2:14" x14ac:dyDescent="0.3">
      <c r="B1963" s="11" t="e">
        <f>VLOOKUP(Tabela1[[#This Row],[CPF]],#REF!,2,0)</f>
        <v>#REF!</v>
      </c>
      <c r="C1963" s="11" t="s">
        <v>163</v>
      </c>
      <c r="D1963" s="35">
        <v>36</v>
      </c>
      <c r="E1963" s="16" t="s">
        <v>8</v>
      </c>
      <c r="F1963" s="11" t="s">
        <v>605</v>
      </c>
      <c r="G1963" s="17">
        <v>630.48</v>
      </c>
      <c r="H1963" s="17">
        <f>VLOOKUP(Tabela1[[#This Row],[NOME]],'[1]177'!C:H,6,0)</f>
        <v>583.78</v>
      </c>
      <c r="I1963" s="17">
        <f>IFERROR(H1963/1.08,"")</f>
        <v>540.53703703703695</v>
      </c>
      <c r="J1963" s="17">
        <f>I1963*8%</f>
        <v>43.242962962962956</v>
      </c>
      <c r="K1963" s="17">
        <f>Tabela1[[#This Row],[VLR RECEBIDO]]-Tabela1[[#This Row],[DESPESA]]-Tabela1[[#This Row],[FGTS]]</f>
        <v>46.700000000000109</v>
      </c>
      <c r="L1963" s="12">
        <v>46.700000000000109</v>
      </c>
      <c r="M1963" s="12">
        <f>Tabela1[[#This Row],[A DEVOLVER]]-Tabela1[[#This Row],[DEVOLVIDO]]</f>
        <v>0</v>
      </c>
      <c r="N1963" s="18" t="s">
        <v>346</v>
      </c>
    </row>
    <row r="1964" spans="2:14" x14ac:dyDescent="0.3">
      <c r="B1964" s="11" t="e">
        <f>VLOOKUP(Tabela1[[#This Row],[CPF]],#REF!,2,0)</f>
        <v>#REF!</v>
      </c>
      <c r="C1964" s="11" t="s">
        <v>164</v>
      </c>
      <c r="D1964" s="35">
        <v>36</v>
      </c>
      <c r="E1964" s="16" t="s">
        <v>8</v>
      </c>
      <c r="F1964" s="11" t="s">
        <v>605</v>
      </c>
      <c r="G1964" s="17">
        <v>630.48</v>
      </c>
      <c r="H1964" s="17">
        <f>VLOOKUP(Tabela1[[#This Row],[NOME]],'[1]177'!C:H,6,0)</f>
        <v>583.78</v>
      </c>
      <c r="I1964" s="17">
        <f>IFERROR(H1964/1.08,"")</f>
        <v>540.53703703703695</v>
      </c>
      <c r="J1964" s="17">
        <f>I1964*8%</f>
        <v>43.242962962962956</v>
      </c>
      <c r="K1964" s="17">
        <f>Tabela1[[#This Row],[VLR RECEBIDO]]-Tabela1[[#This Row],[DESPESA]]-Tabela1[[#This Row],[FGTS]]</f>
        <v>46.700000000000109</v>
      </c>
      <c r="L1964" s="12">
        <v>46.700000000000109</v>
      </c>
      <c r="M1964" s="12">
        <f>Tabela1[[#This Row],[A DEVOLVER]]-Tabela1[[#This Row],[DEVOLVIDO]]</f>
        <v>0</v>
      </c>
      <c r="N1964" s="18" t="s">
        <v>347</v>
      </c>
    </row>
    <row r="1965" spans="2:14" x14ac:dyDescent="0.3">
      <c r="B1965" s="11" t="e">
        <f>VLOOKUP(Tabela1[[#This Row],[CPF]],#REF!,2,0)</f>
        <v>#REF!</v>
      </c>
      <c r="C1965" s="11" t="s">
        <v>165</v>
      </c>
      <c r="D1965" s="35">
        <v>36</v>
      </c>
      <c r="E1965" s="16" t="s">
        <v>8</v>
      </c>
      <c r="F1965" s="11" t="s">
        <v>605</v>
      </c>
      <c r="G1965" s="17">
        <v>630.48</v>
      </c>
      <c r="H1965" s="17">
        <f>VLOOKUP(Tabela1[[#This Row],[NOME]],'[1]177'!C:H,6,0)</f>
        <v>583.78</v>
      </c>
      <c r="I1965" s="17">
        <f>IFERROR(H1965/1.08,"")</f>
        <v>540.53703703703695</v>
      </c>
      <c r="J1965" s="17">
        <f>I1965*8%</f>
        <v>43.242962962962956</v>
      </c>
      <c r="K1965" s="17">
        <f>Tabela1[[#This Row],[VLR RECEBIDO]]-Tabela1[[#This Row],[DESPESA]]-Tabela1[[#This Row],[FGTS]]</f>
        <v>46.700000000000109</v>
      </c>
      <c r="L1965" s="12">
        <v>46.700000000000109</v>
      </c>
      <c r="M1965" s="12">
        <f>Tabela1[[#This Row],[A DEVOLVER]]-Tabela1[[#This Row],[DEVOLVIDO]]</f>
        <v>0</v>
      </c>
      <c r="N1965" s="18" t="s">
        <v>348</v>
      </c>
    </row>
    <row r="1966" spans="2:14" x14ac:dyDescent="0.3">
      <c r="B1966" s="11" t="e">
        <f>VLOOKUP(Tabela1[[#This Row],[CPF]],#REF!,2,0)</f>
        <v>#REF!</v>
      </c>
      <c r="C1966" s="11" t="s">
        <v>167</v>
      </c>
      <c r="D1966" s="35">
        <v>36</v>
      </c>
      <c r="E1966" s="16" t="s">
        <v>8</v>
      </c>
      <c r="F1966" s="11" t="s">
        <v>605</v>
      </c>
      <c r="G1966" s="17">
        <v>630.48</v>
      </c>
      <c r="H1966" s="17">
        <f>VLOOKUP(Tabela1[[#This Row],[NOME]],'[1]177'!C:H,6,0)</f>
        <v>583.78</v>
      </c>
      <c r="I1966" s="17">
        <f>IFERROR(H1966/1.08,"")</f>
        <v>540.53703703703695</v>
      </c>
      <c r="J1966" s="17">
        <f>I1966*8%</f>
        <v>43.242962962962956</v>
      </c>
      <c r="K1966" s="17">
        <f>Tabela1[[#This Row],[VLR RECEBIDO]]-Tabela1[[#This Row],[DESPESA]]-Tabela1[[#This Row],[FGTS]]</f>
        <v>46.700000000000109</v>
      </c>
      <c r="L1966" s="12">
        <v>46.700000000000109</v>
      </c>
      <c r="M1966" s="12">
        <f>Tabela1[[#This Row],[A DEVOLVER]]-Tabela1[[#This Row],[DEVOLVIDO]]</f>
        <v>0</v>
      </c>
      <c r="N1966" s="18" t="s">
        <v>350</v>
      </c>
    </row>
    <row r="1967" spans="2:14" x14ac:dyDescent="0.3">
      <c r="B1967" s="11" t="e">
        <f>VLOOKUP(Tabela1[[#This Row],[CPF]],#REF!,2,0)</f>
        <v>#REF!</v>
      </c>
      <c r="C1967" s="11" t="s">
        <v>168</v>
      </c>
      <c r="D1967" s="35">
        <v>36</v>
      </c>
      <c r="E1967" s="16" t="s">
        <v>8</v>
      </c>
      <c r="F1967" s="11" t="s">
        <v>605</v>
      </c>
      <c r="G1967" s="17">
        <v>630.48</v>
      </c>
      <c r="H1967" s="17">
        <f>VLOOKUP(Tabela1[[#This Row],[NOME]],'[1]177'!C:H,6,0)</f>
        <v>583.78</v>
      </c>
      <c r="I1967" s="17">
        <f>IFERROR(H1967/1.08,"")</f>
        <v>540.53703703703695</v>
      </c>
      <c r="J1967" s="17">
        <f>I1967*8%</f>
        <v>43.242962962962956</v>
      </c>
      <c r="K1967" s="17">
        <f>Tabela1[[#This Row],[VLR RECEBIDO]]-Tabela1[[#This Row],[DESPESA]]-Tabela1[[#This Row],[FGTS]]</f>
        <v>46.700000000000109</v>
      </c>
      <c r="L1967" s="12">
        <v>46.700000000000109</v>
      </c>
      <c r="M1967" s="12">
        <f>Tabela1[[#This Row],[A DEVOLVER]]-Tabela1[[#This Row],[DEVOLVIDO]]</f>
        <v>0</v>
      </c>
      <c r="N1967" s="18" t="s">
        <v>351</v>
      </c>
    </row>
    <row r="1968" spans="2:14" x14ac:dyDescent="0.3">
      <c r="B1968" s="11" t="e">
        <f>VLOOKUP(Tabela1[[#This Row],[CPF]],#REF!,2,0)</f>
        <v>#REF!</v>
      </c>
      <c r="C1968" s="11" t="s">
        <v>169</v>
      </c>
      <c r="D1968" s="35">
        <v>36</v>
      </c>
      <c r="E1968" s="16" t="s">
        <v>8</v>
      </c>
      <c r="F1968" s="11" t="s">
        <v>605</v>
      </c>
      <c r="G1968" s="17">
        <v>630.48</v>
      </c>
      <c r="H1968" s="17">
        <f>VLOOKUP(Tabela1[[#This Row],[NOME]],'[1]177'!C:H,6,0)</f>
        <v>583.78</v>
      </c>
      <c r="I1968" s="17">
        <f>IFERROR(H1968/1.08,"")</f>
        <v>540.53703703703695</v>
      </c>
      <c r="J1968" s="17">
        <f>I1968*8%</f>
        <v>43.242962962962956</v>
      </c>
      <c r="K1968" s="17">
        <f>Tabela1[[#This Row],[VLR RECEBIDO]]-Tabela1[[#This Row],[DESPESA]]-Tabela1[[#This Row],[FGTS]]</f>
        <v>46.700000000000109</v>
      </c>
      <c r="L1968" s="12">
        <v>46.700000000000109</v>
      </c>
      <c r="M1968" s="12">
        <f>Tabela1[[#This Row],[A DEVOLVER]]-Tabela1[[#This Row],[DEVOLVIDO]]</f>
        <v>0</v>
      </c>
      <c r="N1968" s="18" t="s">
        <v>352</v>
      </c>
    </row>
    <row r="1969" spans="2:14" x14ac:dyDescent="0.3">
      <c r="B1969" s="11" t="e">
        <f>VLOOKUP(Tabela1[[#This Row],[CPF]],#REF!,2,0)</f>
        <v>#REF!</v>
      </c>
      <c r="C1969" s="11" t="s">
        <v>170</v>
      </c>
      <c r="D1969" s="35">
        <v>36</v>
      </c>
      <c r="E1969" s="16" t="s">
        <v>8</v>
      </c>
      <c r="F1969" s="11" t="s">
        <v>605</v>
      </c>
      <c r="G1969" s="17">
        <v>630.48</v>
      </c>
      <c r="H1969" s="17">
        <f>VLOOKUP(Tabela1[[#This Row],[NOME]],'[1]177'!C:H,6,0)</f>
        <v>583.78</v>
      </c>
      <c r="I1969" s="17">
        <f>IFERROR(H1969/1.08,"")</f>
        <v>540.53703703703695</v>
      </c>
      <c r="J1969" s="17">
        <f>I1969*8%</f>
        <v>43.242962962962956</v>
      </c>
      <c r="K1969" s="17">
        <f>Tabela1[[#This Row],[VLR RECEBIDO]]-Tabela1[[#This Row],[DESPESA]]-Tabela1[[#This Row],[FGTS]]</f>
        <v>46.700000000000109</v>
      </c>
      <c r="L1969" s="12">
        <v>46.700000000000109</v>
      </c>
      <c r="M1969" s="12">
        <f>Tabela1[[#This Row],[A DEVOLVER]]-Tabela1[[#This Row],[DEVOLVIDO]]</f>
        <v>0</v>
      </c>
      <c r="N1969" s="18" t="s">
        <v>353</v>
      </c>
    </row>
    <row r="1970" spans="2:14" x14ac:dyDescent="0.3">
      <c r="B1970" s="11" t="e">
        <f>VLOOKUP(Tabela1[[#This Row],[CPF]],#REF!,2,0)</f>
        <v>#REF!</v>
      </c>
      <c r="C1970" s="11" t="s">
        <v>171</v>
      </c>
      <c r="D1970" s="35">
        <v>36</v>
      </c>
      <c r="E1970" s="16" t="s">
        <v>8</v>
      </c>
      <c r="F1970" s="11" t="s">
        <v>605</v>
      </c>
      <c r="G1970" s="17">
        <v>630.48</v>
      </c>
      <c r="H1970" s="17">
        <f>VLOOKUP(Tabela1[[#This Row],[NOME]],'[1]177'!C:H,6,0)</f>
        <v>583.78</v>
      </c>
      <c r="I1970" s="17">
        <f>IFERROR(H1970/1.08,"")</f>
        <v>540.53703703703695</v>
      </c>
      <c r="J1970" s="17">
        <f>I1970*8%</f>
        <v>43.242962962962956</v>
      </c>
      <c r="K1970" s="17">
        <f>Tabela1[[#This Row],[VLR RECEBIDO]]-Tabela1[[#This Row],[DESPESA]]-Tabela1[[#This Row],[FGTS]]</f>
        <v>46.700000000000109</v>
      </c>
      <c r="L1970" s="12">
        <v>46.700000000000109</v>
      </c>
      <c r="M1970" s="12">
        <f>Tabela1[[#This Row],[A DEVOLVER]]-Tabela1[[#This Row],[DEVOLVIDO]]</f>
        <v>0</v>
      </c>
      <c r="N1970" s="18" t="s">
        <v>354</v>
      </c>
    </row>
    <row r="1971" spans="2:14" x14ac:dyDescent="0.3">
      <c r="B1971" s="11" t="e">
        <f>VLOOKUP(Tabela1[[#This Row],[CPF]],#REF!,2,0)</f>
        <v>#REF!</v>
      </c>
      <c r="C1971" s="11" t="s">
        <v>172</v>
      </c>
      <c r="D1971" s="35">
        <v>36</v>
      </c>
      <c r="E1971" s="16" t="s">
        <v>8</v>
      </c>
      <c r="F1971" s="11" t="s">
        <v>605</v>
      </c>
      <c r="G1971" s="17">
        <v>630.48</v>
      </c>
      <c r="H1971" s="17">
        <f>VLOOKUP(Tabela1[[#This Row],[NOME]],'[1]177'!C:H,6,0)</f>
        <v>583.78</v>
      </c>
      <c r="I1971" s="17">
        <f>IFERROR(H1971/1.08,"")</f>
        <v>540.53703703703695</v>
      </c>
      <c r="J1971" s="17">
        <f>I1971*8%</f>
        <v>43.242962962962956</v>
      </c>
      <c r="K1971" s="17">
        <f>Tabela1[[#This Row],[VLR RECEBIDO]]-Tabela1[[#This Row],[DESPESA]]-Tabela1[[#This Row],[FGTS]]</f>
        <v>46.700000000000109</v>
      </c>
      <c r="L1971" s="12">
        <v>46.700000000000109</v>
      </c>
      <c r="M1971" s="12">
        <f>Tabela1[[#This Row],[A DEVOLVER]]-Tabela1[[#This Row],[DEVOLVIDO]]</f>
        <v>0</v>
      </c>
      <c r="N1971" s="18" t="s">
        <v>355</v>
      </c>
    </row>
    <row r="1972" spans="2:14" x14ac:dyDescent="0.3">
      <c r="B1972" s="11" t="e">
        <f>VLOOKUP(Tabela1[[#This Row],[CPF]],#REF!,2,0)</f>
        <v>#REF!</v>
      </c>
      <c r="C1972" s="11" t="s">
        <v>175</v>
      </c>
      <c r="D1972" s="35">
        <v>36</v>
      </c>
      <c r="E1972" s="16" t="s">
        <v>8</v>
      </c>
      <c r="F1972" s="11" t="s">
        <v>605</v>
      </c>
      <c r="G1972" s="17">
        <v>630.48</v>
      </c>
      <c r="H1972" s="17">
        <v>0</v>
      </c>
      <c r="I1972" s="17">
        <f>IFERROR(H1972/1.08,"")</f>
        <v>0</v>
      </c>
      <c r="J1972" s="17">
        <f>I1972*8%</f>
        <v>0</v>
      </c>
      <c r="K1972" s="17">
        <f>Tabela1[[#This Row],[VLR RECEBIDO]]-Tabela1[[#This Row],[DESPESA]]-Tabela1[[#This Row],[FGTS]]</f>
        <v>630.48</v>
      </c>
      <c r="L1972" s="12">
        <v>630.48</v>
      </c>
      <c r="M1972" s="12">
        <f>Tabela1[[#This Row],[A DEVOLVER]]-Tabela1[[#This Row],[DEVOLVIDO]]</f>
        <v>0</v>
      </c>
      <c r="N1972" s="18" t="s">
        <v>358</v>
      </c>
    </row>
    <row r="1973" spans="2:14" x14ac:dyDescent="0.3">
      <c r="B1973" s="11" t="e">
        <f>VLOOKUP(Tabela1[[#This Row],[CPF]],#REF!,2,0)</f>
        <v>#REF!</v>
      </c>
      <c r="C1973" s="11" t="s">
        <v>176</v>
      </c>
      <c r="D1973" s="35">
        <v>36</v>
      </c>
      <c r="E1973" s="16" t="s">
        <v>8</v>
      </c>
      <c r="F1973" s="11" t="s">
        <v>605</v>
      </c>
      <c r="G1973" s="17">
        <v>630.48</v>
      </c>
      <c r="H1973" s="17">
        <v>0</v>
      </c>
      <c r="I1973" s="17">
        <f>IFERROR(H1973/1.08,"")</f>
        <v>0</v>
      </c>
      <c r="J1973" s="17">
        <f>I1973*8%</f>
        <v>0</v>
      </c>
      <c r="K1973" s="17">
        <f>Tabela1[[#This Row],[VLR RECEBIDO]]-Tabela1[[#This Row],[DESPESA]]-Tabela1[[#This Row],[FGTS]]</f>
        <v>630.48</v>
      </c>
      <c r="L1973" s="12">
        <v>630.48</v>
      </c>
      <c r="M1973" s="12">
        <f>Tabela1[[#This Row],[A DEVOLVER]]-Tabela1[[#This Row],[DEVOLVIDO]]</f>
        <v>0</v>
      </c>
      <c r="N1973" s="18" t="s">
        <v>359</v>
      </c>
    </row>
    <row r="1974" spans="2:14" x14ac:dyDescent="0.3">
      <c r="B1974" s="11" t="e">
        <f>VLOOKUP(Tabela1[[#This Row],[CPF]],#REF!,2,0)</f>
        <v>#REF!</v>
      </c>
      <c r="C1974" s="11" t="s">
        <v>177</v>
      </c>
      <c r="D1974" s="35">
        <v>36</v>
      </c>
      <c r="E1974" s="16" t="s">
        <v>8</v>
      </c>
      <c r="F1974" s="11" t="s">
        <v>605</v>
      </c>
      <c r="G1974" s="17">
        <v>630.48</v>
      </c>
      <c r="H1974" s="17">
        <f>VLOOKUP(Tabela1[[#This Row],[NOME]],'[1]177'!C:H,6,0)</f>
        <v>583.78</v>
      </c>
      <c r="I1974" s="17">
        <f>IFERROR(H1974/1.08,"")</f>
        <v>540.53703703703695</v>
      </c>
      <c r="J1974" s="17">
        <f>I1974*8%</f>
        <v>43.242962962962956</v>
      </c>
      <c r="K1974" s="17">
        <f>Tabela1[[#This Row],[VLR RECEBIDO]]-Tabela1[[#This Row],[DESPESA]]-Tabela1[[#This Row],[FGTS]]</f>
        <v>46.700000000000109</v>
      </c>
      <c r="L1974" s="12">
        <v>46.700000000000109</v>
      </c>
      <c r="M1974" s="12">
        <f>Tabela1[[#This Row],[A DEVOLVER]]-Tabela1[[#This Row],[DEVOLVIDO]]</f>
        <v>0</v>
      </c>
      <c r="N1974" s="18" t="s">
        <v>360</v>
      </c>
    </row>
    <row r="1975" spans="2:14" x14ac:dyDescent="0.3">
      <c r="B1975" s="11" t="e">
        <f>VLOOKUP(Tabela1[[#This Row],[CPF]],#REF!,2,0)</f>
        <v>#REF!</v>
      </c>
      <c r="C1975" s="11" t="s">
        <v>179</v>
      </c>
      <c r="D1975" s="35">
        <v>36</v>
      </c>
      <c r="E1975" s="16" t="s">
        <v>8</v>
      </c>
      <c r="F1975" s="11" t="s">
        <v>605</v>
      </c>
      <c r="G1975" s="17">
        <v>630.48</v>
      </c>
      <c r="H1975" s="17">
        <f>VLOOKUP(Tabela1[[#This Row],[NOME]],'[1]177'!C:H,6,0)</f>
        <v>583.78</v>
      </c>
      <c r="I1975" s="17">
        <f>IFERROR(H1975/1.08,"")</f>
        <v>540.53703703703695</v>
      </c>
      <c r="J1975" s="17">
        <f>I1975*8%</f>
        <v>43.242962962962956</v>
      </c>
      <c r="K1975" s="17">
        <f>Tabela1[[#This Row],[VLR RECEBIDO]]-Tabela1[[#This Row],[DESPESA]]-Tabela1[[#This Row],[FGTS]]</f>
        <v>46.700000000000109</v>
      </c>
      <c r="L1975" s="12">
        <v>46.700000000000109</v>
      </c>
      <c r="M1975" s="12">
        <f>Tabela1[[#This Row],[A DEVOLVER]]-Tabela1[[#This Row],[DEVOLVIDO]]</f>
        <v>0</v>
      </c>
      <c r="N1975" s="18" t="s">
        <v>362</v>
      </c>
    </row>
    <row r="1976" spans="2:14" x14ac:dyDescent="0.3">
      <c r="B1976" s="11" t="e">
        <f>VLOOKUP(Tabela1[[#This Row],[CPF]],#REF!,2,0)</f>
        <v>#REF!</v>
      </c>
      <c r="C1976" s="11" t="s">
        <v>182</v>
      </c>
      <c r="D1976" s="35">
        <v>36</v>
      </c>
      <c r="E1976" s="16" t="s">
        <v>8</v>
      </c>
      <c r="F1976" s="11" t="s">
        <v>605</v>
      </c>
      <c r="G1976" s="17">
        <v>630.48</v>
      </c>
      <c r="H1976" s="17">
        <f>VLOOKUP(Tabela1[[#This Row],[NOME]],'[1]177'!C:H,6,0)</f>
        <v>583.78</v>
      </c>
      <c r="I1976" s="17">
        <f>IFERROR(H1976/1.08,"")</f>
        <v>540.53703703703695</v>
      </c>
      <c r="J1976" s="17">
        <f>I1976*8%</f>
        <v>43.242962962962956</v>
      </c>
      <c r="K1976" s="17">
        <f>Tabela1[[#This Row],[VLR RECEBIDO]]-Tabela1[[#This Row],[DESPESA]]-Tabela1[[#This Row],[FGTS]]</f>
        <v>46.700000000000109</v>
      </c>
      <c r="L1976" s="12">
        <v>46.700000000000109</v>
      </c>
      <c r="M1976" s="12">
        <f>Tabela1[[#This Row],[A DEVOLVER]]-Tabela1[[#This Row],[DEVOLVIDO]]</f>
        <v>0</v>
      </c>
      <c r="N1976" s="18" t="s">
        <v>365</v>
      </c>
    </row>
    <row r="1977" spans="2:14" x14ac:dyDescent="0.3">
      <c r="B1977" s="11" t="e">
        <f>VLOOKUP(Tabela1[[#This Row],[CPF]],#REF!,2,0)</f>
        <v>#REF!</v>
      </c>
      <c r="C1977" s="11" t="s">
        <v>183</v>
      </c>
      <c r="D1977" s="35">
        <v>36</v>
      </c>
      <c r="E1977" s="16" t="s">
        <v>8</v>
      </c>
      <c r="F1977" s="11" t="s">
        <v>605</v>
      </c>
      <c r="G1977" s="17">
        <v>630.48</v>
      </c>
      <c r="H1977" s="17">
        <f>VLOOKUP(Tabela1[[#This Row],[NOME]],'[1]177'!C:H,6,0)</f>
        <v>583.78</v>
      </c>
      <c r="I1977" s="17">
        <f>IFERROR(H1977/1.08,"")</f>
        <v>540.53703703703695</v>
      </c>
      <c r="J1977" s="17">
        <f>I1977*8%</f>
        <v>43.242962962962956</v>
      </c>
      <c r="K1977" s="17">
        <f>Tabela1[[#This Row],[VLR RECEBIDO]]-Tabela1[[#This Row],[DESPESA]]-Tabela1[[#This Row],[FGTS]]</f>
        <v>46.700000000000109</v>
      </c>
      <c r="L1977" s="12">
        <v>46.700000000000109</v>
      </c>
      <c r="M1977" s="12">
        <f>Tabela1[[#This Row],[A DEVOLVER]]-Tabela1[[#This Row],[DEVOLVIDO]]</f>
        <v>0</v>
      </c>
      <c r="N1977" s="18" t="s">
        <v>366</v>
      </c>
    </row>
    <row r="1978" spans="2:14" x14ac:dyDescent="0.3">
      <c r="B1978" s="11" t="e">
        <f>VLOOKUP(Tabela1[[#This Row],[CPF]],#REF!,2,0)</f>
        <v>#REF!</v>
      </c>
      <c r="C1978" s="11" t="s">
        <v>185</v>
      </c>
      <c r="D1978" s="35">
        <v>36</v>
      </c>
      <c r="E1978" s="16" t="s">
        <v>8</v>
      </c>
      <c r="F1978" s="11" t="s">
        <v>605</v>
      </c>
      <c r="G1978" s="17">
        <v>630.48</v>
      </c>
      <c r="H1978" s="17">
        <f>VLOOKUP(Tabela1[[#This Row],[NOME]],'[1]177'!C:H,6,0)</f>
        <v>583.78</v>
      </c>
      <c r="I1978" s="17">
        <f>IFERROR(H1978/1.08,"")</f>
        <v>540.53703703703695</v>
      </c>
      <c r="J1978" s="17">
        <f>I1978*8%</f>
        <v>43.242962962962956</v>
      </c>
      <c r="K1978" s="17">
        <f>Tabela1[[#This Row],[VLR RECEBIDO]]-Tabela1[[#This Row],[DESPESA]]-Tabela1[[#This Row],[FGTS]]</f>
        <v>46.700000000000109</v>
      </c>
      <c r="L1978" s="12">
        <v>46.700000000000109</v>
      </c>
      <c r="M1978" s="12">
        <f>Tabela1[[#This Row],[A DEVOLVER]]-Tabela1[[#This Row],[DEVOLVIDO]]</f>
        <v>0</v>
      </c>
      <c r="N1978" s="18" t="s">
        <v>368</v>
      </c>
    </row>
    <row r="1979" spans="2:14" x14ac:dyDescent="0.3">
      <c r="B1979" s="11" t="e">
        <f>VLOOKUP(Tabela1[[#This Row],[CPF]],#REF!,2,0)</f>
        <v>#REF!</v>
      </c>
      <c r="C1979" s="11" t="s">
        <v>186</v>
      </c>
      <c r="D1979" s="35">
        <v>36</v>
      </c>
      <c r="E1979" s="16" t="s">
        <v>8</v>
      </c>
      <c r="F1979" s="11" t="s">
        <v>605</v>
      </c>
      <c r="G1979" s="17">
        <v>630.48</v>
      </c>
      <c r="H1979" s="17">
        <f>VLOOKUP(Tabela1[[#This Row],[NOME]],'[1]177'!C:H,6,0)</f>
        <v>583.78</v>
      </c>
      <c r="I1979" s="17">
        <f>IFERROR(H1979/1.08,"")</f>
        <v>540.53703703703695</v>
      </c>
      <c r="J1979" s="17">
        <f>I1979*8%</f>
        <v>43.242962962962956</v>
      </c>
      <c r="K1979" s="17">
        <f>Tabela1[[#This Row],[VLR RECEBIDO]]-Tabela1[[#This Row],[DESPESA]]-Tabela1[[#This Row],[FGTS]]</f>
        <v>46.700000000000109</v>
      </c>
      <c r="L1979" s="12">
        <v>46.700000000000109</v>
      </c>
      <c r="M1979" s="12">
        <f>Tabela1[[#This Row],[A DEVOLVER]]-Tabela1[[#This Row],[DEVOLVIDO]]</f>
        <v>0</v>
      </c>
      <c r="N1979" s="18" t="s">
        <v>369</v>
      </c>
    </row>
    <row r="1980" spans="2:14" x14ac:dyDescent="0.3">
      <c r="B1980" s="11" t="e">
        <f>VLOOKUP(Tabela1[[#This Row],[CPF]],#REF!,2,0)</f>
        <v>#REF!</v>
      </c>
      <c r="C1980" s="11" t="s">
        <v>187</v>
      </c>
      <c r="D1980" s="35">
        <v>36</v>
      </c>
      <c r="E1980" s="16" t="s">
        <v>8</v>
      </c>
      <c r="F1980" s="11" t="s">
        <v>605</v>
      </c>
      <c r="G1980" s="17">
        <v>630.48</v>
      </c>
      <c r="H1980" s="17">
        <f>VLOOKUP(Tabela1[[#This Row],[NOME]],'[1]177'!C:H,6,0)</f>
        <v>583.78</v>
      </c>
      <c r="I1980" s="17">
        <f>IFERROR(H1980/1.08,"")</f>
        <v>540.53703703703695</v>
      </c>
      <c r="J1980" s="17">
        <f>I1980*8%</f>
        <v>43.242962962962956</v>
      </c>
      <c r="K1980" s="17">
        <f>Tabela1[[#This Row],[VLR RECEBIDO]]-Tabela1[[#This Row],[DESPESA]]-Tabela1[[#This Row],[FGTS]]</f>
        <v>46.700000000000109</v>
      </c>
      <c r="L1980" s="12">
        <v>46.700000000000109</v>
      </c>
      <c r="M1980" s="12">
        <f>Tabela1[[#This Row],[A DEVOLVER]]-Tabela1[[#This Row],[DEVOLVIDO]]</f>
        <v>0</v>
      </c>
      <c r="N1980" s="18" t="s">
        <v>370</v>
      </c>
    </row>
    <row r="1981" spans="2:14" x14ac:dyDescent="0.3">
      <c r="B1981" s="11" t="e">
        <f>VLOOKUP(Tabela1[[#This Row],[CPF]],#REF!,2,0)</f>
        <v>#REF!</v>
      </c>
      <c r="C1981" s="11" t="s">
        <v>188</v>
      </c>
      <c r="D1981" s="35">
        <v>36</v>
      </c>
      <c r="E1981" s="16" t="s">
        <v>8</v>
      </c>
      <c r="F1981" s="11" t="s">
        <v>605</v>
      </c>
      <c r="G1981" s="17">
        <v>630.48</v>
      </c>
      <c r="H1981" s="17">
        <f>VLOOKUP(Tabela1[[#This Row],[NOME]],'[1]177'!C:H,6,0)</f>
        <v>583.78</v>
      </c>
      <c r="I1981" s="17">
        <f>IFERROR(H1981/1.08,"")</f>
        <v>540.53703703703695</v>
      </c>
      <c r="J1981" s="17">
        <f>I1981*8%</f>
        <v>43.242962962962956</v>
      </c>
      <c r="K1981" s="17">
        <f>Tabela1[[#This Row],[VLR RECEBIDO]]-Tabela1[[#This Row],[DESPESA]]-Tabela1[[#This Row],[FGTS]]</f>
        <v>46.700000000000109</v>
      </c>
      <c r="L1981" s="12">
        <v>46.700000000000109</v>
      </c>
      <c r="M1981" s="12">
        <f>Tabela1[[#This Row],[A DEVOLVER]]-Tabela1[[#This Row],[DEVOLVIDO]]</f>
        <v>0</v>
      </c>
      <c r="N1981" s="18" t="s">
        <v>371</v>
      </c>
    </row>
    <row r="1982" spans="2:14" x14ac:dyDescent="0.3">
      <c r="B1982" s="11" t="e">
        <f>VLOOKUP(Tabela1[[#This Row],[CPF]],#REF!,2,0)</f>
        <v>#REF!</v>
      </c>
      <c r="C1982" s="11" t="s">
        <v>189</v>
      </c>
      <c r="D1982" s="35">
        <v>36</v>
      </c>
      <c r="E1982" s="16" t="s">
        <v>8</v>
      </c>
      <c r="F1982" s="11" t="s">
        <v>605</v>
      </c>
      <c r="G1982" s="17">
        <v>630.48</v>
      </c>
      <c r="H1982" s="17">
        <f>VLOOKUP(Tabela1[[#This Row],[NOME]],'[1]177'!C:H,6,0)</f>
        <v>583.78</v>
      </c>
      <c r="I1982" s="17">
        <f>IFERROR(H1982/1.08,"")</f>
        <v>540.53703703703695</v>
      </c>
      <c r="J1982" s="17">
        <f>I1982*8%</f>
        <v>43.242962962962956</v>
      </c>
      <c r="K1982" s="17">
        <f>Tabela1[[#This Row],[VLR RECEBIDO]]-Tabela1[[#This Row],[DESPESA]]-Tabela1[[#This Row],[FGTS]]</f>
        <v>46.700000000000109</v>
      </c>
      <c r="L1982" s="12">
        <v>46.700000000000109</v>
      </c>
      <c r="M1982" s="12">
        <f>Tabela1[[#This Row],[A DEVOLVER]]-Tabela1[[#This Row],[DEVOLVIDO]]</f>
        <v>0</v>
      </c>
      <c r="N1982" s="18" t="s">
        <v>372</v>
      </c>
    </row>
    <row r="1983" spans="2:14" x14ac:dyDescent="0.3">
      <c r="B1983" s="11" t="e">
        <f>VLOOKUP(Tabela1[[#This Row],[CPF]],#REF!,2,0)</f>
        <v>#REF!</v>
      </c>
      <c r="C1983" s="11" t="s">
        <v>190</v>
      </c>
      <c r="D1983" s="35">
        <v>36</v>
      </c>
      <c r="E1983" s="16" t="s">
        <v>8</v>
      </c>
      <c r="F1983" s="11" t="s">
        <v>605</v>
      </c>
      <c r="G1983" s="17">
        <v>630.48</v>
      </c>
      <c r="H1983" s="17">
        <f>VLOOKUP(Tabela1[[#This Row],[NOME]],'[1]177'!C:H,6,0)</f>
        <v>583.78</v>
      </c>
      <c r="I1983" s="17">
        <f>IFERROR(H1983/1.08,"")</f>
        <v>540.53703703703695</v>
      </c>
      <c r="J1983" s="17">
        <f>I1983*8%</f>
        <v>43.242962962962956</v>
      </c>
      <c r="K1983" s="17">
        <f>Tabela1[[#This Row],[VLR RECEBIDO]]-Tabela1[[#This Row],[DESPESA]]-Tabela1[[#This Row],[FGTS]]</f>
        <v>46.700000000000109</v>
      </c>
      <c r="L1983" s="12">
        <v>46.700000000000109</v>
      </c>
      <c r="M1983" s="12">
        <f>Tabela1[[#This Row],[A DEVOLVER]]-Tabela1[[#This Row],[DEVOLVIDO]]</f>
        <v>0</v>
      </c>
      <c r="N1983" s="18" t="s">
        <v>373</v>
      </c>
    </row>
    <row r="1984" spans="2:14" x14ac:dyDescent="0.3">
      <c r="B1984" s="11" t="e">
        <f>VLOOKUP(Tabela1[[#This Row],[CPF]],#REF!,2,0)</f>
        <v>#REF!</v>
      </c>
      <c r="C1984" s="11" t="s">
        <v>191</v>
      </c>
      <c r="D1984" s="35">
        <v>36</v>
      </c>
      <c r="E1984" s="16" t="s">
        <v>8</v>
      </c>
      <c r="F1984" s="11" t="s">
        <v>605</v>
      </c>
      <c r="G1984" s="17">
        <v>630.48</v>
      </c>
      <c r="H1984" s="17">
        <f>VLOOKUP(Tabela1[[#This Row],[NOME]],'[1]177'!C:H,6,0)</f>
        <v>583.78</v>
      </c>
      <c r="I1984" s="17">
        <f>IFERROR(H1984/1.08,"")</f>
        <v>540.53703703703695</v>
      </c>
      <c r="J1984" s="17">
        <f>I1984*8%</f>
        <v>43.242962962962956</v>
      </c>
      <c r="K1984" s="17">
        <f>Tabela1[[#This Row],[VLR RECEBIDO]]-Tabela1[[#This Row],[DESPESA]]-Tabela1[[#This Row],[FGTS]]</f>
        <v>46.700000000000109</v>
      </c>
      <c r="L1984" s="12">
        <v>46.700000000000109</v>
      </c>
      <c r="M1984" s="12">
        <f>Tabela1[[#This Row],[A DEVOLVER]]-Tabela1[[#This Row],[DEVOLVIDO]]</f>
        <v>0</v>
      </c>
      <c r="N1984" s="18" t="s">
        <v>374</v>
      </c>
    </row>
    <row r="1985" spans="2:14" x14ac:dyDescent="0.3">
      <c r="B1985" s="11" t="e">
        <f>VLOOKUP(Tabela1[[#This Row],[CPF]],#REF!,2,0)</f>
        <v>#REF!</v>
      </c>
      <c r="C1985" s="11" t="s">
        <v>192</v>
      </c>
      <c r="D1985" s="35">
        <v>36</v>
      </c>
      <c r="E1985" s="16" t="s">
        <v>8</v>
      </c>
      <c r="F1985" s="11" t="s">
        <v>605</v>
      </c>
      <c r="G1985" s="17">
        <v>630.48</v>
      </c>
      <c r="H1985" s="17">
        <v>0</v>
      </c>
      <c r="I1985" s="17">
        <f>IFERROR(H1985/1.08,"")</f>
        <v>0</v>
      </c>
      <c r="J1985" s="17">
        <f>I1985*8%</f>
        <v>0</v>
      </c>
      <c r="K1985" s="17">
        <f>Tabela1[[#This Row],[VLR RECEBIDO]]-Tabela1[[#This Row],[DESPESA]]-Tabela1[[#This Row],[FGTS]]</f>
        <v>630.48</v>
      </c>
      <c r="L1985" s="12">
        <v>630.48</v>
      </c>
      <c r="M1985" s="12">
        <f>Tabela1[[#This Row],[A DEVOLVER]]-Tabela1[[#This Row],[DEVOLVIDO]]</f>
        <v>0</v>
      </c>
      <c r="N1985" s="18" t="s">
        <v>375</v>
      </c>
    </row>
    <row r="1986" spans="2:14" x14ac:dyDescent="0.3">
      <c r="B1986" s="11" t="e">
        <f>VLOOKUP(Tabela1[[#This Row],[CPF]],#REF!,2,0)</f>
        <v>#REF!</v>
      </c>
      <c r="C1986" s="11" t="s">
        <v>79</v>
      </c>
      <c r="D1986" s="35">
        <v>36</v>
      </c>
      <c r="E1986" s="16" t="s">
        <v>8</v>
      </c>
      <c r="F1986" s="11" t="s">
        <v>604</v>
      </c>
      <c r="G1986" s="17">
        <v>630.48</v>
      </c>
      <c r="H1986" s="17">
        <v>583.78</v>
      </c>
      <c r="I1986" s="17">
        <f>IFERROR(H1986/1.08,"")</f>
        <v>540.53703703703695</v>
      </c>
      <c r="J1986" s="17">
        <f>I1986*8%</f>
        <v>43.242962962962956</v>
      </c>
      <c r="K1986" s="17">
        <f>Tabela1[[#This Row],[VLR RECEBIDO]]-Tabela1[[#This Row],[DESPESA]]-Tabela1[[#This Row],[FGTS]]</f>
        <v>46.700000000000109</v>
      </c>
      <c r="L1986" s="12">
        <v>46.700000000000109</v>
      </c>
      <c r="M1986" s="12">
        <f>Tabela1[[#This Row],[A DEVOLVER]]-Tabela1[[#This Row],[DEVOLVIDO]]</f>
        <v>0</v>
      </c>
      <c r="N1986" s="18" t="s">
        <v>263</v>
      </c>
    </row>
    <row r="1987" spans="2:14" x14ac:dyDescent="0.3">
      <c r="B1987" s="11" t="e">
        <f>VLOOKUP(Tabela1[[#This Row],[CPF]],#REF!,2,0)</f>
        <v>#REF!</v>
      </c>
      <c r="C1987" s="11" t="s">
        <v>80</v>
      </c>
      <c r="D1987" s="35">
        <v>36</v>
      </c>
      <c r="E1987" s="16" t="s">
        <v>8</v>
      </c>
      <c r="F1987" s="11" t="s">
        <v>604</v>
      </c>
      <c r="G1987" s="17">
        <v>630.48</v>
      </c>
      <c r="H1987" s="17">
        <v>583.78</v>
      </c>
      <c r="I1987" s="17">
        <f>IFERROR(H1987/1.08,"")</f>
        <v>540.53703703703695</v>
      </c>
      <c r="J1987" s="17">
        <f>I1987*8%</f>
        <v>43.242962962962956</v>
      </c>
      <c r="K1987" s="17">
        <f>Tabela1[[#This Row],[VLR RECEBIDO]]-Tabela1[[#This Row],[DESPESA]]-Tabela1[[#This Row],[FGTS]]</f>
        <v>46.700000000000109</v>
      </c>
      <c r="L1987" s="12">
        <v>46.700000000000109</v>
      </c>
      <c r="M1987" s="12">
        <f>Tabela1[[#This Row],[A DEVOLVER]]-Tabela1[[#This Row],[DEVOLVIDO]]</f>
        <v>0</v>
      </c>
      <c r="N1987" s="18" t="s">
        <v>264</v>
      </c>
    </row>
    <row r="1988" spans="2:14" x14ac:dyDescent="0.3">
      <c r="B1988" s="11" t="e">
        <f>VLOOKUP(Tabela1[[#This Row],[CPF]],#REF!,2,0)</f>
        <v>#REF!</v>
      </c>
      <c r="C1988" s="11" t="s">
        <v>108</v>
      </c>
      <c r="D1988" s="35">
        <v>36</v>
      </c>
      <c r="E1988" s="16" t="s">
        <v>8</v>
      </c>
      <c r="F1988" s="11" t="s">
        <v>604</v>
      </c>
      <c r="G1988" s="17">
        <v>630.48</v>
      </c>
      <c r="H1988" s="17">
        <v>583.78</v>
      </c>
      <c r="I1988" s="17">
        <f>IFERROR(H1988/1.08,"")</f>
        <v>540.53703703703695</v>
      </c>
      <c r="J1988" s="17">
        <f>I1988*8%</f>
        <v>43.242962962962956</v>
      </c>
      <c r="K1988" s="17">
        <f>Tabela1[[#This Row],[VLR RECEBIDO]]-Tabela1[[#This Row],[DESPESA]]-Tabela1[[#This Row],[FGTS]]</f>
        <v>46.700000000000109</v>
      </c>
      <c r="L1988" s="12">
        <v>46.700000000000109</v>
      </c>
      <c r="M1988" s="12">
        <f>Tabela1[[#This Row],[A DEVOLVER]]-Tabela1[[#This Row],[DEVOLVIDO]]</f>
        <v>0</v>
      </c>
      <c r="N1988" s="18" t="s">
        <v>292</v>
      </c>
    </row>
    <row r="1989" spans="2:14" x14ac:dyDescent="0.3">
      <c r="B1989" s="11" t="e">
        <f>VLOOKUP(Tabela1[[#This Row],[CPF]],#REF!,2,0)</f>
        <v>#REF!</v>
      </c>
      <c r="C1989" s="11" t="s">
        <v>110</v>
      </c>
      <c r="D1989" s="35">
        <v>36</v>
      </c>
      <c r="E1989" s="16" t="s">
        <v>8</v>
      </c>
      <c r="F1989" s="11" t="s">
        <v>604</v>
      </c>
      <c r="G1989" s="17">
        <v>630.48</v>
      </c>
      <c r="H1989" s="17">
        <v>330.81</v>
      </c>
      <c r="I1989" s="17">
        <f>IFERROR(H1989/1.08,"")</f>
        <v>306.30555555555554</v>
      </c>
      <c r="J1989" s="17">
        <f>I1989*8%</f>
        <v>24.504444444444445</v>
      </c>
      <c r="K1989" s="17">
        <f>Tabela1[[#This Row],[VLR RECEBIDO]]-Tabela1[[#This Row],[DESPESA]]-Tabela1[[#This Row],[FGTS]]</f>
        <v>299.67</v>
      </c>
      <c r="L1989" s="12">
        <v>299.67</v>
      </c>
      <c r="M1989" s="12">
        <f>Tabela1[[#This Row],[A DEVOLVER]]-Tabela1[[#This Row],[DEVOLVIDO]]</f>
        <v>0</v>
      </c>
      <c r="N1989" s="18" t="s">
        <v>294</v>
      </c>
    </row>
    <row r="1990" spans="2:14" x14ac:dyDescent="0.3">
      <c r="B1990" s="11" t="e">
        <f>VLOOKUP(Tabela1[[#This Row],[CPF]],#REF!,2,0)</f>
        <v>#REF!</v>
      </c>
      <c r="C1990" s="11" t="s">
        <v>114</v>
      </c>
      <c r="D1990" s="35">
        <v>36</v>
      </c>
      <c r="E1990" s="16" t="s">
        <v>8</v>
      </c>
      <c r="F1990" s="11" t="s">
        <v>604</v>
      </c>
      <c r="G1990" s="17">
        <v>630.48</v>
      </c>
      <c r="H1990" s="17">
        <v>583.78</v>
      </c>
      <c r="I1990" s="17">
        <f>IFERROR(H1990/1.08,"")</f>
        <v>540.53703703703695</v>
      </c>
      <c r="J1990" s="17">
        <f>I1990*8%</f>
        <v>43.242962962962956</v>
      </c>
      <c r="K1990" s="17">
        <f>Tabela1[[#This Row],[VLR RECEBIDO]]-Tabela1[[#This Row],[DESPESA]]-Tabela1[[#This Row],[FGTS]]</f>
        <v>46.700000000000109</v>
      </c>
      <c r="L1990" s="12">
        <v>46.700000000000109</v>
      </c>
      <c r="M1990" s="12">
        <f>Tabela1[[#This Row],[A DEVOLVER]]-Tabela1[[#This Row],[DEVOLVIDO]]</f>
        <v>0</v>
      </c>
      <c r="N1990" s="18" t="s">
        <v>298</v>
      </c>
    </row>
    <row r="1991" spans="2:14" x14ac:dyDescent="0.3">
      <c r="B1991" s="11" t="e">
        <f>VLOOKUP(Tabela1[[#This Row],[CPF]],#REF!,2,0)</f>
        <v>#REF!</v>
      </c>
      <c r="C1991" s="11" t="s">
        <v>175</v>
      </c>
      <c r="D1991" s="35">
        <v>36</v>
      </c>
      <c r="E1991" s="16" t="s">
        <v>8</v>
      </c>
      <c r="F1991" s="11" t="s">
        <v>604</v>
      </c>
      <c r="G1991" s="17">
        <v>630.48</v>
      </c>
      <c r="H1991" s="17">
        <v>583.78</v>
      </c>
      <c r="I1991" s="17">
        <f>IFERROR(H1991/1.08,"")</f>
        <v>540.53703703703695</v>
      </c>
      <c r="J1991" s="17">
        <f>I1991*8%</f>
        <v>43.242962962962956</v>
      </c>
      <c r="K1991" s="17">
        <f>Tabela1[[#This Row],[VLR RECEBIDO]]-Tabela1[[#This Row],[DESPESA]]-Tabela1[[#This Row],[FGTS]]</f>
        <v>46.700000000000109</v>
      </c>
      <c r="L1991" s="12">
        <v>46.700000000000109</v>
      </c>
      <c r="M1991" s="12">
        <f>Tabela1[[#This Row],[A DEVOLVER]]-Tabela1[[#This Row],[DEVOLVIDO]]</f>
        <v>0</v>
      </c>
      <c r="N1991" s="18" t="s">
        <v>358</v>
      </c>
    </row>
    <row r="1992" spans="2:14" x14ac:dyDescent="0.3">
      <c r="B1992" s="11" t="e">
        <f>VLOOKUP(Tabela1[[#This Row],[CPF]],#REF!,2,0)</f>
        <v>#REF!</v>
      </c>
      <c r="C1992" s="11" t="s">
        <v>176</v>
      </c>
      <c r="D1992" s="35">
        <v>36</v>
      </c>
      <c r="E1992" s="16" t="s">
        <v>8</v>
      </c>
      <c r="F1992" s="11" t="s">
        <v>604</v>
      </c>
      <c r="G1992" s="17">
        <v>630.48</v>
      </c>
      <c r="H1992" s="17">
        <v>583.78</v>
      </c>
      <c r="I1992" s="17">
        <f>IFERROR(H1992/1.08,"")</f>
        <v>540.53703703703695</v>
      </c>
      <c r="J1992" s="17">
        <f>I1992*8%</f>
        <v>43.242962962962956</v>
      </c>
      <c r="K1992" s="17">
        <f>Tabela1[[#This Row],[VLR RECEBIDO]]-Tabela1[[#This Row],[DESPESA]]-Tabela1[[#This Row],[FGTS]]</f>
        <v>46.700000000000109</v>
      </c>
      <c r="L1992" s="12">
        <v>46.700000000000109</v>
      </c>
      <c r="M1992" s="12">
        <f>Tabela1[[#This Row],[A DEVOLVER]]-Tabela1[[#This Row],[DEVOLVIDO]]</f>
        <v>0</v>
      </c>
      <c r="N1992" s="18" t="s">
        <v>359</v>
      </c>
    </row>
    <row r="1993" spans="2:14" x14ac:dyDescent="0.3">
      <c r="B1993" s="11" t="e">
        <f>VLOOKUP(Tabela1[[#This Row],[CPF]],#REF!,2,0)</f>
        <v>#REF!</v>
      </c>
      <c r="C1993" s="11" t="s">
        <v>177</v>
      </c>
      <c r="D1993" s="35">
        <v>36</v>
      </c>
      <c r="E1993" s="16" t="s">
        <v>8</v>
      </c>
      <c r="F1993" s="11" t="s">
        <v>604</v>
      </c>
      <c r="G1993" s="17">
        <v>630.48</v>
      </c>
      <c r="H1993" s="17">
        <v>583.78</v>
      </c>
      <c r="I1993" s="17">
        <f>IFERROR(H1993/1.08,"")</f>
        <v>540.53703703703695</v>
      </c>
      <c r="J1993" s="17">
        <f>I1993*8%</f>
        <v>43.242962962962956</v>
      </c>
      <c r="K1993" s="17">
        <f>Tabela1[[#This Row],[VLR RECEBIDO]]-Tabela1[[#This Row],[DESPESA]]-Tabela1[[#This Row],[FGTS]]</f>
        <v>46.700000000000109</v>
      </c>
      <c r="L1993" s="12">
        <v>46.700000000000109</v>
      </c>
      <c r="M1993" s="12">
        <f>Tabela1[[#This Row],[A DEVOLVER]]-Tabela1[[#This Row],[DEVOLVIDO]]</f>
        <v>0</v>
      </c>
      <c r="N1993" s="18" t="s">
        <v>360</v>
      </c>
    </row>
    <row r="1994" spans="2:14" x14ac:dyDescent="0.3">
      <c r="B1994" s="11" t="e">
        <f>VLOOKUP(Tabela1[[#This Row],[CPF]],#REF!,2,0)</f>
        <v>#REF!</v>
      </c>
      <c r="C1994" s="11" t="s">
        <v>179</v>
      </c>
      <c r="D1994" s="35">
        <v>36</v>
      </c>
      <c r="E1994" s="16" t="s">
        <v>8</v>
      </c>
      <c r="F1994" s="11" t="s">
        <v>604</v>
      </c>
      <c r="G1994" s="17">
        <v>630.48</v>
      </c>
      <c r="H1994" s="17">
        <v>583.78</v>
      </c>
      <c r="I1994" s="17">
        <f>IFERROR(H1994/1.08,"")</f>
        <v>540.53703703703695</v>
      </c>
      <c r="J1994" s="17">
        <f>I1994*8%</f>
        <v>43.242962962962956</v>
      </c>
      <c r="K1994" s="17">
        <f>Tabela1[[#This Row],[VLR RECEBIDO]]-Tabela1[[#This Row],[DESPESA]]-Tabela1[[#This Row],[FGTS]]</f>
        <v>46.700000000000109</v>
      </c>
      <c r="L1994" s="12">
        <v>46.700000000000109</v>
      </c>
      <c r="M1994" s="12">
        <f>Tabela1[[#This Row],[A DEVOLVER]]-Tabela1[[#This Row],[DEVOLVIDO]]</f>
        <v>0</v>
      </c>
      <c r="N1994" s="18" t="s">
        <v>362</v>
      </c>
    </row>
    <row r="1995" spans="2:14" x14ac:dyDescent="0.3">
      <c r="B1995" s="11" t="e">
        <f>VLOOKUP(Tabela1[[#This Row],[CPF]],#REF!,2,0)</f>
        <v>#REF!</v>
      </c>
      <c r="C1995" s="11" t="s">
        <v>72</v>
      </c>
      <c r="D1995" s="35">
        <v>36</v>
      </c>
      <c r="E1995" s="16" t="s">
        <v>8</v>
      </c>
      <c r="F1995" s="11" t="s">
        <v>604</v>
      </c>
      <c r="G1995" s="17">
        <v>630.48</v>
      </c>
      <c r="H1995" s="17">
        <v>583.78</v>
      </c>
      <c r="I1995" s="17">
        <f>IFERROR(H1995/1.08,"")</f>
        <v>540.53703703703695</v>
      </c>
      <c r="J1995" s="17">
        <f>I1995*8%</f>
        <v>43.242962962962956</v>
      </c>
      <c r="K1995" s="17">
        <f>Tabela1[[#This Row],[VLR RECEBIDO]]-Tabela1[[#This Row],[DESPESA]]-Tabela1[[#This Row],[FGTS]]</f>
        <v>46.700000000000109</v>
      </c>
      <c r="L1995" s="12">
        <v>46.700000000000109</v>
      </c>
      <c r="M1995" s="12">
        <f>Tabela1[[#This Row],[A DEVOLVER]]-Tabela1[[#This Row],[DEVOLVIDO]]</f>
        <v>0</v>
      </c>
      <c r="N1995" s="18" t="s">
        <v>256</v>
      </c>
    </row>
    <row r="1996" spans="2:14" x14ac:dyDescent="0.3">
      <c r="B1996" s="11" t="e">
        <f>VLOOKUP(Tabela1[[#This Row],[CPF]],#REF!,2,0)</f>
        <v>#REF!</v>
      </c>
      <c r="C1996" s="11" t="s">
        <v>73</v>
      </c>
      <c r="D1996" s="35">
        <v>36</v>
      </c>
      <c r="E1996" s="16" t="s">
        <v>8</v>
      </c>
      <c r="F1996" s="11" t="s">
        <v>604</v>
      </c>
      <c r="G1996" s="17">
        <v>630.48</v>
      </c>
      <c r="H1996" s="17">
        <v>583.78</v>
      </c>
      <c r="I1996" s="17">
        <f>IFERROR(H1996/1.08,"")</f>
        <v>540.53703703703695</v>
      </c>
      <c r="J1996" s="17">
        <f>I1996*8%</f>
        <v>43.242962962962956</v>
      </c>
      <c r="K1996" s="17">
        <f>Tabela1[[#This Row],[VLR RECEBIDO]]-Tabela1[[#This Row],[DESPESA]]-Tabela1[[#This Row],[FGTS]]</f>
        <v>46.700000000000109</v>
      </c>
      <c r="L1996" s="12">
        <v>46.700000000000109</v>
      </c>
      <c r="M1996" s="12">
        <f>Tabela1[[#This Row],[A DEVOLVER]]-Tabela1[[#This Row],[DEVOLVIDO]]</f>
        <v>0</v>
      </c>
      <c r="N1996" s="18" t="s">
        <v>257</v>
      </c>
    </row>
    <row r="1997" spans="2:14" x14ac:dyDescent="0.3">
      <c r="B1997" s="11" t="e">
        <f>VLOOKUP(Tabela1[[#This Row],[CPF]],#REF!,2,0)</f>
        <v>#REF!</v>
      </c>
      <c r="C1997" s="11" t="s">
        <v>74</v>
      </c>
      <c r="D1997" s="35">
        <v>36</v>
      </c>
      <c r="E1997" s="16" t="s">
        <v>8</v>
      </c>
      <c r="F1997" s="11" t="s">
        <v>604</v>
      </c>
      <c r="G1997" s="17">
        <v>630.48</v>
      </c>
      <c r="H1997" s="17">
        <v>0</v>
      </c>
      <c r="I1997" s="17">
        <f>IFERROR(H1997/1.08,"")</f>
        <v>0</v>
      </c>
      <c r="J1997" s="17">
        <f>I1997*8%</f>
        <v>0</v>
      </c>
      <c r="K1997" s="17">
        <f>Tabela1[[#This Row],[VLR RECEBIDO]]-Tabela1[[#This Row],[DESPESA]]-Tabela1[[#This Row],[FGTS]]</f>
        <v>630.48</v>
      </c>
      <c r="L1997" s="12">
        <v>630.48</v>
      </c>
      <c r="M1997" s="12">
        <f>Tabela1[[#This Row],[A DEVOLVER]]-Tabela1[[#This Row],[DEVOLVIDO]]</f>
        <v>0</v>
      </c>
      <c r="N1997" s="18" t="s">
        <v>258</v>
      </c>
    </row>
    <row r="1998" spans="2:14" x14ac:dyDescent="0.3">
      <c r="B1998" s="11" t="e">
        <f>VLOOKUP(Tabela1[[#This Row],[CPF]],#REF!,2,0)</f>
        <v>#REF!</v>
      </c>
      <c r="C1998" s="11" t="s">
        <v>121</v>
      </c>
      <c r="D1998" s="35">
        <v>36</v>
      </c>
      <c r="E1998" s="16" t="s">
        <v>8</v>
      </c>
      <c r="F1998" s="11" t="s">
        <v>604</v>
      </c>
      <c r="G1998" s="17">
        <v>630.48</v>
      </c>
      <c r="H1998" s="17">
        <v>583.78</v>
      </c>
      <c r="I1998" s="17">
        <f>IFERROR(H1998/1.08,"")</f>
        <v>540.53703703703695</v>
      </c>
      <c r="J1998" s="17">
        <f>I1998*8%</f>
        <v>43.242962962962956</v>
      </c>
      <c r="K1998" s="17">
        <f>Tabela1[[#This Row],[VLR RECEBIDO]]-Tabela1[[#This Row],[DESPESA]]-Tabela1[[#This Row],[FGTS]]</f>
        <v>46.700000000000109</v>
      </c>
      <c r="L1998" s="12">
        <v>46.700000000000109</v>
      </c>
      <c r="M1998" s="12">
        <f>Tabela1[[#This Row],[A DEVOLVER]]-Tabela1[[#This Row],[DEVOLVIDO]]</f>
        <v>0</v>
      </c>
      <c r="N1998" s="18" t="s">
        <v>305</v>
      </c>
    </row>
    <row r="1999" spans="2:14" x14ac:dyDescent="0.3">
      <c r="B1999" s="11" t="e">
        <f>VLOOKUP(Tabela1[[#This Row],[CPF]],#REF!,2,0)</f>
        <v>#REF!</v>
      </c>
      <c r="C1999" s="11" t="s">
        <v>192</v>
      </c>
      <c r="D1999" s="35">
        <v>36</v>
      </c>
      <c r="E1999" s="16" t="s">
        <v>8</v>
      </c>
      <c r="F1999" s="11" t="s">
        <v>604</v>
      </c>
      <c r="G1999" s="17">
        <v>630.48</v>
      </c>
      <c r="H1999" s="17">
        <v>0</v>
      </c>
      <c r="I1999" s="17">
        <f>IFERROR(H1999/1.08,"")</f>
        <v>0</v>
      </c>
      <c r="J1999" s="17">
        <f>I1999*8%</f>
        <v>0</v>
      </c>
      <c r="K1999" s="17">
        <f>Tabela1[[#This Row],[VLR RECEBIDO]]-Tabela1[[#This Row],[DESPESA]]-Tabela1[[#This Row],[FGTS]]</f>
        <v>630.48</v>
      </c>
      <c r="L1999" s="12">
        <v>630.48</v>
      </c>
      <c r="M1999" s="12">
        <f>Tabela1[[#This Row],[A DEVOLVER]]-Tabela1[[#This Row],[DEVOLVIDO]]</f>
        <v>0</v>
      </c>
      <c r="N1999" s="18" t="s">
        <v>375</v>
      </c>
    </row>
    <row r="2000" spans="2:14" x14ac:dyDescent="0.3">
      <c r="B2000" s="11" t="e">
        <f>VLOOKUP(Tabela1[[#This Row],[CPF]],#REF!,2,0)</f>
        <v>#REF!</v>
      </c>
      <c r="C2000" s="11" t="s">
        <v>82</v>
      </c>
      <c r="D2000" s="35">
        <v>36</v>
      </c>
      <c r="E2000" s="16" t="s">
        <v>8</v>
      </c>
      <c r="F2000" s="11" t="s">
        <v>604</v>
      </c>
      <c r="G2000" s="17">
        <v>630.48</v>
      </c>
      <c r="H2000" s="17">
        <v>583.78</v>
      </c>
      <c r="I2000" s="17">
        <f>IFERROR(H2000/1.08,"")</f>
        <v>540.53703703703695</v>
      </c>
      <c r="J2000" s="17">
        <f>I2000*8%</f>
        <v>43.242962962962956</v>
      </c>
      <c r="K2000" s="17">
        <f>Tabela1[[#This Row],[VLR RECEBIDO]]-Tabela1[[#This Row],[DESPESA]]-Tabela1[[#This Row],[FGTS]]</f>
        <v>46.700000000000109</v>
      </c>
      <c r="L2000" s="12">
        <v>46.700000000000109</v>
      </c>
      <c r="M2000" s="12">
        <f>Tabela1[[#This Row],[A DEVOLVER]]-Tabela1[[#This Row],[DEVOLVIDO]]</f>
        <v>0</v>
      </c>
      <c r="N2000" s="18" t="s">
        <v>266</v>
      </c>
    </row>
    <row r="2001" spans="2:14" x14ac:dyDescent="0.3">
      <c r="B2001" s="11" t="e">
        <f>VLOOKUP(Tabela1[[#This Row],[CPF]],#REF!,2,0)</f>
        <v>#REF!</v>
      </c>
      <c r="C2001" s="11" t="s">
        <v>75</v>
      </c>
      <c r="D2001" s="35">
        <v>36</v>
      </c>
      <c r="E2001" s="16" t="s">
        <v>8</v>
      </c>
      <c r="F2001" s="11" t="s">
        <v>604</v>
      </c>
      <c r="G2001" s="17">
        <v>630.48</v>
      </c>
      <c r="H2001" s="17">
        <v>583.78</v>
      </c>
      <c r="I2001" s="17">
        <f>IFERROR(H2001/1.08,"")</f>
        <v>540.53703703703695</v>
      </c>
      <c r="J2001" s="17">
        <f>I2001*8%</f>
        <v>43.242962962962956</v>
      </c>
      <c r="K2001" s="17">
        <f>Tabela1[[#This Row],[VLR RECEBIDO]]-Tabela1[[#This Row],[DESPESA]]-Tabela1[[#This Row],[FGTS]]</f>
        <v>46.700000000000109</v>
      </c>
      <c r="L2001" s="12">
        <v>46.700000000000109</v>
      </c>
      <c r="M2001" s="12">
        <f>Tabela1[[#This Row],[A DEVOLVER]]-Tabela1[[#This Row],[DEVOLVIDO]]</f>
        <v>0</v>
      </c>
      <c r="N2001" s="18" t="s">
        <v>259</v>
      </c>
    </row>
    <row r="2002" spans="2:14" x14ac:dyDescent="0.3">
      <c r="B2002" s="11" t="e">
        <f>VLOOKUP(Tabela1[[#This Row],[CPF]],#REF!,2,0)</f>
        <v>#REF!</v>
      </c>
      <c r="C2002" s="11" t="s">
        <v>76</v>
      </c>
      <c r="D2002" s="35">
        <v>36</v>
      </c>
      <c r="E2002" s="16" t="s">
        <v>8</v>
      </c>
      <c r="F2002" s="11" t="s">
        <v>604</v>
      </c>
      <c r="G2002" s="17">
        <v>630.48</v>
      </c>
      <c r="H2002" s="17">
        <v>583.78</v>
      </c>
      <c r="I2002" s="17">
        <f>IFERROR(H2002/1.08,"")</f>
        <v>540.53703703703695</v>
      </c>
      <c r="J2002" s="17">
        <f>I2002*8%</f>
        <v>43.242962962962956</v>
      </c>
      <c r="K2002" s="17">
        <f>Tabela1[[#This Row],[VLR RECEBIDO]]-Tabela1[[#This Row],[DESPESA]]-Tabela1[[#This Row],[FGTS]]</f>
        <v>46.700000000000109</v>
      </c>
      <c r="L2002" s="12">
        <v>46.700000000000109</v>
      </c>
      <c r="M2002" s="12">
        <f>Tabela1[[#This Row],[A DEVOLVER]]-Tabela1[[#This Row],[DEVOLVIDO]]</f>
        <v>0</v>
      </c>
      <c r="N2002" s="18" t="s">
        <v>260</v>
      </c>
    </row>
    <row r="2003" spans="2:14" x14ac:dyDescent="0.3">
      <c r="B2003" s="11" t="e">
        <f>VLOOKUP(Tabela1[[#This Row],[CPF]],#REF!,2,0)</f>
        <v>#REF!</v>
      </c>
      <c r="C2003" s="11" t="s">
        <v>77</v>
      </c>
      <c r="D2003" s="35">
        <v>36</v>
      </c>
      <c r="E2003" s="16" t="s">
        <v>8</v>
      </c>
      <c r="F2003" s="11" t="s">
        <v>604</v>
      </c>
      <c r="G2003" s="17">
        <v>630.48</v>
      </c>
      <c r="H2003" s="17">
        <v>583.78</v>
      </c>
      <c r="I2003" s="17">
        <f>IFERROR(H2003/1.08,"")</f>
        <v>540.53703703703695</v>
      </c>
      <c r="J2003" s="17">
        <f>I2003*8%</f>
        <v>43.242962962962956</v>
      </c>
      <c r="K2003" s="17">
        <f>Tabela1[[#This Row],[VLR RECEBIDO]]-Tabela1[[#This Row],[DESPESA]]-Tabela1[[#This Row],[FGTS]]</f>
        <v>46.700000000000109</v>
      </c>
      <c r="L2003" s="12">
        <v>46.700000000000109</v>
      </c>
      <c r="M2003" s="12">
        <f>Tabela1[[#This Row],[A DEVOLVER]]-Tabela1[[#This Row],[DEVOLVIDO]]</f>
        <v>0</v>
      </c>
      <c r="N2003" s="18" t="s">
        <v>261</v>
      </c>
    </row>
    <row r="2004" spans="2:14" x14ac:dyDescent="0.3">
      <c r="B2004" s="11" t="e">
        <f>VLOOKUP(Tabela1[[#This Row],[CPF]],#REF!,2,0)</f>
        <v>#REF!</v>
      </c>
      <c r="C2004" s="11" t="s">
        <v>122</v>
      </c>
      <c r="D2004" s="35">
        <v>36</v>
      </c>
      <c r="E2004" s="16" t="s">
        <v>8</v>
      </c>
      <c r="F2004" s="11" t="s">
        <v>604</v>
      </c>
      <c r="G2004" s="17">
        <v>630.48</v>
      </c>
      <c r="H2004" s="17">
        <v>583.78</v>
      </c>
      <c r="I2004" s="17">
        <f>IFERROR(H2004/1.08,"")</f>
        <v>540.53703703703695</v>
      </c>
      <c r="J2004" s="17">
        <f>I2004*8%</f>
        <v>43.242962962962956</v>
      </c>
      <c r="K2004" s="17">
        <f>Tabela1[[#This Row],[VLR RECEBIDO]]-Tabela1[[#This Row],[DESPESA]]-Tabela1[[#This Row],[FGTS]]</f>
        <v>46.700000000000109</v>
      </c>
      <c r="L2004" s="12">
        <v>46.700000000000109</v>
      </c>
      <c r="M2004" s="12">
        <f>Tabela1[[#This Row],[A DEVOLVER]]-Tabela1[[#This Row],[DEVOLVIDO]]</f>
        <v>0</v>
      </c>
      <c r="N2004" s="18" t="s">
        <v>306</v>
      </c>
    </row>
    <row r="2005" spans="2:14" x14ac:dyDescent="0.3">
      <c r="B2005" s="11" t="e">
        <f>VLOOKUP(Tabela1[[#This Row],[CPF]],#REF!,2,0)</f>
        <v>#REF!</v>
      </c>
      <c r="C2005" s="11" t="s">
        <v>123</v>
      </c>
      <c r="D2005" s="35">
        <v>36</v>
      </c>
      <c r="E2005" s="16" t="s">
        <v>8</v>
      </c>
      <c r="F2005" s="11" t="s">
        <v>604</v>
      </c>
      <c r="G2005" s="17">
        <v>630.48</v>
      </c>
      <c r="H2005" s="17">
        <v>583.78</v>
      </c>
      <c r="I2005" s="17">
        <f>IFERROR(H2005/1.08,"")</f>
        <v>540.53703703703695</v>
      </c>
      <c r="J2005" s="17">
        <f>I2005*8%</f>
        <v>43.242962962962956</v>
      </c>
      <c r="K2005" s="17">
        <f>Tabela1[[#This Row],[VLR RECEBIDO]]-Tabela1[[#This Row],[DESPESA]]-Tabela1[[#This Row],[FGTS]]</f>
        <v>46.700000000000109</v>
      </c>
      <c r="L2005" s="12">
        <v>46.700000000000109</v>
      </c>
      <c r="M2005" s="12">
        <f>Tabela1[[#This Row],[A DEVOLVER]]-Tabela1[[#This Row],[DEVOLVIDO]]</f>
        <v>0</v>
      </c>
      <c r="N2005" s="18" t="s">
        <v>307</v>
      </c>
    </row>
    <row r="2006" spans="2:14" x14ac:dyDescent="0.3">
      <c r="B2006" s="11" t="e">
        <f>VLOOKUP(Tabela1[[#This Row],[CPF]],#REF!,2,0)</f>
        <v>#REF!</v>
      </c>
      <c r="C2006" s="11" t="s">
        <v>30</v>
      </c>
      <c r="D2006" s="35">
        <v>36</v>
      </c>
      <c r="E2006" s="16" t="s">
        <v>8</v>
      </c>
      <c r="F2006" s="11" t="s">
        <v>604</v>
      </c>
      <c r="G2006" s="17">
        <v>630.48</v>
      </c>
      <c r="H2006" s="17">
        <v>583.78</v>
      </c>
      <c r="I2006" s="17">
        <f>IFERROR(H2006/1.08,"")</f>
        <v>540.53703703703695</v>
      </c>
      <c r="J2006" s="17">
        <f>I2006*8%</f>
        <v>43.242962962962956</v>
      </c>
      <c r="K2006" s="17">
        <f>Tabela1[[#This Row],[VLR RECEBIDO]]-Tabela1[[#This Row],[DESPESA]]-Tabela1[[#This Row],[FGTS]]</f>
        <v>46.700000000000109</v>
      </c>
      <c r="L2006" s="12">
        <v>46.700000000000109</v>
      </c>
      <c r="M2006" s="12">
        <f>Tabela1[[#This Row],[A DEVOLVER]]-Tabela1[[#This Row],[DEVOLVIDO]]</f>
        <v>0</v>
      </c>
      <c r="N2006" s="18" t="s">
        <v>214</v>
      </c>
    </row>
    <row r="2007" spans="2:14" x14ac:dyDescent="0.3">
      <c r="B2007" s="11" t="e">
        <f>VLOOKUP(Tabela1[[#This Row],[CPF]],#REF!,2,0)</f>
        <v>#REF!</v>
      </c>
      <c r="C2007" s="11" t="s">
        <v>31</v>
      </c>
      <c r="D2007" s="35">
        <v>36</v>
      </c>
      <c r="E2007" s="16" t="s">
        <v>8</v>
      </c>
      <c r="F2007" s="11" t="s">
        <v>604</v>
      </c>
      <c r="G2007" s="17">
        <v>630.48</v>
      </c>
      <c r="H2007" s="17">
        <v>583.78</v>
      </c>
      <c r="I2007" s="17">
        <f>IFERROR(H2007/1.08,"")</f>
        <v>540.53703703703695</v>
      </c>
      <c r="J2007" s="17">
        <f>I2007*8%</f>
        <v>43.242962962962956</v>
      </c>
      <c r="K2007" s="17">
        <f>Tabela1[[#This Row],[VLR RECEBIDO]]-Tabela1[[#This Row],[DESPESA]]-Tabela1[[#This Row],[FGTS]]</f>
        <v>46.700000000000109</v>
      </c>
      <c r="L2007" s="12">
        <v>46.700000000000109</v>
      </c>
      <c r="M2007" s="12">
        <f>Tabela1[[#This Row],[A DEVOLVER]]-Tabela1[[#This Row],[DEVOLVIDO]]</f>
        <v>0</v>
      </c>
      <c r="N2007" s="18" t="s">
        <v>215</v>
      </c>
    </row>
    <row r="2008" spans="2:14" x14ac:dyDescent="0.3">
      <c r="B2008" s="11" t="e">
        <f>VLOOKUP(Tabela1[[#This Row],[CPF]],#REF!,2,0)</f>
        <v>#REF!</v>
      </c>
      <c r="C2008" s="11" t="s">
        <v>32</v>
      </c>
      <c r="D2008" s="35">
        <v>36</v>
      </c>
      <c r="E2008" s="16" t="s">
        <v>8</v>
      </c>
      <c r="F2008" s="11" t="s">
        <v>604</v>
      </c>
      <c r="G2008" s="17">
        <v>630.48</v>
      </c>
      <c r="H2008" s="17">
        <v>583.78</v>
      </c>
      <c r="I2008" s="17">
        <f>IFERROR(H2008/1.08,"")</f>
        <v>540.53703703703695</v>
      </c>
      <c r="J2008" s="17">
        <f>I2008*8%</f>
        <v>43.242962962962956</v>
      </c>
      <c r="K2008" s="17">
        <f>Tabela1[[#This Row],[VLR RECEBIDO]]-Tabela1[[#This Row],[DESPESA]]-Tabela1[[#This Row],[FGTS]]</f>
        <v>46.700000000000109</v>
      </c>
      <c r="L2008" s="12">
        <v>46.700000000000109</v>
      </c>
      <c r="M2008" s="12">
        <f>Tabela1[[#This Row],[A DEVOLVER]]-Tabela1[[#This Row],[DEVOLVIDO]]</f>
        <v>0</v>
      </c>
      <c r="N2008" s="18" t="s">
        <v>216</v>
      </c>
    </row>
    <row r="2009" spans="2:14" x14ac:dyDescent="0.3">
      <c r="B2009" s="11" t="e">
        <f>VLOOKUP(Tabela1[[#This Row],[CPF]],#REF!,2,0)</f>
        <v>#REF!</v>
      </c>
      <c r="C2009" s="11" t="s">
        <v>33</v>
      </c>
      <c r="D2009" s="35">
        <v>36</v>
      </c>
      <c r="E2009" s="16" t="s">
        <v>8</v>
      </c>
      <c r="F2009" s="11" t="s">
        <v>604</v>
      </c>
      <c r="G2009" s="17">
        <v>630.48</v>
      </c>
      <c r="H2009" s="17">
        <v>583.78</v>
      </c>
      <c r="I2009" s="17">
        <f>IFERROR(H2009/1.08,"")</f>
        <v>540.53703703703695</v>
      </c>
      <c r="J2009" s="17">
        <f>I2009*8%</f>
        <v>43.242962962962956</v>
      </c>
      <c r="K2009" s="17">
        <f>Tabela1[[#This Row],[VLR RECEBIDO]]-Tabela1[[#This Row],[DESPESA]]-Tabela1[[#This Row],[FGTS]]</f>
        <v>46.700000000000109</v>
      </c>
      <c r="L2009" s="12">
        <v>46.700000000000109</v>
      </c>
      <c r="M2009" s="12">
        <f>Tabela1[[#This Row],[A DEVOLVER]]-Tabela1[[#This Row],[DEVOLVIDO]]</f>
        <v>0</v>
      </c>
      <c r="N2009" s="18" t="s">
        <v>217</v>
      </c>
    </row>
    <row r="2010" spans="2:14" x14ac:dyDescent="0.3">
      <c r="B2010" s="11" t="e">
        <f>VLOOKUP(Tabela1[[#This Row],[CPF]],#REF!,2,0)</f>
        <v>#REF!</v>
      </c>
      <c r="C2010" s="11" t="s">
        <v>34</v>
      </c>
      <c r="D2010" s="35">
        <v>36</v>
      </c>
      <c r="E2010" s="16" t="s">
        <v>8</v>
      </c>
      <c r="F2010" s="11" t="s">
        <v>604</v>
      </c>
      <c r="G2010" s="17">
        <v>630.48</v>
      </c>
      <c r="H2010" s="17">
        <v>583.78</v>
      </c>
      <c r="I2010" s="17">
        <f>IFERROR(H2010/1.08,"")</f>
        <v>540.53703703703695</v>
      </c>
      <c r="J2010" s="17">
        <f>I2010*8%</f>
        <v>43.242962962962956</v>
      </c>
      <c r="K2010" s="17">
        <f>Tabela1[[#This Row],[VLR RECEBIDO]]-Tabela1[[#This Row],[DESPESA]]-Tabela1[[#This Row],[FGTS]]</f>
        <v>46.700000000000109</v>
      </c>
      <c r="L2010" s="12">
        <v>46.700000000000109</v>
      </c>
      <c r="M2010" s="12">
        <f>Tabela1[[#This Row],[A DEVOLVER]]-Tabela1[[#This Row],[DEVOLVIDO]]</f>
        <v>0</v>
      </c>
      <c r="N2010" s="18" t="s">
        <v>218</v>
      </c>
    </row>
    <row r="2011" spans="2:14" x14ac:dyDescent="0.3">
      <c r="B2011" s="11" t="e">
        <f>VLOOKUP(Tabela1[[#This Row],[CPF]],#REF!,2,0)</f>
        <v>#REF!</v>
      </c>
      <c r="C2011" s="11" t="s">
        <v>35</v>
      </c>
      <c r="D2011" s="35">
        <v>36</v>
      </c>
      <c r="E2011" s="16" t="s">
        <v>8</v>
      </c>
      <c r="F2011" s="11" t="s">
        <v>604</v>
      </c>
      <c r="G2011" s="17">
        <v>630.48</v>
      </c>
      <c r="H2011" s="17">
        <v>583.78</v>
      </c>
      <c r="I2011" s="17">
        <f>IFERROR(H2011/1.08,"")</f>
        <v>540.53703703703695</v>
      </c>
      <c r="J2011" s="17">
        <f>I2011*8%</f>
        <v>43.242962962962956</v>
      </c>
      <c r="K2011" s="17">
        <f>Tabela1[[#This Row],[VLR RECEBIDO]]-Tabela1[[#This Row],[DESPESA]]-Tabela1[[#This Row],[FGTS]]</f>
        <v>46.700000000000109</v>
      </c>
      <c r="L2011" s="12">
        <v>46.700000000000109</v>
      </c>
      <c r="M2011" s="12">
        <f>Tabela1[[#This Row],[A DEVOLVER]]-Tabela1[[#This Row],[DEVOLVIDO]]</f>
        <v>0</v>
      </c>
      <c r="N2011" s="18" t="s">
        <v>219</v>
      </c>
    </row>
    <row r="2012" spans="2:14" x14ac:dyDescent="0.3">
      <c r="B2012" s="11" t="e">
        <f>VLOOKUP(Tabela1[[#This Row],[CPF]],#REF!,2,0)</f>
        <v>#REF!</v>
      </c>
      <c r="C2012" s="11" t="s">
        <v>41</v>
      </c>
      <c r="D2012" s="35">
        <v>36</v>
      </c>
      <c r="E2012" s="16" t="s">
        <v>8</v>
      </c>
      <c r="F2012" s="11" t="s">
        <v>604</v>
      </c>
      <c r="G2012" s="17">
        <v>630.48</v>
      </c>
      <c r="H2012" s="17">
        <v>583.78</v>
      </c>
      <c r="I2012" s="17">
        <f>IFERROR(H2012/1.08,"")</f>
        <v>540.53703703703695</v>
      </c>
      <c r="J2012" s="17">
        <f>I2012*8%</f>
        <v>43.242962962962956</v>
      </c>
      <c r="K2012" s="17">
        <f>Tabela1[[#This Row],[VLR RECEBIDO]]-Tabela1[[#This Row],[DESPESA]]-Tabela1[[#This Row],[FGTS]]</f>
        <v>46.700000000000109</v>
      </c>
      <c r="L2012" s="12">
        <v>46.700000000000109</v>
      </c>
      <c r="M2012" s="12">
        <f>Tabela1[[#This Row],[A DEVOLVER]]-Tabela1[[#This Row],[DEVOLVIDO]]</f>
        <v>0</v>
      </c>
      <c r="N2012" s="18" t="s">
        <v>225</v>
      </c>
    </row>
    <row r="2013" spans="2:14" x14ac:dyDescent="0.3">
      <c r="B2013" s="11" t="e">
        <f>VLOOKUP(Tabela1[[#This Row],[CPF]],#REF!,2,0)</f>
        <v>#REF!</v>
      </c>
      <c r="C2013" s="11" t="s">
        <v>42</v>
      </c>
      <c r="D2013" s="35">
        <v>36</v>
      </c>
      <c r="E2013" s="16" t="s">
        <v>8</v>
      </c>
      <c r="F2013" s="11" t="s">
        <v>604</v>
      </c>
      <c r="G2013" s="17">
        <v>630.48</v>
      </c>
      <c r="H2013" s="17">
        <v>583.78</v>
      </c>
      <c r="I2013" s="17">
        <f>IFERROR(H2013/1.08,"")</f>
        <v>540.53703703703695</v>
      </c>
      <c r="J2013" s="17">
        <f>I2013*8%</f>
        <v>43.242962962962956</v>
      </c>
      <c r="K2013" s="17">
        <f>Tabela1[[#This Row],[VLR RECEBIDO]]-Tabela1[[#This Row],[DESPESA]]-Tabela1[[#This Row],[FGTS]]</f>
        <v>46.700000000000109</v>
      </c>
      <c r="L2013" s="12">
        <v>46.700000000000109</v>
      </c>
      <c r="M2013" s="12">
        <f>Tabela1[[#This Row],[A DEVOLVER]]-Tabela1[[#This Row],[DEVOLVIDO]]</f>
        <v>0</v>
      </c>
      <c r="N2013" s="18" t="s">
        <v>226</v>
      </c>
    </row>
    <row r="2014" spans="2:14" x14ac:dyDescent="0.3">
      <c r="B2014" s="11" t="e">
        <f>VLOOKUP(Tabela1[[#This Row],[CPF]],#REF!,2,0)</f>
        <v>#REF!</v>
      </c>
      <c r="C2014" s="11" t="s">
        <v>57</v>
      </c>
      <c r="D2014" s="35">
        <v>36</v>
      </c>
      <c r="E2014" s="16" t="s">
        <v>8</v>
      </c>
      <c r="F2014" s="11" t="s">
        <v>604</v>
      </c>
      <c r="G2014" s="17">
        <v>630.48</v>
      </c>
      <c r="H2014" s="17">
        <v>583.78</v>
      </c>
      <c r="I2014" s="17">
        <f>IFERROR(H2014/1.08,"")</f>
        <v>540.53703703703695</v>
      </c>
      <c r="J2014" s="17">
        <f>I2014*8%</f>
        <v>43.242962962962956</v>
      </c>
      <c r="K2014" s="17">
        <f>Tabela1[[#This Row],[VLR RECEBIDO]]-Tabela1[[#This Row],[DESPESA]]-Tabela1[[#This Row],[FGTS]]</f>
        <v>46.700000000000109</v>
      </c>
      <c r="L2014" s="12">
        <v>46.700000000000109</v>
      </c>
      <c r="M2014" s="12">
        <f>Tabela1[[#This Row],[A DEVOLVER]]-Tabela1[[#This Row],[DEVOLVIDO]]</f>
        <v>0</v>
      </c>
      <c r="N2014" s="18" t="s">
        <v>241</v>
      </c>
    </row>
    <row r="2015" spans="2:14" x14ac:dyDescent="0.3">
      <c r="B2015" s="11" t="e">
        <f>VLOOKUP(Tabela1[[#This Row],[CPF]],#REF!,2,0)</f>
        <v>#REF!</v>
      </c>
      <c r="C2015" s="11" t="s">
        <v>58</v>
      </c>
      <c r="D2015" s="35">
        <v>36</v>
      </c>
      <c r="E2015" s="16" t="s">
        <v>8</v>
      </c>
      <c r="F2015" s="11" t="s">
        <v>604</v>
      </c>
      <c r="G2015" s="17">
        <v>630.48</v>
      </c>
      <c r="H2015" s="17">
        <v>583.78</v>
      </c>
      <c r="I2015" s="17">
        <f>IFERROR(H2015/1.08,"")</f>
        <v>540.53703703703695</v>
      </c>
      <c r="J2015" s="17">
        <f>I2015*8%</f>
        <v>43.242962962962956</v>
      </c>
      <c r="K2015" s="17">
        <f>Tabela1[[#This Row],[VLR RECEBIDO]]-Tabela1[[#This Row],[DESPESA]]-Tabela1[[#This Row],[FGTS]]</f>
        <v>46.700000000000109</v>
      </c>
      <c r="L2015" s="12">
        <v>46.700000000000109</v>
      </c>
      <c r="M2015" s="12">
        <f>Tabela1[[#This Row],[A DEVOLVER]]-Tabela1[[#This Row],[DEVOLVIDO]]</f>
        <v>0</v>
      </c>
      <c r="N2015" s="18" t="s">
        <v>242</v>
      </c>
    </row>
    <row r="2016" spans="2:14" x14ac:dyDescent="0.3">
      <c r="B2016" s="11" t="e">
        <f>VLOOKUP(Tabela1[[#This Row],[CPF]],#REF!,2,0)</f>
        <v>#REF!</v>
      </c>
      <c r="C2016" s="11" t="s">
        <v>60</v>
      </c>
      <c r="D2016" s="35">
        <v>36</v>
      </c>
      <c r="E2016" s="16" t="s">
        <v>8</v>
      </c>
      <c r="F2016" s="11" t="s">
        <v>604</v>
      </c>
      <c r="G2016" s="17">
        <v>630.48</v>
      </c>
      <c r="H2016" s="17">
        <v>583.78</v>
      </c>
      <c r="I2016" s="17">
        <f>IFERROR(H2016/1.08,"")</f>
        <v>540.53703703703695</v>
      </c>
      <c r="J2016" s="17">
        <f>I2016*8%</f>
        <v>43.242962962962956</v>
      </c>
      <c r="K2016" s="17">
        <f>Tabela1[[#This Row],[VLR RECEBIDO]]-Tabela1[[#This Row],[DESPESA]]-Tabela1[[#This Row],[FGTS]]</f>
        <v>46.700000000000109</v>
      </c>
      <c r="L2016" s="12">
        <v>46.700000000000109</v>
      </c>
      <c r="M2016" s="12">
        <f>Tabela1[[#This Row],[A DEVOLVER]]-Tabela1[[#This Row],[DEVOLVIDO]]</f>
        <v>0</v>
      </c>
      <c r="N2016" s="18" t="s">
        <v>244</v>
      </c>
    </row>
    <row r="2017" spans="2:14" x14ac:dyDescent="0.3">
      <c r="B2017" s="11" t="e">
        <f>VLOOKUP(Tabela1[[#This Row],[CPF]],#REF!,2,0)</f>
        <v>#REF!</v>
      </c>
      <c r="C2017" s="11" t="s">
        <v>61</v>
      </c>
      <c r="D2017" s="35">
        <v>36</v>
      </c>
      <c r="E2017" s="16" t="s">
        <v>8</v>
      </c>
      <c r="F2017" s="11" t="s">
        <v>604</v>
      </c>
      <c r="G2017" s="17">
        <v>630.48</v>
      </c>
      <c r="H2017" s="17">
        <v>583.78</v>
      </c>
      <c r="I2017" s="17">
        <f>IFERROR(H2017/1.08,"")</f>
        <v>540.53703703703695</v>
      </c>
      <c r="J2017" s="17">
        <f>I2017*8%</f>
        <v>43.242962962962956</v>
      </c>
      <c r="K2017" s="17">
        <f>Tabela1[[#This Row],[VLR RECEBIDO]]-Tabela1[[#This Row],[DESPESA]]-Tabela1[[#This Row],[FGTS]]</f>
        <v>46.700000000000109</v>
      </c>
      <c r="L2017" s="12">
        <v>46.700000000000109</v>
      </c>
      <c r="M2017" s="12">
        <f>Tabela1[[#This Row],[A DEVOLVER]]-Tabela1[[#This Row],[DEVOLVIDO]]</f>
        <v>0</v>
      </c>
      <c r="N2017" s="18" t="s">
        <v>245</v>
      </c>
    </row>
    <row r="2018" spans="2:14" x14ac:dyDescent="0.3">
      <c r="B2018" s="11" t="e">
        <f>VLOOKUP(Tabela1[[#This Row],[CPF]],#REF!,2,0)</f>
        <v>#REF!</v>
      </c>
      <c r="C2018" s="11" t="s">
        <v>62</v>
      </c>
      <c r="D2018" s="35">
        <v>36</v>
      </c>
      <c r="E2018" s="16" t="s">
        <v>8</v>
      </c>
      <c r="F2018" s="11" t="s">
        <v>604</v>
      </c>
      <c r="G2018" s="17">
        <v>630.48</v>
      </c>
      <c r="H2018" s="17">
        <v>583.78</v>
      </c>
      <c r="I2018" s="17">
        <f>IFERROR(H2018/1.08,"")</f>
        <v>540.53703703703695</v>
      </c>
      <c r="J2018" s="17">
        <f>I2018*8%</f>
        <v>43.242962962962956</v>
      </c>
      <c r="K2018" s="17">
        <f>Tabela1[[#This Row],[VLR RECEBIDO]]-Tabela1[[#This Row],[DESPESA]]-Tabela1[[#This Row],[FGTS]]</f>
        <v>46.700000000000109</v>
      </c>
      <c r="L2018" s="12">
        <v>46.700000000000109</v>
      </c>
      <c r="M2018" s="12">
        <f>Tabela1[[#This Row],[A DEVOLVER]]-Tabela1[[#This Row],[DEVOLVIDO]]</f>
        <v>0</v>
      </c>
      <c r="N2018" s="18" t="s">
        <v>246</v>
      </c>
    </row>
    <row r="2019" spans="2:14" x14ac:dyDescent="0.3">
      <c r="B2019" s="11" t="e">
        <f>VLOOKUP(Tabela1[[#This Row],[CPF]],#REF!,2,0)</f>
        <v>#REF!</v>
      </c>
      <c r="C2019" s="11" t="s">
        <v>63</v>
      </c>
      <c r="D2019" s="35">
        <v>36</v>
      </c>
      <c r="E2019" s="16" t="s">
        <v>8</v>
      </c>
      <c r="F2019" s="11" t="s">
        <v>604</v>
      </c>
      <c r="G2019" s="17">
        <v>310.77999999999997</v>
      </c>
      <c r="H2019" s="17">
        <v>287.76</v>
      </c>
      <c r="I2019" s="17">
        <f>IFERROR(H2019/1.08,"")</f>
        <v>266.4444444444444</v>
      </c>
      <c r="J2019" s="17">
        <f>I2019*8%</f>
        <v>21.315555555555552</v>
      </c>
      <c r="K2019" s="17">
        <f>Tabela1[[#This Row],[VLR RECEBIDO]]-Tabela1[[#This Row],[DESPESA]]-Tabela1[[#This Row],[FGTS]]</f>
        <v>23.020000000000021</v>
      </c>
      <c r="L2019" s="12">
        <v>23.020000000000021</v>
      </c>
      <c r="M2019" s="12">
        <f>Tabela1[[#This Row],[A DEVOLVER]]-Tabela1[[#This Row],[DEVOLVIDO]]</f>
        <v>0</v>
      </c>
      <c r="N2019" s="18" t="s">
        <v>247</v>
      </c>
    </row>
    <row r="2020" spans="2:14" x14ac:dyDescent="0.3">
      <c r="B2020" s="11" t="e">
        <f>VLOOKUP(Tabela1[[#This Row],[CPF]],#REF!,2,0)</f>
        <v>#REF!</v>
      </c>
      <c r="C2020" s="11" t="s">
        <v>171</v>
      </c>
      <c r="D2020" s="35">
        <v>36</v>
      </c>
      <c r="E2020" s="16" t="s">
        <v>8</v>
      </c>
      <c r="F2020" s="11" t="s">
        <v>604</v>
      </c>
      <c r="G2020" s="17">
        <v>630.48</v>
      </c>
      <c r="H2020" s="17">
        <v>583.78</v>
      </c>
      <c r="I2020" s="17">
        <f>IFERROR(H2020/1.08,"")</f>
        <v>540.53703703703695</v>
      </c>
      <c r="J2020" s="17">
        <f>I2020*8%</f>
        <v>43.242962962962956</v>
      </c>
      <c r="K2020" s="17">
        <f>Tabela1[[#This Row],[VLR RECEBIDO]]-Tabela1[[#This Row],[DESPESA]]-Tabela1[[#This Row],[FGTS]]</f>
        <v>46.700000000000109</v>
      </c>
      <c r="L2020" s="12">
        <v>46.700000000000109</v>
      </c>
      <c r="M2020" s="12">
        <f>Tabela1[[#This Row],[A DEVOLVER]]-Tabela1[[#This Row],[DEVOLVIDO]]</f>
        <v>0</v>
      </c>
      <c r="N2020" s="18" t="s">
        <v>354</v>
      </c>
    </row>
    <row r="2021" spans="2:14" x14ac:dyDescent="0.3">
      <c r="B2021" s="11" t="e">
        <f>VLOOKUP(Tabela1[[#This Row],[CPF]],#REF!,2,0)</f>
        <v>#REF!</v>
      </c>
      <c r="C2021" s="11" t="s">
        <v>172</v>
      </c>
      <c r="D2021" s="35">
        <v>36</v>
      </c>
      <c r="E2021" s="16" t="s">
        <v>8</v>
      </c>
      <c r="F2021" s="11" t="s">
        <v>604</v>
      </c>
      <c r="G2021" s="17">
        <v>630.48</v>
      </c>
      <c r="H2021" s="17">
        <v>583.78</v>
      </c>
      <c r="I2021" s="17">
        <f>IFERROR(H2021/1.08,"")</f>
        <v>540.53703703703695</v>
      </c>
      <c r="J2021" s="17">
        <f>I2021*8%</f>
        <v>43.242962962962956</v>
      </c>
      <c r="K2021" s="17">
        <f>Tabela1[[#This Row],[VLR RECEBIDO]]-Tabela1[[#This Row],[DESPESA]]-Tabela1[[#This Row],[FGTS]]</f>
        <v>46.700000000000109</v>
      </c>
      <c r="L2021" s="12">
        <v>46.700000000000109</v>
      </c>
      <c r="M2021" s="12">
        <f>Tabela1[[#This Row],[A DEVOLVER]]-Tabela1[[#This Row],[DEVOLVIDO]]</f>
        <v>0</v>
      </c>
      <c r="N2021" s="18" t="s">
        <v>355</v>
      </c>
    </row>
    <row r="2022" spans="2:14" x14ac:dyDescent="0.3">
      <c r="B2022" s="11" t="e">
        <f>VLOOKUP(Tabela1[[#This Row],[CPF]],#REF!,2,0)</f>
        <v>#REF!</v>
      </c>
      <c r="C2022" s="11" t="s">
        <v>182</v>
      </c>
      <c r="D2022" s="35">
        <v>36</v>
      </c>
      <c r="E2022" s="16" t="s">
        <v>8</v>
      </c>
      <c r="F2022" s="11" t="s">
        <v>604</v>
      </c>
      <c r="G2022" s="17">
        <v>630.48</v>
      </c>
      <c r="H2022" s="17">
        <v>583.78</v>
      </c>
      <c r="I2022" s="17">
        <f>IFERROR(H2022/1.08,"")</f>
        <v>540.53703703703695</v>
      </c>
      <c r="J2022" s="17">
        <f>I2022*8%</f>
        <v>43.242962962962956</v>
      </c>
      <c r="K2022" s="17">
        <f>Tabela1[[#This Row],[VLR RECEBIDO]]-Tabela1[[#This Row],[DESPESA]]-Tabela1[[#This Row],[FGTS]]</f>
        <v>46.700000000000109</v>
      </c>
      <c r="L2022" s="12">
        <v>46.700000000000109</v>
      </c>
      <c r="M2022" s="12">
        <f>Tabela1[[#This Row],[A DEVOLVER]]-Tabela1[[#This Row],[DEVOLVIDO]]</f>
        <v>0</v>
      </c>
      <c r="N2022" s="18" t="s">
        <v>365</v>
      </c>
    </row>
    <row r="2023" spans="2:14" x14ac:dyDescent="0.3">
      <c r="B2023" s="11" t="e">
        <f>VLOOKUP(Tabela1[[#This Row],[CPF]],#REF!,2,0)</f>
        <v>#REF!</v>
      </c>
      <c r="C2023" s="11" t="s">
        <v>36</v>
      </c>
      <c r="D2023" s="35">
        <v>36</v>
      </c>
      <c r="E2023" s="16" t="s">
        <v>8</v>
      </c>
      <c r="F2023" s="11" t="s">
        <v>604</v>
      </c>
      <c r="G2023" s="17">
        <v>630.48</v>
      </c>
      <c r="H2023" s="17">
        <v>583.78</v>
      </c>
      <c r="I2023" s="17">
        <f>IFERROR(H2023/1.08,"")</f>
        <v>540.53703703703695</v>
      </c>
      <c r="J2023" s="17">
        <f>I2023*8%</f>
        <v>43.242962962962956</v>
      </c>
      <c r="K2023" s="17">
        <f>Tabela1[[#This Row],[VLR RECEBIDO]]-Tabela1[[#This Row],[DESPESA]]-Tabela1[[#This Row],[FGTS]]</f>
        <v>46.700000000000109</v>
      </c>
      <c r="L2023" s="12">
        <v>46.700000000000109</v>
      </c>
      <c r="M2023" s="12">
        <f>Tabela1[[#This Row],[A DEVOLVER]]-Tabela1[[#This Row],[DEVOLVIDO]]</f>
        <v>0</v>
      </c>
      <c r="N2023" s="18" t="s">
        <v>220</v>
      </c>
    </row>
    <row r="2024" spans="2:14" x14ac:dyDescent="0.3">
      <c r="B2024" s="11" t="e">
        <f>VLOOKUP(Tabela1[[#This Row],[CPF]],#REF!,2,0)</f>
        <v>#REF!</v>
      </c>
      <c r="C2024" s="11" t="s">
        <v>186</v>
      </c>
      <c r="D2024" s="35">
        <v>36</v>
      </c>
      <c r="E2024" s="16" t="s">
        <v>8</v>
      </c>
      <c r="F2024" s="11" t="s">
        <v>604</v>
      </c>
      <c r="G2024" s="17">
        <v>630.48</v>
      </c>
      <c r="H2024" s="17">
        <v>583.78</v>
      </c>
      <c r="I2024" s="17">
        <f>IFERROR(H2024/1.08,"")</f>
        <v>540.53703703703695</v>
      </c>
      <c r="J2024" s="17">
        <f>I2024*8%</f>
        <v>43.242962962962956</v>
      </c>
      <c r="K2024" s="17">
        <f>Tabela1[[#This Row],[VLR RECEBIDO]]-Tabela1[[#This Row],[DESPESA]]-Tabela1[[#This Row],[FGTS]]</f>
        <v>46.700000000000109</v>
      </c>
      <c r="L2024" s="12">
        <v>46.700000000000109</v>
      </c>
      <c r="M2024" s="12">
        <f>Tabela1[[#This Row],[A DEVOLVER]]-Tabela1[[#This Row],[DEVOLVIDO]]</f>
        <v>0</v>
      </c>
      <c r="N2024" s="18" t="s">
        <v>369</v>
      </c>
    </row>
    <row r="2025" spans="2:14" x14ac:dyDescent="0.3">
      <c r="B2025" s="11" t="e">
        <f>VLOOKUP(Tabela1[[#This Row],[CPF]],#REF!,2,0)</f>
        <v>#REF!</v>
      </c>
      <c r="C2025" s="11" t="s">
        <v>187</v>
      </c>
      <c r="D2025" s="35">
        <v>36</v>
      </c>
      <c r="E2025" s="16" t="s">
        <v>8</v>
      </c>
      <c r="F2025" s="11" t="s">
        <v>604</v>
      </c>
      <c r="G2025" s="17">
        <v>630.48</v>
      </c>
      <c r="H2025" s="17">
        <v>583.78</v>
      </c>
      <c r="I2025" s="17">
        <f>IFERROR(H2025/1.08,"")</f>
        <v>540.53703703703695</v>
      </c>
      <c r="J2025" s="17">
        <f>I2025*8%</f>
        <v>43.242962962962956</v>
      </c>
      <c r="K2025" s="17">
        <f>Tabela1[[#This Row],[VLR RECEBIDO]]-Tabela1[[#This Row],[DESPESA]]-Tabela1[[#This Row],[FGTS]]</f>
        <v>46.700000000000109</v>
      </c>
      <c r="L2025" s="12">
        <v>46.700000000000109</v>
      </c>
      <c r="M2025" s="12">
        <f>Tabela1[[#This Row],[A DEVOLVER]]-Tabela1[[#This Row],[DEVOLVIDO]]</f>
        <v>0</v>
      </c>
      <c r="N2025" s="18" t="s">
        <v>370</v>
      </c>
    </row>
    <row r="2026" spans="2:14" x14ac:dyDescent="0.3">
      <c r="B2026" s="11" t="e">
        <f>VLOOKUP(Tabela1[[#This Row],[CPF]],#REF!,2,0)</f>
        <v>#REF!</v>
      </c>
      <c r="C2026" s="11" t="s">
        <v>188</v>
      </c>
      <c r="D2026" s="35">
        <v>36</v>
      </c>
      <c r="E2026" s="16" t="s">
        <v>8</v>
      </c>
      <c r="F2026" s="11" t="s">
        <v>604</v>
      </c>
      <c r="G2026" s="17">
        <v>630.48</v>
      </c>
      <c r="H2026" s="17">
        <v>583.78</v>
      </c>
      <c r="I2026" s="17">
        <f>IFERROR(H2026/1.08,"")</f>
        <v>540.53703703703695</v>
      </c>
      <c r="J2026" s="17">
        <f>I2026*8%</f>
        <v>43.242962962962956</v>
      </c>
      <c r="K2026" s="17">
        <f>Tabela1[[#This Row],[VLR RECEBIDO]]-Tabela1[[#This Row],[DESPESA]]-Tabela1[[#This Row],[FGTS]]</f>
        <v>46.700000000000109</v>
      </c>
      <c r="L2026" s="12">
        <v>46.700000000000109</v>
      </c>
      <c r="M2026" s="12">
        <f>Tabela1[[#This Row],[A DEVOLVER]]-Tabela1[[#This Row],[DEVOLVIDO]]</f>
        <v>0</v>
      </c>
      <c r="N2026" s="18" t="s">
        <v>371</v>
      </c>
    </row>
    <row r="2027" spans="2:14" x14ac:dyDescent="0.3">
      <c r="B2027" s="11" t="e">
        <f>VLOOKUP(Tabela1[[#This Row],[CPF]],#REF!,2,0)</f>
        <v>#REF!</v>
      </c>
      <c r="C2027" s="11" t="s">
        <v>40</v>
      </c>
      <c r="D2027" s="35">
        <v>36</v>
      </c>
      <c r="E2027" s="16" t="s">
        <v>8</v>
      </c>
      <c r="F2027" s="11" t="s">
        <v>604</v>
      </c>
      <c r="G2027" s="17">
        <v>630.48</v>
      </c>
      <c r="H2027" s="17">
        <v>583.78</v>
      </c>
      <c r="I2027" s="17">
        <f>IFERROR(H2027/1.08,"")</f>
        <v>540.53703703703695</v>
      </c>
      <c r="J2027" s="17">
        <f>I2027*8%</f>
        <v>43.242962962962956</v>
      </c>
      <c r="K2027" s="17">
        <f>Tabela1[[#This Row],[VLR RECEBIDO]]-Tabela1[[#This Row],[DESPESA]]-Tabela1[[#This Row],[FGTS]]</f>
        <v>46.700000000000109</v>
      </c>
      <c r="L2027" s="12">
        <v>46.700000000000109</v>
      </c>
      <c r="M2027" s="12">
        <f>Tabela1[[#This Row],[A DEVOLVER]]-Tabela1[[#This Row],[DEVOLVIDO]]</f>
        <v>0</v>
      </c>
      <c r="N2027" s="18" t="s">
        <v>224</v>
      </c>
    </row>
    <row r="2028" spans="2:14" x14ac:dyDescent="0.3">
      <c r="B2028" s="11" t="e">
        <f>VLOOKUP(Tabela1[[#This Row],[CPF]],#REF!,2,0)</f>
        <v>#REF!</v>
      </c>
      <c r="C2028" s="11" t="s">
        <v>49</v>
      </c>
      <c r="D2028" s="35">
        <v>36</v>
      </c>
      <c r="E2028" s="16" t="s">
        <v>8</v>
      </c>
      <c r="F2028" s="11" t="s">
        <v>604</v>
      </c>
      <c r="G2028" s="17">
        <v>630.48</v>
      </c>
      <c r="H2028" s="17">
        <v>583.78</v>
      </c>
      <c r="I2028" s="17">
        <f>IFERROR(H2028/1.08,"")</f>
        <v>540.53703703703695</v>
      </c>
      <c r="J2028" s="17">
        <f>I2028*8%</f>
        <v>43.242962962962956</v>
      </c>
      <c r="K2028" s="17">
        <f>Tabela1[[#This Row],[VLR RECEBIDO]]-Tabela1[[#This Row],[DESPESA]]-Tabela1[[#This Row],[FGTS]]</f>
        <v>46.700000000000109</v>
      </c>
      <c r="L2028" s="12">
        <v>46.700000000000109</v>
      </c>
      <c r="M2028" s="12">
        <f>Tabela1[[#This Row],[A DEVOLVER]]-Tabela1[[#This Row],[DEVOLVIDO]]</f>
        <v>0</v>
      </c>
      <c r="N2028" s="18" t="s">
        <v>233</v>
      </c>
    </row>
    <row r="2029" spans="2:14" x14ac:dyDescent="0.3">
      <c r="B2029" s="11" t="e">
        <f>VLOOKUP(Tabela1[[#This Row],[CPF]],#REF!,2,0)</f>
        <v>#REF!</v>
      </c>
      <c r="C2029" s="11" t="s">
        <v>50</v>
      </c>
      <c r="D2029" s="35">
        <v>36</v>
      </c>
      <c r="E2029" s="16" t="s">
        <v>8</v>
      </c>
      <c r="F2029" s="11" t="s">
        <v>604</v>
      </c>
      <c r="G2029" s="17">
        <v>630.48</v>
      </c>
      <c r="H2029" s="17">
        <v>583.78</v>
      </c>
      <c r="I2029" s="17">
        <f>IFERROR(H2029/1.08,"")</f>
        <v>540.53703703703695</v>
      </c>
      <c r="J2029" s="17">
        <f>I2029*8%</f>
        <v>43.242962962962956</v>
      </c>
      <c r="K2029" s="17">
        <f>Tabela1[[#This Row],[VLR RECEBIDO]]-Tabela1[[#This Row],[DESPESA]]-Tabela1[[#This Row],[FGTS]]</f>
        <v>46.700000000000109</v>
      </c>
      <c r="L2029" s="12">
        <v>46.700000000000109</v>
      </c>
      <c r="M2029" s="12">
        <f>Tabela1[[#This Row],[A DEVOLVER]]-Tabela1[[#This Row],[DEVOLVIDO]]</f>
        <v>0</v>
      </c>
      <c r="N2029" s="18" t="s">
        <v>234</v>
      </c>
    </row>
    <row r="2030" spans="2:14" x14ac:dyDescent="0.3">
      <c r="B2030" s="11" t="e">
        <f>VLOOKUP(Tabela1[[#This Row],[CPF]],#REF!,2,0)</f>
        <v>#REF!</v>
      </c>
      <c r="C2030" s="11" t="s">
        <v>51</v>
      </c>
      <c r="D2030" s="35">
        <v>36</v>
      </c>
      <c r="E2030" s="16" t="s">
        <v>8</v>
      </c>
      <c r="F2030" s="11" t="s">
        <v>604</v>
      </c>
      <c r="G2030" s="17">
        <v>630.48</v>
      </c>
      <c r="H2030" s="17">
        <v>583.78</v>
      </c>
      <c r="I2030" s="17">
        <f>IFERROR(H2030/1.08,"")</f>
        <v>540.53703703703695</v>
      </c>
      <c r="J2030" s="17">
        <f>I2030*8%</f>
        <v>43.242962962962956</v>
      </c>
      <c r="K2030" s="17">
        <f>Tabela1[[#This Row],[VLR RECEBIDO]]-Tabela1[[#This Row],[DESPESA]]-Tabela1[[#This Row],[FGTS]]</f>
        <v>46.700000000000109</v>
      </c>
      <c r="L2030" s="12">
        <v>46.700000000000109</v>
      </c>
      <c r="M2030" s="12">
        <f>Tabela1[[#This Row],[A DEVOLVER]]-Tabela1[[#This Row],[DEVOLVIDO]]</f>
        <v>0</v>
      </c>
      <c r="N2030" s="18" t="s">
        <v>235</v>
      </c>
    </row>
    <row r="2031" spans="2:14" x14ac:dyDescent="0.3">
      <c r="B2031" s="11" t="e">
        <f>VLOOKUP(Tabela1[[#This Row],[CPF]],#REF!,2,0)</f>
        <v>#REF!</v>
      </c>
      <c r="C2031" s="11" t="s">
        <v>189</v>
      </c>
      <c r="D2031" s="35">
        <v>36</v>
      </c>
      <c r="E2031" s="16" t="s">
        <v>8</v>
      </c>
      <c r="F2031" s="11" t="s">
        <v>604</v>
      </c>
      <c r="G2031" s="17">
        <v>630.48</v>
      </c>
      <c r="H2031" s="17">
        <v>583.78</v>
      </c>
      <c r="I2031" s="17">
        <f>IFERROR(H2031/1.08,"")</f>
        <v>540.53703703703695</v>
      </c>
      <c r="J2031" s="17">
        <f>I2031*8%</f>
        <v>43.242962962962956</v>
      </c>
      <c r="K2031" s="17">
        <f>Tabela1[[#This Row],[VLR RECEBIDO]]-Tabela1[[#This Row],[DESPESA]]-Tabela1[[#This Row],[FGTS]]</f>
        <v>46.700000000000109</v>
      </c>
      <c r="L2031" s="12">
        <v>46.700000000000109</v>
      </c>
      <c r="M2031" s="12">
        <f>Tabela1[[#This Row],[A DEVOLVER]]-Tabela1[[#This Row],[DEVOLVIDO]]</f>
        <v>0</v>
      </c>
      <c r="N2031" s="18" t="s">
        <v>372</v>
      </c>
    </row>
    <row r="2032" spans="2:14" x14ac:dyDescent="0.3">
      <c r="B2032" s="11" t="e">
        <f>VLOOKUP(Tabela1[[#This Row],[CPF]],#REF!,2,0)</f>
        <v>#REF!</v>
      </c>
      <c r="C2032" s="11" t="s">
        <v>190</v>
      </c>
      <c r="D2032" s="35">
        <v>36</v>
      </c>
      <c r="E2032" s="16" t="s">
        <v>8</v>
      </c>
      <c r="F2032" s="11" t="s">
        <v>604</v>
      </c>
      <c r="G2032" s="17">
        <v>630.48</v>
      </c>
      <c r="H2032" s="17">
        <v>583.78</v>
      </c>
      <c r="I2032" s="17">
        <f>IFERROR(H2032/1.08,"")</f>
        <v>540.53703703703695</v>
      </c>
      <c r="J2032" s="17">
        <f>I2032*8%</f>
        <v>43.242962962962956</v>
      </c>
      <c r="K2032" s="17">
        <f>Tabela1[[#This Row],[VLR RECEBIDO]]-Tabela1[[#This Row],[DESPESA]]-Tabela1[[#This Row],[FGTS]]</f>
        <v>46.700000000000109</v>
      </c>
      <c r="L2032" s="12">
        <v>46.700000000000109</v>
      </c>
      <c r="M2032" s="12">
        <f>Tabela1[[#This Row],[A DEVOLVER]]-Tabela1[[#This Row],[DEVOLVIDO]]</f>
        <v>0</v>
      </c>
      <c r="N2032" s="18" t="s">
        <v>373</v>
      </c>
    </row>
    <row r="2033" spans="2:14" x14ac:dyDescent="0.3">
      <c r="B2033" s="11" t="e">
        <f>VLOOKUP(Tabela1[[#This Row],[CPF]],#REF!,2,0)</f>
        <v>#REF!</v>
      </c>
      <c r="C2033" s="11" t="s">
        <v>191</v>
      </c>
      <c r="D2033" s="35">
        <v>36</v>
      </c>
      <c r="E2033" s="16" t="s">
        <v>8</v>
      </c>
      <c r="F2033" s="11" t="s">
        <v>604</v>
      </c>
      <c r="G2033" s="17">
        <v>630.48</v>
      </c>
      <c r="H2033" s="17">
        <v>583.78</v>
      </c>
      <c r="I2033" s="17">
        <f>IFERROR(H2033/1.08,"")</f>
        <v>540.53703703703695</v>
      </c>
      <c r="J2033" s="17">
        <f>I2033*8%</f>
        <v>43.242962962962956</v>
      </c>
      <c r="K2033" s="17">
        <f>Tabela1[[#This Row],[VLR RECEBIDO]]-Tabela1[[#This Row],[DESPESA]]-Tabela1[[#This Row],[FGTS]]</f>
        <v>46.700000000000109</v>
      </c>
      <c r="L2033" s="12">
        <v>46.700000000000109</v>
      </c>
      <c r="M2033" s="12">
        <f>Tabela1[[#This Row],[A DEVOLVER]]-Tabela1[[#This Row],[DEVOLVIDO]]</f>
        <v>0</v>
      </c>
      <c r="N2033" s="18" t="s">
        <v>374</v>
      </c>
    </row>
    <row r="2034" spans="2:14" x14ac:dyDescent="0.3">
      <c r="B2034" s="11" t="e">
        <f>VLOOKUP(Tabela1[[#This Row],[CPF]],#REF!,2,0)</f>
        <v>#REF!</v>
      </c>
      <c r="C2034" s="11" t="s">
        <v>52</v>
      </c>
      <c r="D2034" s="35">
        <v>36</v>
      </c>
      <c r="E2034" s="16" t="s">
        <v>8</v>
      </c>
      <c r="F2034" s="11" t="s">
        <v>604</v>
      </c>
      <c r="G2034" s="17">
        <v>630.48</v>
      </c>
      <c r="H2034" s="17">
        <v>0</v>
      </c>
      <c r="I2034" s="17">
        <f>IFERROR(H2034/1.08,"")</f>
        <v>0</v>
      </c>
      <c r="J2034" s="17">
        <f>I2034*8%</f>
        <v>0</v>
      </c>
      <c r="K2034" s="17">
        <f>Tabela1[[#This Row],[VLR RECEBIDO]]-Tabela1[[#This Row],[DESPESA]]-Tabela1[[#This Row],[FGTS]]</f>
        <v>630.48</v>
      </c>
      <c r="L2034" s="12">
        <v>630.48</v>
      </c>
      <c r="M2034" s="12">
        <f>Tabela1[[#This Row],[A DEVOLVER]]-Tabela1[[#This Row],[DEVOLVIDO]]</f>
        <v>0</v>
      </c>
      <c r="N2034" s="18" t="s">
        <v>236</v>
      </c>
    </row>
    <row r="2035" spans="2:14" x14ac:dyDescent="0.3">
      <c r="B2035" s="11" t="e">
        <f>VLOOKUP(Tabela1[[#This Row],[CPF]],#REF!,2,0)</f>
        <v>#REF!</v>
      </c>
      <c r="C2035" s="11" t="s">
        <v>53</v>
      </c>
      <c r="D2035" s="35">
        <v>36</v>
      </c>
      <c r="E2035" s="16" t="s">
        <v>8</v>
      </c>
      <c r="F2035" s="11" t="s">
        <v>604</v>
      </c>
      <c r="G2035" s="17">
        <v>630.48</v>
      </c>
      <c r="H2035" s="17">
        <v>583.78</v>
      </c>
      <c r="I2035" s="17">
        <f>IFERROR(H2035/1.08,"")</f>
        <v>540.53703703703695</v>
      </c>
      <c r="J2035" s="17">
        <f>I2035*8%</f>
        <v>43.242962962962956</v>
      </c>
      <c r="K2035" s="17">
        <f>Tabela1[[#This Row],[VLR RECEBIDO]]-Tabela1[[#This Row],[DESPESA]]-Tabela1[[#This Row],[FGTS]]</f>
        <v>46.700000000000109</v>
      </c>
      <c r="L2035" s="12">
        <v>46.700000000000109</v>
      </c>
      <c r="M2035" s="12">
        <f>Tabela1[[#This Row],[A DEVOLVER]]-Tabela1[[#This Row],[DEVOLVIDO]]</f>
        <v>0</v>
      </c>
      <c r="N2035" s="18" t="s">
        <v>237</v>
      </c>
    </row>
    <row r="2036" spans="2:14" x14ac:dyDescent="0.3">
      <c r="B2036" s="11" t="e">
        <f>VLOOKUP(Tabela1[[#This Row],[CPF]],#REF!,2,0)</f>
        <v>#REF!</v>
      </c>
      <c r="C2036" s="11" t="s">
        <v>66</v>
      </c>
      <c r="D2036" s="35">
        <v>36</v>
      </c>
      <c r="E2036" s="16" t="s">
        <v>8</v>
      </c>
      <c r="F2036" s="11" t="s">
        <v>604</v>
      </c>
      <c r="G2036" s="17">
        <v>630.48</v>
      </c>
      <c r="H2036" s="17">
        <v>583.78</v>
      </c>
      <c r="I2036" s="17">
        <f>IFERROR(H2036/1.08,"")</f>
        <v>540.53703703703695</v>
      </c>
      <c r="J2036" s="17">
        <f>I2036*8%</f>
        <v>43.242962962962956</v>
      </c>
      <c r="K2036" s="17">
        <f>Tabela1[[#This Row],[VLR RECEBIDO]]-Tabela1[[#This Row],[DESPESA]]-Tabela1[[#This Row],[FGTS]]</f>
        <v>46.700000000000109</v>
      </c>
      <c r="L2036" s="12">
        <v>46.700000000000109</v>
      </c>
      <c r="M2036" s="12">
        <f>Tabela1[[#This Row],[A DEVOLVER]]-Tabela1[[#This Row],[DEVOLVIDO]]</f>
        <v>0</v>
      </c>
      <c r="N2036" s="18" t="s">
        <v>250</v>
      </c>
    </row>
    <row r="2037" spans="2:14" x14ac:dyDescent="0.3">
      <c r="B2037" s="11" t="e">
        <f>VLOOKUP(Tabela1[[#This Row],[CPF]],#REF!,2,0)</f>
        <v>#REF!</v>
      </c>
      <c r="C2037" s="11" t="s">
        <v>67</v>
      </c>
      <c r="D2037" s="35">
        <v>36</v>
      </c>
      <c r="E2037" s="16" t="s">
        <v>8</v>
      </c>
      <c r="F2037" s="11" t="s">
        <v>604</v>
      </c>
      <c r="G2037" s="17">
        <v>630.48</v>
      </c>
      <c r="H2037" s="17">
        <v>583.78</v>
      </c>
      <c r="I2037" s="17">
        <f>IFERROR(H2037/1.08,"")</f>
        <v>540.53703703703695</v>
      </c>
      <c r="J2037" s="17">
        <f>I2037*8%</f>
        <v>43.242962962962956</v>
      </c>
      <c r="K2037" s="17">
        <f>Tabela1[[#This Row],[VLR RECEBIDO]]-Tabela1[[#This Row],[DESPESA]]-Tabela1[[#This Row],[FGTS]]</f>
        <v>46.700000000000109</v>
      </c>
      <c r="L2037" s="12">
        <v>46.700000000000109</v>
      </c>
      <c r="M2037" s="12">
        <f>Tabela1[[#This Row],[A DEVOLVER]]-Tabela1[[#This Row],[DEVOLVIDO]]</f>
        <v>0</v>
      </c>
      <c r="N2037" s="18" t="s">
        <v>251</v>
      </c>
    </row>
    <row r="2038" spans="2:14" x14ac:dyDescent="0.3">
      <c r="B2038" s="11" t="e">
        <f>VLOOKUP(Tabela1[[#This Row],[CPF]],#REF!,2,0)</f>
        <v>#REF!</v>
      </c>
      <c r="C2038" s="11" t="s">
        <v>90</v>
      </c>
      <c r="D2038" s="35">
        <v>36</v>
      </c>
      <c r="E2038" s="16" t="s">
        <v>8</v>
      </c>
      <c r="F2038" s="11" t="s">
        <v>604</v>
      </c>
      <c r="G2038" s="17">
        <v>630.48</v>
      </c>
      <c r="H2038" s="17">
        <v>583.78</v>
      </c>
      <c r="I2038" s="17">
        <f>IFERROR(H2038/1.08,"")</f>
        <v>540.53703703703695</v>
      </c>
      <c r="J2038" s="17">
        <f>I2038*8%</f>
        <v>43.242962962962956</v>
      </c>
      <c r="K2038" s="17">
        <f>Tabela1[[#This Row],[VLR RECEBIDO]]-Tabela1[[#This Row],[DESPESA]]-Tabela1[[#This Row],[FGTS]]</f>
        <v>46.700000000000109</v>
      </c>
      <c r="L2038" s="12">
        <v>46.700000000000109</v>
      </c>
      <c r="M2038" s="12">
        <f>Tabela1[[#This Row],[A DEVOLVER]]-Tabela1[[#This Row],[DEVOLVIDO]]</f>
        <v>0</v>
      </c>
      <c r="N2038" s="18" t="s">
        <v>274</v>
      </c>
    </row>
    <row r="2039" spans="2:14" x14ac:dyDescent="0.3">
      <c r="B2039" s="11" t="e">
        <f>VLOOKUP(Tabela1[[#This Row],[CPF]],#REF!,2,0)</f>
        <v>#REF!</v>
      </c>
      <c r="C2039" s="11" t="s">
        <v>94</v>
      </c>
      <c r="D2039" s="35">
        <v>36</v>
      </c>
      <c r="E2039" s="16" t="s">
        <v>8</v>
      </c>
      <c r="F2039" s="11" t="s">
        <v>604</v>
      </c>
      <c r="G2039" s="17">
        <v>630.48</v>
      </c>
      <c r="H2039" s="17">
        <v>583.78</v>
      </c>
      <c r="I2039" s="17">
        <f>IFERROR(H2039/1.08,"")</f>
        <v>540.53703703703695</v>
      </c>
      <c r="J2039" s="17">
        <f>I2039*8%</f>
        <v>43.242962962962956</v>
      </c>
      <c r="K2039" s="17">
        <f>Tabela1[[#This Row],[VLR RECEBIDO]]-Tabela1[[#This Row],[DESPESA]]-Tabela1[[#This Row],[FGTS]]</f>
        <v>46.700000000000109</v>
      </c>
      <c r="L2039" s="12">
        <v>46.700000000000109</v>
      </c>
      <c r="M2039" s="12">
        <f>Tabela1[[#This Row],[A DEVOLVER]]-Tabela1[[#This Row],[DEVOLVIDO]]</f>
        <v>0</v>
      </c>
      <c r="N2039" s="18" t="s">
        <v>278</v>
      </c>
    </row>
    <row r="2040" spans="2:14" x14ac:dyDescent="0.3">
      <c r="B2040" s="11" t="e">
        <f>VLOOKUP(Tabela1[[#This Row],[CPF]],#REF!,2,0)</f>
        <v>#REF!</v>
      </c>
      <c r="C2040" s="11" t="s">
        <v>95</v>
      </c>
      <c r="D2040" s="35">
        <v>36</v>
      </c>
      <c r="E2040" s="16" t="s">
        <v>8</v>
      </c>
      <c r="F2040" s="11" t="s">
        <v>604</v>
      </c>
      <c r="G2040" s="17">
        <v>630.48</v>
      </c>
      <c r="H2040" s="17">
        <v>583.78</v>
      </c>
      <c r="I2040" s="17">
        <f>IFERROR(H2040/1.08,"")</f>
        <v>540.53703703703695</v>
      </c>
      <c r="J2040" s="17">
        <f>I2040*8%</f>
        <v>43.242962962962956</v>
      </c>
      <c r="K2040" s="17">
        <f>Tabela1[[#This Row],[VLR RECEBIDO]]-Tabela1[[#This Row],[DESPESA]]-Tabela1[[#This Row],[FGTS]]</f>
        <v>46.700000000000109</v>
      </c>
      <c r="L2040" s="12">
        <v>46.700000000000109</v>
      </c>
      <c r="M2040" s="12">
        <f>Tabela1[[#This Row],[A DEVOLVER]]-Tabela1[[#This Row],[DEVOLVIDO]]</f>
        <v>0</v>
      </c>
      <c r="N2040" s="18" t="s">
        <v>279</v>
      </c>
    </row>
    <row r="2041" spans="2:14" x14ac:dyDescent="0.3">
      <c r="B2041" s="11" t="e">
        <f>VLOOKUP(Tabela1[[#This Row],[CPF]],#REF!,2,0)</f>
        <v>#REF!</v>
      </c>
      <c r="C2041" s="11" t="s">
        <v>96</v>
      </c>
      <c r="D2041" s="35">
        <v>36</v>
      </c>
      <c r="E2041" s="16" t="s">
        <v>8</v>
      </c>
      <c r="F2041" s="11" t="s">
        <v>604</v>
      </c>
      <c r="G2041" s="17">
        <v>630.48</v>
      </c>
      <c r="H2041" s="17">
        <v>583.78</v>
      </c>
      <c r="I2041" s="17">
        <f>IFERROR(H2041/1.08,"")</f>
        <v>540.53703703703695</v>
      </c>
      <c r="J2041" s="17">
        <f>I2041*8%</f>
        <v>43.242962962962956</v>
      </c>
      <c r="K2041" s="17">
        <f>Tabela1[[#This Row],[VLR RECEBIDO]]-Tabela1[[#This Row],[DESPESA]]-Tabela1[[#This Row],[FGTS]]</f>
        <v>46.700000000000109</v>
      </c>
      <c r="L2041" s="12">
        <v>46.700000000000109</v>
      </c>
      <c r="M2041" s="12">
        <f>Tabela1[[#This Row],[A DEVOLVER]]-Tabela1[[#This Row],[DEVOLVIDO]]</f>
        <v>0</v>
      </c>
      <c r="N2041" s="18" t="s">
        <v>280</v>
      </c>
    </row>
    <row r="2042" spans="2:14" x14ac:dyDescent="0.3">
      <c r="B2042" s="11" t="e">
        <f>VLOOKUP(Tabela1[[#This Row],[CPF]],#REF!,2,0)</f>
        <v>#REF!</v>
      </c>
      <c r="C2042" s="11" t="s">
        <v>97</v>
      </c>
      <c r="D2042" s="35">
        <v>36</v>
      </c>
      <c r="E2042" s="16" t="s">
        <v>8</v>
      </c>
      <c r="F2042" s="11" t="s">
        <v>604</v>
      </c>
      <c r="G2042" s="17">
        <v>630.48</v>
      </c>
      <c r="H2042" s="17">
        <v>583.78</v>
      </c>
      <c r="I2042" s="17">
        <f>IFERROR(H2042/1.08,"")</f>
        <v>540.53703703703695</v>
      </c>
      <c r="J2042" s="17">
        <f>I2042*8%</f>
        <v>43.242962962962956</v>
      </c>
      <c r="K2042" s="17">
        <f>Tabela1[[#This Row],[VLR RECEBIDO]]-Tabela1[[#This Row],[DESPESA]]-Tabela1[[#This Row],[FGTS]]</f>
        <v>46.700000000000109</v>
      </c>
      <c r="L2042" s="12">
        <v>46.700000000000109</v>
      </c>
      <c r="M2042" s="12">
        <f>Tabela1[[#This Row],[A DEVOLVER]]-Tabela1[[#This Row],[DEVOLVIDO]]</f>
        <v>0</v>
      </c>
      <c r="N2042" s="18" t="s">
        <v>281</v>
      </c>
    </row>
    <row r="2043" spans="2:14" x14ac:dyDescent="0.3">
      <c r="B2043" s="11" t="e">
        <f>VLOOKUP(Tabela1[[#This Row],[CPF]],#REF!,2,0)</f>
        <v>#REF!</v>
      </c>
      <c r="C2043" s="11" t="s">
        <v>100</v>
      </c>
      <c r="D2043" s="35">
        <v>36</v>
      </c>
      <c r="E2043" s="16" t="s">
        <v>8</v>
      </c>
      <c r="F2043" s="11" t="s">
        <v>604</v>
      </c>
      <c r="G2043" s="17">
        <v>630.48</v>
      </c>
      <c r="H2043" s="17">
        <v>583.78</v>
      </c>
      <c r="I2043" s="17">
        <f>IFERROR(H2043/1.08,"")</f>
        <v>540.53703703703695</v>
      </c>
      <c r="J2043" s="17">
        <f>I2043*8%</f>
        <v>43.242962962962956</v>
      </c>
      <c r="K2043" s="17">
        <f>Tabela1[[#This Row],[VLR RECEBIDO]]-Tabela1[[#This Row],[DESPESA]]-Tabela1[[#This Row],[FGTS]]</f>
        <v>46.700000000000109</v>
      </c>
      <c r="L2043" s="12">
        <v>46.700000000000109</v>
      </c>
      <c r="M2043" s="12">
        <f>Tabela1[[#This Row],[A DEVOLVER]]-Tabela1[[#This Row],[DEVOLVIDO]]</f>
        <v>0</v>
      </c>
      <c r="N2043" s="18" t="s">
        <v>284</v>
      </c>
    </row>
    <row r="2044" spans="2:14" x14ac:dyDescent="0.3">
      <c r="B2044" s="11" t="e">
        <f>VLOOKUP(Tabela1[[#This Row],[CPF]],#REF!,2,0)</f>
        <v>#REF!</v>
      </c>
      <c r="C2044" s="11" t="s">
        <v>103</v>
      </c>
      <c r="D2044" s="35">
        <v>36</v>
      </c>
      <c r="E2044" s="16" t="s">
        <v>8</v>
      </c>
      <c r="F2044" s="11" t="s">
        <v>604</v>
      </c>
      <c r="G2044" s="17">
        <v>630.48</v>
      </c>
      <c r="H2044" s="17">
        <v>583.78</v>
      </c>
      <c r="I2044" s="17">
        <f>IFERROR(H2044/1.08,"")</f>
        <v>540.53703703703695</v>
      </c>
      <c r="J2044" s="17">
        <f>I2044*8%</f>
        <v>43.242962962962956</v>
      </c>
      <c r="K2044" s="17">
        <f>Tabela1[[#This Row],[VLR RECEBIDO]]-Tabela1[[#This Row],[DESPESA]]-Tabela1[[#This Row],[FGTS]]</f>
        <v>46.700000000000109</v>
      </c>
      <c r="L2044" s="12">
        <v>46.700000000000109</v>
      </c>
      <c r="M2044" s="12">
        <f>Tabela1[[#This Row],[A DEVOLVER]]-Tabela1[[#This Row],[DEVOLVIDO]]</f>
        <v>0</v>
      </c>
      <c r="N2044" s="18" t="s">
        <v>287</v>
      </c>
    </row>
    <row r="2045" spans="2:14" x14ac:dyDescent="0.3">
      <c r="B2045" s="11" t="e">
        <f>VLOOKUP(Tabela1[[#This Row],[CPF]],#REF!,2,0)</f>
        <v>#REF!</v>
      </c>
      <c r="C2045" s="11" t="s">
        <v>104</v>
      </c>
      <c r="D2045" s="35">
        <v>36</v>
      </c>
      <c r="E2045" s="16" t="s">
        <v>8</v>
      </c>
      <c r="F2045" s="11" t="s">
        <v>604</v>
      </c>
      <c r="G2045" s="17">
        <v>630.48</v>
      </c>
      <c r="H2045" s="17">
        <v>583.78</v>
      </c>
      <c r="I2045" s="17">
        <f>IFERROR(H2045/1.08,"")</f>
        <v>540.53703703703695</v>
      </c>
      <c r="J2045" s="17">
        <f>I2045*8%</f>
        <v>43.242962962962956</v>
      </c>
      <c r="K2045" s="17">
        <f>Tabela1[[#This Row],[VLR RECEBIDO]]-Tabela1[[#This Row],[DESPESA]]-Tabela1[[#This Row],[FGTS]]</f>
        <v>46.700000000000109</v>
      </c>
      <c r="L2045" s="12">
        <v>46.700000000000109</v>
      </c>
      <c r="M2045" s="12">
        <f>Tabela1[[#This Row],[A DEVOLVER]]-Tabela1[[#This Row],[DEVOLVIDO]]</f>
        <v>0</v>
      </c>
      <c r="N2045" s="18" t="s">
        <v>288</v>
      </c>
    </row>
    <row r="2046" spans="2:14" x14ac:dyDescent="0.3">
      <c r="B2046" s="11" t="e">
        <f>VLOOKUP(Tabela1[[#This Row],[CPF]],#REF!,2,0)</f>
        <v>#REF!</v>
      </c>
      <c r="C2046" s="11" t="s">
        <v>106</v>
      </c>
      <c r="D2046" s="35">
        <v>36</v>
      </c>
      <c r="E2046" s="16" t="s">
        <v>8</v>
      </c>
      <c r="F2046" s="11" t="s">
        <v>604</v>
      </c>
      <c r="G2046" s="17">
        <v>630.48</v>
      </c>
      <c r="H2046" s="17">
        <v>583.78</v>
      </c>
      <c r="I2046" s="17">
        <f>IFERROR(H2046/1.08,"")</f>
        <v>540.53703703703695</v>
      </c>
      <c r="J2046" s="17">
        <f>I2046*8%</f>
        <v>43.242962962962956</v>
      </c>
      <c r="K2046" s="17">
        <f>Tabela1[[#This Row],[VLR RECEBIDO]]-Tabela1[[#This Row],[DESPESA]]-Tabela1[[#This Row],[FGTS]]</f>
        <v>46.700000000000109</v>
      </c>
      <c r="L2046" s="12">
        <v>46.700000000000109</v>
      </c>
      <c r="M2046" s="12">
        <f>Tabela1[[#This Row],[A DEVOLVER]]-Tabela1[[#This Row],[DEVOLVIDO]]</f>
        <v>0</v>
      </c>
      <c r="N2046" s="18" t="s">
        <v>290</v>
      </c>
    </row>
    <row r="2047" spans="2:14" x14ac:dyDescent="0.3">
      <c r="B2047" s="11" t="e">
        <f>VLOOKUP(Tabela1[[#This Row],[CPF]],#REF!,2,0)</f>
        <v>#REF!</v>
      </c>
      <c r="C2047" s="11" t="s">
        <v>107</v>
      </c>
      <c r="D2047" s="35">
        <v>36</v>
      </c>
      <c r="E2047" s="16" t="s">
        <v>8</v>
      </c>
      <c r="F2047" s="11" t="s">
        <v>604</v>
      </c>
      <c r="G2047" s="17">
        <v>630.48</v>
      </c>
      <c r="H2047" s="17">
        <v>583.78</v>
      </c>
      <c r="I2047" s="17">
        <f>IFERROR(H2047/1.08,"")</f>
        <v>540.53703703703695</v>
      </c>
      <c r="J2047" s="17">
        <f>I2047*8%</f>
        <v>43.242962962962956</v>
      </c>
      <c r="K2047" s="17">
        <f>Tabela1[[#This Row],[VLR RECEBIDO]]-Tabela1[[#This Row],[DESPESA]]-Tabela1[[#This Row],[FGTS]]</f>
        <v>46.700000000000109</v>
      </c>
      <c r="L2047" s="12">
        <v>46.700000000000109</v>
      </c>
      <c r="M2047" s="12">
        <f>Tabela1[[#This Row],[A DEVOLVER]]-Tabela1[[#This Row],[DEVOLVIDO]]</f>
        <v>0</v>
      </c>
      <c r="N2047" s="18" t="s">
        <v>291</v>
      </c>
    </row>
    <row r="2048" spans="2:14" x14ac:dyDescent="0.3">
      <c r="B2048" s="11" t="e">
        <f>VLOOKUP(Tabela1[[#This Row],[CPF]],#REF!,2,0)</f>
        <v>#REF!</v>
      </c>
      <c r="C2048" s="11" t="s">
        <v>116</v>
      </c>
      <c r="D2048" s="35">
        <v>36</v>
      </c>
      <c r="E2048" s="16" t="s">
        <v>8</v>
      </c>
      <c r="F2048" s="11" t="s">
        <v>604</v>
      </c>
      <c r="G2048" s="17">
        <v>630.48</v>
      </c>
      <c r="H2048" s="17">
        <v>583.78</v>
      </c>
      <c r="I2048" s="17">
        <f>IFERROR(H2048/1.08,"")</f>
        <v>540.53703703703695</v>
      </c>
      <c r="J2048" s="17">
        <f>I2048*8%</f>
        <v>43.242962962962956</v>
      </c>
      <c r="K2048" s="17">
        <f>Tabela1[[#This Row],[VLR RECEBIDO]]-Tabela1[[#This Row],[DESPESA]]-Tabela1[[#This Row],[FGTS]]</f>
        <v>46.700000000000109</v>
      </c>
      <c r="L2048" s="12">
        <v>46.700000000000109</v>
      </c>
      <c r="M2048" s="12">
        <f>Tabela1[[#This Row],[A DEVOLVER]]-Tabela1[[#This Row],[DEVOLVIDO]]</f>
        <v>0</v>
      </c>
      <c r="N2048" s="18" t="s">
        <v>300</v>
      </c>
    </row>
    <row r="2049" spans="2:14" x14ac:dyDescent="0.3">
      <c r="B2049" s="11" t="e">
        <f>VLOOKUP(Tabela1[[#This Row],[CPF]],#REF!,2,0)</f>
        <v>#REF!</v>
      </c>
      <c r="C2049" s="11" t="s">
        <v>117</v>
      </c>
      <c r="D2049" s="35">
        <v>36</v>
      </c>
      <c r="E2049" s="16" t="s">
        <v>8</v>
      </c>
      <c r="F2049" s="11" t="s">
        <v>604</v>
      </c>
      <c r="G2049" s="17">
        <v>630.48</v>
      </c>
      <c r="H2049" s="17">
        <v>583.78</v>
      </c>
      <c r="I2049" s="17">
        <f>IFERROR(H2049/1.08,"")</f>
        <v>540.53703703703695</v>
      </c>
      <c r="J2049" s="17">
        <f>I2049*8%</f>
        <v>43.242962962962956</v>
      </c>
      <c r="K2049" s="17">
        <f>Tabela1[[#This Row],[VLR RECEBIDO]]-Tabela1[[#This Row],[DESPESA]]-Tabela1[[#This Row],[FGTS]]</f>
        <v>46.700000000000109</v>
      </c>
      <c r="L2049" s="12">
        <v>46.700000000000109</v>
      </c>
      <c r="M2049" s="12">
        <f>Tabela1[[#This Row],[A DEVOLVER]]-Tabela1[[#This Row],[DEVOLVIDO]]</f>
        <v>0</v>
      </c>
      <c r="N2049" s="18" t="s">
        <v>301</v>
      </c>
    </row>
    <row r="2050" spans="2:14" x14ac:dyDescent="0.3">
      <c r="B2050" s="11" t="e">
        <f>VLOOKUP(Tabela1[[#This Row],[CPF]],#REF!,2,0)</f>
        <v>#REF!</v>
      </c>
      <c r="C2050" s="11" t="s">
        <v>118</v>
      </c>
      <c r="D2050" s="35">
        <v>36</v>
      </c>
      <c r="E2050" s="16" t="s">
        <v>8</v>
      </c>
      <c r="F2050" s="11" t="s">
        <v>604</v>
      </c>
      <c r="G2050" s="17">
        <v>630.48</v>
      </c>
      <c r="H2050" s="17">
        <v>583.78</v>
      </c>
      <c r="I2050" s="17">
        <f>IFERROR(H2050/1.08,"")</f>
        <v>540.53703703703695</v>
      </c>
      <c r="J2050" s="17">
        <f>I2050*8%</f>
        <v>43.242962962962956</v>
      </c>
      <c r="K2050" s="17">
        <f>Tabela1[[#This Row],[VLR RECEBIDO]]-Tabela1[[#This Row],[DESPESA]]-Tabela1[[#This Row],[FGTS]]</f>
        <v>46.700000000000109</v>
      </c>
      <c r="L2050" s="12">
        <v>46.700000000000109</v>
      </c>
      <c r="M2050" s="12">
        <f>Tabela1[[#This Row],[A DEVOLVER]]-Tabela1[[#This Row],[DEVOLVIDO]]</f>
        <v>0</v>
      </c>
      <c r="N2050" s="18" t="s">
        <v>392</v>
      </c>
    </row>
    <row r="2051" spans="2:14" x14ac:dyDescent="0.3">
      <c r="B2051" s="11" t="e">
        <f>VLOOKUP(Tabela1[[#This Row],[CPF]],#REF!,2,0)</f>
        <v>#REF!</v>
      </c>
      <c r="C2051" s="11" t="s">
        <v>119</v>
      </c>
      <c r="D2051" s="35">
        <v>36</v>
      </c>
      <c r="E2051" s="16" t="s">
        <v>8</v>
      </c>
      <c r="F2051" s="11" t="s">
        <v>604</v>
      </c>
      <c r="G2051" s="17">
        <v>630.48</v>
      </c>
      <c r="H2051" s="17">
        <v>583.78</v>
      </c>
      <c r="I2051" s="17">
        <f>IFERROR(H2051/1.08,"")</f>
        <v>540.53703703703695</v>
      </c>
      <c r="J2051" s="17">
        <f>I2051*8%</f>
        <v>43.242962962962956</v>
      </c>
      <c r="K2051" s="17">
        <f>Tabela1[[#This Row],[VLR RECEBIDO]]-Tabela1[[#This Row],[DESPESA]]-Tabela1[[#This Row],[FGTS]]</f>
        <v>46.700000000000109</v>
      </c>
      <c r="L2051" s="12">
        <v>46.700000000000109</v>
      </c>
      <c r="M2051" s="12">
        <f>Tabela1[[#This Row],[A DEVOLVER]]-Tabela1[[#This Row],[DEVOLVIDO]]</f>
        <v>0</v>
      </c>
      <c r="N2051" s="18" t="s">
        <v>303</v>
      </c>
    </row>
    <row r="2052" spans="2:14" x14ac:dyDescent="0.3">
      <c r="B2052" s="11" t="e">
        <f>VLOOKUP(Tabela1[[#This Row],[CPF]],#REF!,2,0)</f>
        <v>#REF!</v>
      </c>
      <c r="C2052" s="11" t="s">
        <v>125</v>
      </c>
      <c r="D2052" s="35">
        <v>36</v>
      </c>
      <c r="E2052" s="16" t="s">
        <v>8</v>
      </c>
      <c r="F2052" s="11" t="s">
        <v>604</v>
      </c>
      <c r="G2052" s="17">
        <v>630.48</v>
      </c>
      <c r="H2052" s="17">
        <v>583.78</v>
      </c>
      <c r="I2052" s="17">
        <f>IFERROR(H2052/1.08,"")</f>
        <v>540.53703703703695</v>
      </c>
      <c r="J2052" s="17">
        <f>I2052*8%</f>
        <v>43.242962962962956</v>
      </c>
      <c r="K2052" s="17">
        <f>Tabela1[[#This Row],[VLR RECEBIDO]]-Tabela1[[#This Row],[DESPESA]]-Tabela1[[#This Row],[FGTS]]</f>
        <v>46.700000000000109</v>
      </c>
      <c r="L2052" s="12">
        <v>46.700000000000109</v>
      </c>
      <c r="M2052" s="12">
        <f>Tabela1[[#This Row],[A DEVOLVER]]-Tabela1[[#This Row],[DEVOLVIDO]]</f>
        <v>0</v>
      </c>
      <c r="N2052" s="18" t="s">
        <v>309</v>
      </c>
    </row>
    <row r="2053" spans="2:14" x14ac:dyDescent="0.3">
      <c r="B2053" s="11" t="e">
        <f>VLOOKUP(Tabela1[[#This Row],[CPF]],#REF!,2,0)</f>
        <v>#REF!</v>
      </c>
      <c r="C2053" s="11" t="s">
        <v>127</v>
      </c>
      <c r="D2053" s="35">
        <v>36</v>
      </c>
      <c r="E2053" s="16" t="s">
        <v>8</v>
      </c>
      <c r="F2053" s="11" t="s">
        <v>604</v>
      </c>
      <c r="G2053" s="17">
        <v>630.48</v>
      </c>
      <c r="H2053" s="17">
        <v>583.78</v>
      </c>
      <c r="I2053" s="17">
        <f>IFERROR(H2053/1.08,"")</f>
        <v>540.53703703703695</v>
      </c>
      <c r="J2053" s="17">
        <f>I2053*8%</f>
        <v>43.242962962962956</v>
      </c>
      <c r="K2053" s="17">
        <f>Tabela1[[#This Row],[VLR RECEBIDO]]-Tabela1[[#This Row],[DESPESA]]-Tabela1[[#This Row],[FGTS]]</f>
        <v>46.700000000000109</v>
      </c>
      <c r="L2053" s="12">
        <v>46.700000000000109</v>
      </c>
      <c r="M2053" s="12">
        <f>Tabela1[[#This Row],[A DEVOLVER]]-Tabela1[[#This Row],[DEVOLVIDO]]</f>
        <v>0</v>
      </c>
      <c r="N2053" s="18" t="s">
        <v>311</v>
      </c>
    </row>
    <row r="2054" spans="2:14" x14ac:dyDescent="0.3">
      <c r="B2054" s="11" t="e">
        <f>VLOOKUP(Tabela1[[#This Row],[CPF]],#REF!,2,0)</f>
        <v>#REF!</v>
      </c>
      <c r="C2054" s="11" t="s">
        <v>129</v>
      </c>
      <c r="D2054" s="35">
        <v>36</v>
      </c>
      <c r="E2054" s="16" t="s">
        <v>8</v>
      </c>
      <c r="F2054" s="11" t="s">
        <v>604</v>
      </c>
      <c r="G2054" s="17">
        <v>630.48</v>
      </c>
      <c r="H2054" s="17">
        <v>583.78</v>
      </c>
      <c r="I2054" s="17">
        <f>IFERROR(H2054/1.08,"")</f>
        <v>540.53703703703695</v>
      </c>
      <c r="J2054" s="17">
        <f>I2054*8%</f>
        <v>43.242962962962956</v>
      </c>
      <c r="K2054" s="17">
        <f>Tabela1[[#This Row],[VLR RECEBIDO]]-Tabela1[[#This Row],[DESPESA]]-Tabela1[[#This Row],[FGTS]]</f>
        <v>46.700000000000109</v>
      </c>
      <c r="L2054" s="12">
        <v>46.700000000000109</v>
      </c>
      <c r="M2054" s="12">
        <f>Tabela1[[#This Row],[A DEVOLVER]]-Tabela1[[#This Row],[DEVOLVIDO]]</f>
        <v>0</v>
      </c>
      <c r="N2054" s="18" t="s">
        <v>313</v>
      </c>
    </row>
    <row r="2055" spans="2:14" x14ac:dyDescent="0.3">
      <c r="B2055" s="11" t="e">
        <f>VLOOKUP(Tabela1[[#This Row],[CPF]],#REF!,2,0)</f>
        <v>#REF!</v>
      </c>
      <c r="C2055" s="11" t="s">
        <v>84</v>
      </c>
      <c r="D2055" s="35">
        <v>36</v>
      </c>
      <c r="E2055" s="16" t="s">
        <v>8</v>
      </c>
      <c r="F2055" s="11" t="s">
        <v>604</v>
      </c>
      <c r="G2055" s="17">
        <v>630.48</v>
      </c>
      <c r="H2055" s="17">
        <v>583.78</v>
      </c>
      <c r="I2055" s="17">
        <f>IFERROR(H2055/1.08,"")</f>
        <v>540.53703703703695</v>
      </c>
      <c r="J2055" s="17">
        <f>I2055*8%</f>
        <v>43.242962962962956</v>
      </c>
      <c r="K2055" s="17">
        <f>Tabela1[[#This Row],[VLR RECEBIDO]]-Tabela1[[#This Row],[DESPESA]]-Tabela1[[#This Row],[FGTS]]</f>
        <v>46.700000000000109</v>
      </c>
      <c r="L2055" s="12">
        <v>46.700000000000109</v>
      </c>
      <c r="M2055" s="12">
        <f>Tabela1[[#This Row],[A DEVOLVER]]-Tabela1[[#This Row],[DEVOLVIDO]]</f>
        <v>0</v>
      </c>
      <c r="N2055" s="18" t="s">
        <v>268</v>
      </c>
    </row>
    <row r="2056" spans="2:14" x14ac:dyDescent="0.3">
      <c r="B2056" s="11" t="e">
        <f>VLOOKUP(Tabela1[[#This Row],[CPF]],#REF!,2,0)</f>
        <v>#REF!</v>
      </c>
      <c r="C2056" s="11" t="s">
        <v>85</v>
      </c>
      <c r="D2056" s="35">
        <v>36</v>
      </c>
      <c r="E2056" s="16" t="s">
        <v>8</v>
      </c>
      <c r="F2056" s="11" t="s">
        <v>604</v>
      </c>
      <c r="G2056" s="17">
        <v>630.48</v>
      </c>
      <c r="H2056" s="17">
        <v>583.78</v>
      </c>
      <c r="I2056" s="17">
        <f>IFERROR(H2056/1.08,"")</f>
        <v>540.53703703703695</v>
      </c>
      <c r="J2056" s="17">
        <f>I2056*8%</f>
        <v>43.242962962962956</v>
      </c>
      <c r="K2056" s="17">
        <f>Tabela1[[#This Row],[VLR RECEBIDO]]-Tabela1[[#This Row],[DESPESA]]-Tabela1[[#This Row],[FGTS]]</f>
        <v>46.700000000000109</v>
      </c>
      <c r="L2056" s="12">
        <v>46.700000000000109</v>
      </c>
      <c r="M2056" s="12">
        <f>Tabela1[[#This Row],[A DEVOLVER]]-Tabela1[[#This Row],[DEVOLVIDO]]</f>
        <v>0</v>
      </c>
      <c r="N2056" s="18" t="s">
        <v>269</v>
      </c>
    </row>
    <row r="2057" spans="2:14" x14ac:dyDescent="0.3">
      <c r="B2057" s="11" t="e">
        <f>VLOOKUP(Tabela1[[#This Row],[CPF]],#REF!,2,0)</f>
        <v>#REF!</v>
      </c>
      <c r="C2057" s="11" t="s">
        <v>86</v>
      </c>
      <c r="D2057" s="35">
        <v>36</v>
      </c>
      <c r="E2057" s="16" t="s">
        <v>8</v>
      </c>
      <c r="F2057" s="11" t="s">
        <v>604</v>
      </c>
      <c r="G2057" s="17">
        <v>630.48</v>
      </c>
      <c r="H2057" s="17">
        <v>583.78</v>
      </c>
      <c r="I2057" s="17">
        <f>IFERROR(H2057/1.08,"")</f>
        <v>540.53703703703695</v>
      </c>
      <c r="J2057" s="17">
        <f>I2057*8%</f>
        <v>43.242962962962956</v>
      </c>
      <c r="K2057" s="17">
        <f>Tabela1[[#This Row],[VLR RECEBIDO]]-Tabela1[[#This Row],[DESPESA]]-Tabela1[[#This Row],[FGTS]]</f>
        <v>46.700000000000109</v>
      </c>
      <c r="L2057" s="12">
        <v>46.700000000000109</v>
      </c>
      <c r="M2057" s="12">
        <f>Tabela1[[#This Row],[A DEVOLVER]]-Tabela1[[#This Row],[DEVOLVIDO]]</f>
        <v>0</v>
      </c>
      <c r="N2057" s="18" t="s">
        <v>270</v>
      </c>
    </row>
    <row r="2058" spans="2:14" x14ac:dyDescent="0.3">
      <c r="B2058" s="11" t="e">
        <f>VLOOKUP(Tabela1[[#This Row],[CPF]],#REF!,2,0)</f>
        <v>#REF!</v>
      </c>
      <c r="C2058" s="11" t="s">
        <v>87</v>
      </c>
      <c r="D2058" s="35">
        <v>36</v>
      </c>
      <c r="E2058" s="16" t="s">
        <v>8</v>
      </c>
      <c r="F2058" s="11" t="s">
        <v>604</v>
      </c>
      <c r="G2058" s="17">
        <v>630.48</v>
      </c>
      <c r="H2058" s="17">
        <v>583.78</v>
      </c>
      <c r="I2058" s="17">
        <f>IFERROR(H2058/1.08,"")</f>
        <v>540.53703703703695</v>
      </c>
      <c r="J2058" s="17">
        <f>I2058*8%</f>
        <v>43.242962962962956</v>
      </c>
      <c r="K2058" s="17">
        <f>Tabela1[[#This Row],[VLR RECEBIDO]]-Tabela1[[#This Row],[DESPESA]]-Tabela1[[#This Row],[FGTS]]</f>
        <v>46.700000000000109</v>
      </c>
      <c r="L2058" s="12">
        <v>46.700000000000109</v>
      </c>
      <c r="M2058" s="12">
        <f>Tabela1[[#This Row],[A DEVOLVER]]-Tabela1[[#This Row],[DEVOLVIDO]]</f>
        <v>0</v>
      </c>
      <c r="N2058" s="18" t="s">
        <v>271</v>
      </c>
    </row>
    <row r="2059" spans="2:14" x14ac:dyDescent="0.3">
      <c r="B2059" s="11" t="e">
        <f>VLOOKUP(Tabela1[[#This Row],[CPF]],#REF!,2,0)</f>
        <v>#REF!</v>
      </c>
      <c r="C2059" s="11" t="s">
        <v>132</v>
      </c>
      <c r="D2059" s="35">
        <v>36</v>
      </c>
      <c r="E2059" s="16" t="s">
        <v>8</v>
      </c>
      <c r="F2059" s="11" t="s">
        <v>604</v>
      </c>
      <c r="G2059" s="17">
        <v>630.48</v>
      </c>
      <c r="H2059" s="17">
        <v>583.78</v>
      </c>
      <c r="I2059" s="17">
        <f>IFERROR(H2059/1.08,"")</f>
        <v>540.53703703703695</v>
      </c>
      <c r="J2059" s="17">
        <f>I2059*8%</f>
        <v>43.242962962962956</v>
      </c>
      <c r="K2059" s="17">
        <f>Tabela1[[#This Row],[VLR RECEBIDO]]-Tabela1[[#This Row],[DESPESA]]-Tabela1[[#This Row],[FGTS]]</f>
        <v>46.700000000000109</v>
      </c>
      <c r="L2059" s="12">
        <v>46.700000000000109</v>
      </c>
      <c r="M2059" s="12">
        <f>Tabela1[[#This Row],[A DEVOLVER]]-Tabela1[[#This Row],[DEVOLVIDO]]</f>
        <v>0</v>
      </c>
      <c r="N2059" s="18" t="s">
        <v>316</v>
      </c>
    </row>
    <row r="2060" spans="2:14" x14ac:dyDescent="0.3">
      <c r="B2060" s="11" t="e">
        <f>VLOOKUP(Tabela1[[#This Row],[CPF]],#REF!,2,0)</f>
        <v>#REF!</v>
      </c>
      <c r="C2060" s="11" t="s">
        <v>133</v>
      </c>
      <c r="D2060" s="35">
        <v>36</v>
      </c>
      <c r="E2060" s="16" t="s">
        <v>8</v>
      </c>
      <c r="F2060" s="11" t="s">
        <v>604</v>
      </c>
      <c r="G2060" s="17">
        <v>630.48</v>
      </c>
      <c r="H2060" s="17">
        <v>583.78</v>
      </c>
      <c r="I2060" s="17">
        <f>IFERROR(H2060/1.08,"")</f>
        <v>540.53703703703695</v>
      </c>
      <c r="J2060" s="17">
        <f>I2060*8%</f>
        <v>43.242962962962956</v>
      </c>
      <c r="K2060" s="17">
        <f>Tabela1[[#This Row],[VLR RECEBIDO]]-Tabela1[[#This Row],[DESPESA]]-Tabela1[[#This Row],[FGTS]]</f>
        <v>46.700000000000109</v>
      </c>
      <c r="L2060" s="12">
        <v>46.700000000000109</v>
      </c>
      <c r="M2060" s="12">
        <f>Tabela1[[#This Row],[A DEVOLVER]]-Tabela1[[#This Row],[DEVOLVIDO]]</f>
        <v>0</v>
      </c>
      <c r="N2060" s="18" t="s">
        <v>317</v>
      </c>
    </row>
    <row r="2061" spans="2:14" x14ac:dyDescent="0.3">
      <c r="B2061" s="11" t="e">
        <f>VLOOKUP(Tabela1[[#This Row],[CPF]],#REF!,2,0)</f>
        <v>#REF!</v>
      </c>
      <c r="C2061" s="11" t="s">
        <v>134</v>
      </c>
      <c r="D2061" s="35">
        <v>36</v>
      </c>
      <c r="E2061" s="16" t="s">
        <v>8</v>
      </c>
      <c r="F2061" s="11" t="s">
        <v>604</v>
      </c>
      <c r="G2061" s="17">
        <v>630.48</v>
      </c>
      <c r="H2061" s="17">
        <v>583.78</v>
      </c>
      <c r="I2061" s="17">
        <f>IFERROR(H2061/1.08,"")</f>
        <v>540.53703703703695</v>
      </c>
      <c r="J2061" s="17">
        <f>I2061*8%</f>
        <v>43.242962962962956</v>
      </c>
      <c r="K2061" s="17">
        <f>Tabela1[[#This Row],[VLR RECEBIDO]]-Tabela1[[#This Row],[DESPESA]]-Tabela1[[#This Row],[FGTS]]</f>
        <v>46.700000000000109</v>
      </c>
      <c r="L2061" s="12">
        <v>46.700000000000109</v>
      </c>
      <c r="M2061" s="12">
        <f>Tabela1[[#This Row],[A DEVOLVER]]-Tabela1[[#This Row],[DEVOLVIDO]]</f>
        <v>0</v>
      </c>
      <c r="N2061" s="18" t="s">
        <v>318</v>
      </c>
    </row>
    <row r="2062" spans="2:14" x14ac:dyDescent="0.3">
      <c r="B2062" s="11" t="e">
        <f>VLOOKUP(Tabela1[[#This Row],[CPF]],#REF!,2,0)</f>
        <v>#REF!</v>
      </c>
      <c r="C2062" s="11" t="s">
        <v>135</v>
      </c>
      <c r="D2062" s="35">
        <v>36</v>
      </c>
      <c r="E2062" s="16" t="s">
        <v>8</v>
      </c>
      <c r="F2062" s="11" t="s">
        <v>604</v>
      </c>
      <c r="G2062" s="17">
        <v>630.48</v>
      </c>
      <c r="H2062" s="17">
        <v>583.78</v>
      </c>
      <c r="I2062" s="17">
        <f>IFERROR(H2062/1.08,"")</f>
        <v>540.53703703703695</v>
      </c>
      <c r="J2062" s="17">
        <f>I2062*8%</f>
        <v>43.242962962962956</v>
      </c>
      <c r="K2062" s="17">
        <f>Tabela1[[#This Row],[VLR RECEBIDO]]-Tabela1[[#This Row],[DESPESA]]-Tabela1[[#This Row],[FGTS]]</f>
        <v>46.700000000000109</v>
      </c>
      <c r="L2062" s="12">
        <v>46.700000000000109</v>
      </c>
      <c r="M2062" s="12">
        <f>Tabela1[[#This Row],[A DEVOLVER]]-Tabela1[[#This Row],[DEVOLVIDO]]</f>
        <v>0</v>
      </c>
      <c r="N2062" s="18" t="s">
        <v>319</v>
      </c>
    </row>
    <row r="2063" spans="2:14" x14ac:dyDescent="0.3">
      <c r="B2063" s="11" t="e">
        <f>VLOOKUP(Tabela1[[#This Row],[CPF]],#REF!,2,0)</f>
        <v>#REF!</v>
      </c>
      <c r="C2063" s="11" t="s">
        <v>136</v>
      </c>
      <c r="D2063" s="35">
        <v>36</v>
      </c>
      <c r="E2063" s="16" t="s">
        <v>8</v>
      </c>
      <c r="F2063" s="11" t="s">
        <v>604</v>
      </c>
      <c r="G2063" s="17">
        <v>630.48</v>
      </c>
      <c r="H2063" s="17">
        <v>583.78</v>
      </c>
      <c r="I2063" s="17">
        <f>IFERROR(H2063/1.08,"")</f>
        <v>540.53703703703695</v>
      </c>
      <c r="J2063" s="17">
        <f>I2063*8%</f>
        <v>43.242962962962956</v>
      </c>
      <c r="K2063" s="17">
        <f>Tabela1[[#This Row],[VLR RECEBIDO]]-Tabela1[[#This Row],[DESPESA]]-Tabela1[[#This Row],[FGTS]]</f>
        <v>46.700000000000109</v>
      </c>
      <c r="L2063" s="12">
        <v>46.700000000000109</v>
      </c>
      <c r="M2063" s="12">
        <f>Tabela1[[#This Row],[A DEVOLVER]]-Tabela1[[#This Row],[DEVOLVIDO]]</f>
        <v>0</v>
      </c>
      <c r="N2063" s="18" t="s">
        <v>320</v>
      </c>
    </row>
    <row r="2064" spans="2:14" x14ac:dyDescent="0.3">
      <c r="B2064" s="11" t="e">
        <f>VLOOKUP(Tabela1[[#This Row],[CPF]],#REF!,2,0)</f>
        <v>#REF!</v>
      </c>
      <c r="C2064" s="11" t="s">
        <v>137</v>
      </c>
      <c r="D2064" s="35">
        <v>36</v>
      </c>
      <c r="E2064" s="16" t="s">
        <v>8</v>
      </c>
      <c r="F2064" s="11" t="s">
        <v>604</v>
      </c>
      <c r="G2064" s="17">
        <v>630.48</v>
      </c>
      <c r="H2064" s="17">
        <v>583.78</v>
      </c>
      <c r="I2064" s="17">
        <f>IFERROR(H2064/1.08,"")</f>
        <v>540.53703703703695</v>
      </c>
      <c r="J2064" s="17">
        <f>I2064*8%</f>
        <v>43.242962962962956</v>
      </c>
      <c r="K2064" s="17">
        <f>Tabela1[[#This Row],[VLR RECEBIDO]]-Tabela1[[#This Row],[DESPESA]]-Tabela1[[#This Row],[FGTS]]</f>
        <v>46.700000000000109</v>
      </c>
      <c r="L2064" s="12">
        <v>46.700000000000109</v>
      </c>
      <c r="M2064" s="12">
        <f>Tabela1[[#This Row],[A DEVOLVER]]-Tabela1[[#This Row],[DEVOLVIDO]]</f>
        <v>0</v>
      </c>
      <c r="N2064" s="18" t="s">
        <v>321</v>
      </c>
    </row>
    <row r="2065" spans="2:14" x14ac:dyDescent="0.3">
      <c r="B2065" s="11" t="e">
        <f>VLOOKUP(Tabela1[[#This Row],[CPF]],#REF!,2,0)</f>
        <v>#REF!</v>
      </c>
      <c r="C2065" s="11" t="s">
        <v>138</v>
      </c>
      <c r="D2065" s="35">
        <v>36</v>
      </c>
      <c r="E2065" s="16" t="s">
        <v>8</v>
      </c>
      <c r="F2065" s="11" t="s">
        <v>604</v>
      </c>
      <c r="G2065" s="17">
        <v>630.48</v>
      </c>
      <c r="H2065" s="17">
        <v>583.78</v>
      </c>
      <c r="I2065" s="17">
        <f>IFERROR(H2065/1.08,"")</f>
        <v>540.53703703703695</v>
      </c>
      <c r="J2065" s="17">
        <f>I2065*8%</f>
        <v>43.242962962962956</v>
      </c>
      <c r="K2065" s="17">
        <f>Tabela1[[#This Row],[VLR RECEBIDO]]-Tabela1[[#This Row],[DESPESA]]-Tabela1[[#This Row],[FGTS]]</f>
        <v>46.700000000000109</v>
      </c>
      <c r="L2065" s="12">
        <v>46.700000000000109</v>
      </c>
      <c r="M2065" s="12">
        <f>Tabela1[[#This Row],[A DEVOLVER]]-Tabela1[[#This Row],[DEVOLVIDO]]</f>
        <v>0</v>
      </c>
      <c r="N2065" s="18" t="s">
        <v>322</v>
      </c>
    </row>
    <row r="2066" spans="2:14" x14ac:dyDescent="0.3">
      <c r="B2066" s="11" t="e">
        <f>VLOOKUP(Tabela1[[#This Row],[CPF]],#REF!,2,0)</f>
        <v>#REF!</v>
      </c>
      <c r="C2066" s="11" t="s">
        <v>140</v>
      </c>
      <c r="D2066" s="35">
        <v>36</v>
      </c>
      <c r="E2066" s="16" t="s">
        <v>8</v>
      </c>
      <c r="F2066" s="11" t="s">
        <v>604</v>
      </c>
      <c r="G2066" s="17">
        <v>630.48</v>
      </c>
      <c r="H2066" s="17">
        <v>583.78</v>
      </c>
      <c r="I2066" s="17">
        <f>IFERROR(H2066/1.08,"")</f>
        <v>540.53703703703695</v>
      </c>
      <c r="J2066" s="17">
        <f>I2066*8%</f>
        <v>43.242962962962956</v>
      </c>
      <c r="K2066" s="17">
        <f>Tabela1[[#This Row],[VLR RECEBIDO]]-Tabela1[[#This Row],[DESPESA]]-Tabela1[[#This Row],[FGTS]]</f>
        <v>46.700000000000109</v>
      </c>
      <c r="L2066" s="12">
        <v>46.700000000000109</v>
      </c>
      <c r="M2066" s="12">
        <f>Tabela1[[#This Row],[A DEVOLVER]]-Tabela1[[#This Row],[DEVOLVIDO]]</f>
        <v>0</v>
      </c>
      <c r="N2066" s="18" t="s">
        <v>324</v>
      </c>
    </row>
    <row r="2067" spans="2:14" x14ac:dyDescent="0.3">
      <c r="B2067" s="11" t="e">
        <f>VLOOKUP(Tabela1[[#This Row],[CPF]],#REF!,2,0)</f>
        <v>#REF!</v>
      </c>
      <c r="C2067" s="11" t="s">
        <v>141</v>
      </c>
      <c r="D2067" s="35">
        <v>36</v>
      </c>
      <c r="E2067" s="16" t="s">
        <v>8</v>
      </c>
      <c r="F2067" s="11" t="s">
        <v>604</v>
      </c>
      <c r="G2067" s="17">
        <v>630.48</v>
      </c>
      <c r="H2067" s="17">
        <v>583.78</v>
      </c>
      <c r="I2067" s="17">
        <f>IFERROR(H2067/1.08,"")</f>
        <v>540.53703703703695</v>
      </c>
      <c r="J2067" s="17">
        <f>I2067*8%</f>
        <v>43.242962962962956</v>
      </c>
      <c r="K2067" s="17">
        <f>Tabela1[[#This Row],[VLR RECEBIDO]]-Tabela1[[#This Row],[DESPESA]]-Tabela1[[#This Row],[FGTS]]</f>
        <v>46.700000000000109</v>
      </c>
      <c r="L2067" s="12">
        <v>46.700000000000109</v>
      </c>
      <c r="M2067" s="12">
        <f>Tabela1[[#This Row],[A DEVOLVER]]-Tabela1[[#This Row],[DEVOLVIDO]]</f>
        <v>0</v>
      </c>
      <c r="N2067" s="18" t="s">
        <v>325</v>
      </c>
    </row>
    <row r="2068" spans="2:14" x14ac:dyDescent="0.3">
      <c r="B2068" s="11" t="e">
        <f>VLOOKUP(Tabela1[[#This Row],[CPF]],#REF!,2,0)</f>
        <v>#REF!</v>
      </c>
      <c r="C2068" s="11" t="s">
        <v>146</v>
      </c>
      <c r="D2068" s="35">
        <v>36</v>
      </c>
      <c r="E2068" s="16" t="s">
        <v>8</v>
      </c>
      <c r="F2068" s="11" t="s">
        <v>604</v>
      </c>
      <c r="G2068" s="17">
        <v>630.48</v>
      </c>
      <c r="H2068" s="17">
        <v>583.78</v>
      </c>
      <c r="I2068" s="17">
        <f>IFERROR(H2068/1.08,"")</f>
        <v>540.53703703703695</v>
      </c>
      <c r="J2068" s="17">
        <f>I2068*8%</f>
        <v>43.242962962962956</v>
      </c>
      <c r="K2068" s="17">
        <f>Tabela1[[#This Row],[VLR RECEBIDO]]-Tabela1[[#This Row],[DESPESA]]-Tabela1[[#This Row],[FGTS]]</f>
        <v>46.700000000000109</v>
      </c>
      <c r="L2068" s="12">
        <v>46.700000000000109</v>
      </c>
      <c r="M2068" s="12">
        <f>Tabela1[[#This Row],[A DEVOLVER]]-Tabela1[[#This Row],[DEVOLVIDO]]</f>
        <v>0</v>
      </c>
      <c r="N2068" s="18" t="s">
        <v>329</v>
      </c>
    </row>
    <row r="2069" spans="2:14" x14ac:dyDescent="0.3">
      <c r="B2069" s="11" t="e">
        <f>VLOOKUP(Tabela1[[#This Row],[CPF]],#REF!,2,0)</f>
        <v>#REF!</v>
      </c>
      <c r="C2069" s="11" t="s">
        <v>148</v>
      </c>
      <c r="D2069" s="35">
        <v>36</v>
      </c>
      <c r="E2069" s="16" t="s">
        <v>8</v>
      </c>
      <c r="F2069" s="11" t="s">
        <v>604</v>
      </c>
      <c r="G2069" s="17">
        <v>630.48</v>
      </c>
      <c r="H2069" s="17">
        <v>583.78</v>
      </c>
      <c r="I2069" s="17">
        <f>IFERROR(H2069/1.08,"")</f>
        <v>540.53703703703695</v>
      </c>
      <c r="J2069" s="17">
        <f>I2069*8%</f>
        <v>43.242962962962956</v>
      </c>
      <c r="K2069" s="17">
        <f>Tabela1[[#This Row],[VLR RECEBIDO]]-Tabela1[[#This Row],[DESPESA]]-Tabela1[[#This Row],[FGTS]]</f>
        <v>46.700000000000109</v>
      </c>
      <c r="L2069" s="12">
        <v>46.700000000000109</v>
      </c>
      <c r="M2069" s="12">
        <f>Tabela1[[#This Row],[A DEVOLVER]]-Tabela1[[#This Row],[DEVOLVIDO]]</f>
        <v>0</v>
      </c>
      <c r="N2069" s="18" t="s">
        <v>331</v>
      </c>
    </row>
    <row r="2070" spans="2:14" x14ac:dyDescent="0.3">
      <c r="B2070" s="11" t="e">
        <f>VLOOKUP(Tabela1[[#This Row],[CPF]],#REF!,2,0)</f>
        <v>#REF!</v>
      </c>
      <c r="C2070" s="11" t="s">
        <v>149</v>
      </c>
      <c r="D2070" s="35">
        <v>36</v>
      </c>
      <c r="E2070" s="16" t="s">
        <v>8</v>
      </c>
      <c r="F2070" s="11" t="s">
        <v>604</v>
      </c>
      <c r="G2070" s="17">
        <v>630.48</v>
      </c>
      <c r="H2070" s="17">
        <v>583.78</v>
      </c>
      <c r="I2070" s="17">
        <f>IFERROR(H2070/1.08,"")</f>
        <v>540.53703703703695</v>
      </c>
      <c r="J2070" s="17">
        <f>I2070*8%</f>
        <v>43.242962962962956</v>
      </c>
      <c r="K2070" s="17">
        <f>Tabela1[[#This Row],[VLR RECEBIDO]]-Tabela1[[#This Row],[DESPESA]]-Tabela1[[#This Row],[FGTS]]</f>
        <v>46.700000000000109</v>
      </c>
      <c r="L2070" s="12">
        <v>46.700000000000109</v>
      </c>
      <c r="M2070" s="12">
        <f>Tabela1[[#This Row],[A DEVOLVER]]-Tabela1[[#This Row],[DEVOLVIDO]]</f>
        <v>0</v>
      </c>
      <c r="N2070" s="18" t="s">
        <v>332</v>
      </c>
    </row>
    <row r="2071" spans="2:14" x14ac:dyDescent="0.3">
      <c r="B2071" s="11" t="e">
        <f>VLOOKUP(Tabela1[[#This Row],[CPF]],#REF!,2,0)</f>
        <v>#REF!</v>
      </c>
      <c r="C2071" s="11" t="s">
        <v>153</v>
      </c>
      <c r="D2071" s="35">
        <v>36</v>
      </c>
      <c r="E2071" s="16" t="s">
        <v>8</v>
      </c>
      <c r="F2071" s="11" t="s">
        <v>604</v>
      </c>
      <c r="G2071" s="17">
        <v>630.48</v>
      </c>
      <c r="H2071" s="17">
        <v>583.78</v>
      </c>
      <c r="I2071" s="17">
        <f>IFERROR(H2071/1.08,"")</f>
        <v>540.53703703703695</v>
      </c>
      <c r="J2071" s="17">
        <f>I2071*8%</f>
        <v>43.242962962962956</v>
      </c>
      <c r="K2071" s="17">
        <f>Tabela1[[#This Row],[VLR RECEBIDO]]-Tabela1[[#This Row],[DESPESA]]-Tabela1[[#This Row],[FGTS]]</f>
        <v>46.700000000000109</v>
      </c>
      <c r="L2071" s="12">
        <v>46.700000000000109</v>
      </c>
      <c r="M2071" s="12">
        <f>Tabela1[[#This Row],[A DEVOLVER]]-Tabela1[[#This Row],[DEVOLVIDO]]</f>
        <v>0</v>
      </c>
      <c r="N2071" s="18" t="s">
        <v>336</v>
      </c>
    </row>
    <row r="2072" spans="2:14" x14ac:dyDescent="0.3">
      <c r="B2072" s="11" t="e">
        <f>VLOOKUP(Tabela1[[#This Row],[CPF]],#REF!,2,0)</f>
        <v>#REF!</v>
      </c>
      <c r="C2072" s="11" t="s">
        <v>154</v>
      </c>
      <c r="D2072" s="35">
        <v>36</v>
      </c>
      <c r="E2072" s="16" t="s">
        <v>8</v>
      </c>
      <c r="F2072" s="11" t="s">
        <v>604</v>
      </c>
      <c r="G2072" s="17">
        <v>630.48</v>
      </c>
      <c r="H2072" s="17">
        <v>583.78</v>
      </c>
      <c r="I2072" s="17">
        <f>IFERROR(H2072/1.08,"")</f>
        <v>540.53703703703695</v>
      </c>
      <c r="J2072" s="17">
        <f>I2072*8%</f>
        <v>43.242962962962956</v>
      </c>
      <c r="K2072" s="17">
        <f>Tabela1[[#This Row],[VLR RECEBIDO]]-Tabela1[[#This Row],[DESPESA]]-Tabela1[[#This Row],[FGTS]]</f>
        <v>46.700000000000109</v>
      </c>
      <c r="L2072" s="12">
        <v>46.700000000000109</v>
      </c>
      <c r="M2072" s="12">
        <f>Tabela1[[#This Row],[A DEVOLVER]]-Tabela1[[#This Row],[DEVOLVIDO]]</f>
        <v>0</v>
      </c>
      <c r="N2072" s="18" t="s">
        <v>337</v>
      </c>
    </row>
    <row r="2073" spans="2:14" x14ac:dyDescent="0.3">
      <c r="B2073" s="11" t="e">
        <f>VLOOKUP(Tabela1[[#This Row],[CPF]],#REF!,2,0)</f>
        <v>#REF!</v>
      </c>
      <c r="C2073" s="11" t="s">
        <v>155</v>
      </c>
      <c r="D2073" s="35">
        <v>36</v>
      </c>
      <c r="E2073" s="16" t="s">
        <v>8</v>
      </c>
      <c r="F2073" s="11" t="s">
        <v>604</v>
      </c>
      <c r="G2073" s="17">
        <v>630.48</v>
      </c>
      <c r="H2073" s="17">
        <v>583.78</v>
      </c>
      <c r="I2073" s="17">
        <f>IFERROR(H2073/1.08,"")</f>
        <v>540.53703703703695</v>
      </c>
      <c r="J2073" s="17">
        <f>I2073*8%</f>
        <v>43.242962962962956</v>
      </c>
      <c r="K2073" s="17">
        <f>Tabela1[[#This Row],[VLR RECEBIDO]]-Tabela1[[#This Row],[DESPESA]]-Tabela1[[#This Row],[FGTS]]</f>
        <v>46.700000000000109</v>
      </c>
      <c r="L2073" s="12">
        <v>46.700000000000109</v>
      </c>
      <c r="M2073" s="12">
        <f>Tabela1[[#This Row],[A DEVOLVER]]-Tabela1[[#This Row],[DEVOLVIDO]]</f>
        <v>0</v>
      </c>
      <c r="N2073" s="18" t="s">
        <v>338</v>
      </c>
    </row>
    <row r="2074" spans="2:14" x14ac:dyDescent="0.3">
      <c r="B2074" s="11" t="e">
        <f>VLOOKUP(Tabela1[[#This Row],[CPF]],#REF!,2,0)</f>
        <v>#REF!</v>
      </c>
      <c r="C2074" s="11" t="s">
        <v>156</v>
      </c>
      <c r="D2074" s="35">
        <v>36</v>
      </c>
      <c r="E2074" s="16" t="s">
        <v>8</v>
      </c>
      <c r="F2074" s="11" t="s">
        <v>604</v>
      </c>
      <c r="G2074" s="17">
        <v>630.48</v>
      </c>
      <c r="H2074" s="17">
        <v>583.78</v>
      </c>
      <c r="I2074" s="17">
        <f>IFERROR(H2074/1.08,"")</f>
        <v>540.53703703703695</v>
      </c>
      <c r="J2074" s="17">
        <f>I2074*8%</f>
        <v>43.242962962962956</v>
      </c>
      <c r="K2074" s="17">
        <f>Tabela1[[#This Row],[VLR RECEBIDO]]-Tabela1[[#This Row],[DESPESA]]-Tabela1[[#This Row],[FGTS]]</f>
        <v>46.700000000000109</v>
      </c>
      <c r="L2074" s="12">
        <v>46.700000000000109</v>
      </c>
      <c r="M2074" s="12">
        <f>Tabela1[[#This Row],[A DEVOLVER]]-Tabela1[[#This Row],[DEVOLVIDO]]</f>
        <v>0</v>
      </c>
      <c r="N2074" s="18" t="s">
        <v>339</v>
      </c>
    </row>
    <row r="2075" spans="2:14" x14ac:dyDescent="0.3">
      <c r="B2075" s="11" t="e">
        <f>VLOOKUP(Tabela1[[#This Row],[CPF]],#REF!,2,0)</f>
        <v>#REF!</v>
      </c>
      <c r="C2075" s="11" t="s">
        <v>157</v>
      </c>
      <c r="D2075" s="35">
        <v>36</v>
      </c>
      <c r="E2075" s="16" t="s">
        <v>8</v>
      </c>
      <c r="F2075" s="11" t="s">
        <v>604</v>
      </c>
      <c r="G2075" s="17">
        <v>630.48</v>
      </c>
      <c r="H2075" s="17">
        <v>583.78</v>
      </c>
      <c r="I2075" s="17">
        <f>IFERROR(H2075/1.08,"")</f>
        <v>540.53703703703695</v>
      </c>
      <c r="J2075" s="17">
        <f>I2075*8%</f>
        <v>43.242962962962956</v>
      </c>
      <c r="K2075" s="17">
        <f>Tabela1[[#This Row],[VLR RECEBIDO]]-Tabela1[[#This Row],[DESPESA]]-Tabela1[[#This Row],[FGTS]]</f>
        <v>46.700000000000109</v>
      </c>
      <c r="L2075" s="12">
        <v>46.700000000000109</v>
      </c>
      <c r="M2075" s="12">
        <f>Tabela1[[#This Row],[A DEVOLVER]]-Tabela1[[#This Row],[DEVOLVIDO]]</f>
        <v>0</v>
      </c>
      <c r="N2075" s="18" t="s">
        <v>340</v>
      </c>
    </row>
    <row r="2076" spans="2:14" x14ac:dyDescent="0.3">
      <c r="B2076" s="11" t="e">
        <f>VLOOKUP(Tabela1[[#This Row],[CPF]],#REF!,2,0)</f>
        <v>#REF!</v>
      </c>
      <c r="C2076" s="11" t="s">
        <v>159</v>
      </c>
      <c r="D2076" s="35">
        <v>36</v>
      </c>
      <c r="E2076" s="16" t="s">
        <v>8</v>
      </c>
      <c r="F2076" s="11" t="s">
        <v>604</v>
      </c>
      <c r="G2076" s="17">
        <v>630.48</v>
      </c>
      <c r="H2076" s="17">
        <v>583.78</v>
      </c>
      <c r="I2076" s="17">
        <f>IFERROR(H2076/1.08,"")</f>
        <v>540.53703703703695</v>
      </c>
      <c r="J2076" s="17">
        <f>I2076*8%</f>
        <v>43.242962962962956</v>
      </c>
      <c r="K2076" s="17">
        <f>Tabela1[[#This Row],[VLR RECEBIDO]]-Tabela1[[#This Row],[DESPESA]]-Tabela1[[#This Row],[FGTS]]</f>
        <v>46.700000000000109</v>
      </c>
      <c r="L2076" s="12">
        <v>46.700000000000109</v>
      </c>
      <c r="M2076" s="12">
        <f>Tabela1[[#This Row],[A DEVOLVER]]-Tabela1[[#This Row],[DEVOLVIDO]]</f>
        <v>0</v>
      </c>
      <c r="N2076" s="18" t="s">
        <v>342</v>
      </c>
    </row>
    <row r="2077" spans="2:14" x14ac:dyDescent="0.3">
      <c r="B2077" s="11" t="e">
        <f>VLOOKUP(Tabela1[[#This Row],[CPF]],#REF!,2,0)</f>
        <v>#REF!</v>
      </c>
      <c r="C2077" s="11" t="s">
        <v>161</v>
      </c>
      <c r="D2077" s="35">
        <v>36</v>
      </c>
      <c r="E2077" s="16" t="s">
        <v>8</v>
      </c>
      <c r="F2077" s="11" t="s">
        <v>604</v>
      </c>
      <c r="G2077" s="17">
        <v>630.48</v>
      </c>
      <c r="H2077" s="17">
        <v>583.78</v>
      </c>
      <c r="I2077" s="17">
        <f>IFERROR(H2077/1.08,"")</f>
        <v>540.53703703703695</v>
      </c>
      <c r="J2077" s="17">
        <f>I2077*8%</f>
        <v>43.242962962962956</v>
      </c>
      <c r="K2077" s="17">
        <f>Tabela1[[#This Row],[VLR RECEBIDO]]-Tabela1[[#This Row],[DESPESA]]-Tabela1[[#This Row],[FGTS]]</f>
        <v>46.700000000000109</v>
      </c>
      <c r="L2077" s="12">
        <v>46.700000000000109</v>
      </c>
      <c r="M2077" s="12">
        <f>Tabela1[[#This Row],[A DEVOLVER]]-Tabela1[[#This Row],[DEVOLVIDO]]</f>
        <v>0</v>
      </c>
      <c r="N2077" s="18" t="s">
        <v>344</v>
      </c>
    </row>
    <row r="2078" spans="2:14" x14ac:dyDescent="0.3">
      <c r="B2078" s="11" t="e">
        <f>VLOOKUP(Tabela1[[#This Row],[CPF]],#REF!,2,0)</f>
        <v>#REF!</v>
      </c>
      <c r="C2078" s="11" t="s">
        <v>163</v>
      </c>
      <c r="D2078" s="35">
        <v>36</v>
      </c>
      <c r="E2078" s="16" t="s">
        <v>8</v>
      </c>
      <c r="F2078" s="11" t="s">
        <v>604</v>
      </c>
      <c r="G2078" s="17">
        <v>630.48</v>
      </c>
      <c r="H2078" s="17">
        <v>583.78</v>
      </c>
      <c r="I2078" s="17">
        <f>IFERROR(H2078/1.08,"")</f>
        <v>540.53703703703695</v>
      </c>
      <c r="J2078" s="17">
        <f>I2078*8%</f>
        <v>43.242962962962956</v>
      </c>
      <c r="K2078" s="17">
        <f>Tabela1[[#This Row],[VLR RECEBIDO]]-Tabela1[[#This Row],[DESPESA]]-Tabela1[[#This Row],[FGTS]]</f>
        <v>46.700000000000109</v>
      </c>
      <c r="L2078" s="12">
        <v>46.700000000000109</v>
      </c>
      <c r="M2078" s="12">
        <f>Tabela1[[#This Row],[A DEVOLVER]]-Tabela1[[#This Row],[DEVOLVIDO]]</f>
        <v>0</v>
      </c>
      <c r="N2078" s="18" t="s">
        <v>346</v>
      </c>
    </row>
    <row r="2079" spans="2:14" x14ac:dyDescent="0.3">
      <c r="B2079" s="11" t="e">
        <f>VLOOKUP(Tabela1[[#This Row],[CPF]],#REF!,2,0)</f>
        <v>#REF!</v>
      </c>
      <c r="C2079" s="11" t="s">
        <v>164</v>
      </c>
      <c r="D2079" s="35">
        <v>36</v>
      </c>
      <c r="E2079" s="16" t="s">
        <v>8</v>
      </c>
      <c r="F2079" s="11" t="s">
        <v>604</v>
      </c>
      <c r="G2079" s="17">
        <v>630.48</v>
      </c>
      <c r="H2079" s="17">
        <v>583.78</v>
      </c>
      <c r="I2079" s="17">
        <f>IFERROR(H2079/1.08,"")</f>
        <v>540.53703703703695</v>
      </c>
      <c r="J2079" s="17">
        <f>I2079*8%</f>
        <v>43.242962962962956</v>
      </c>
      <c r="K2079" s="17">
        <f>Tabela1[[#This Row],[VLR RECEBIDO]]-Tabela1[[#This Row],[DESPESA]]-Tabela1[[#This Row],[FGTS]]</f>
        <v>46.700000000000109</v>
      </c>
      <c r="L2079" s="12">
        <v>46.700000000000109</v>
      </c>
      <c r="M2079" s="12">
        <f>Tabela1[[#This Row],[A DEVOLVER]]-Tabela1[[#This Row],[DEVOLVIDO]]</f>
        <v>0</v>
      </c>
      <c r="N2079" s="18" t="s">
        <v>347</v>
      </c>
    </row>
    <row r="2080" spans="2:14" x14ac:dyDescent="0.3">
      <c r="B2080" s="11" t="e">
        <f>VLOOKUP(Tabela1[[#This Row],[CPF]],#REF!,2,0)</f>
        <v>#REF!</v>
      </c>
      <c r="C2080" s="11" t="s">
        <v>165</v>
      </c>
      <c r="D2080" s="35">
        <v>36</v>
      </c>
      <c r="E2080" s="16" t="s">
        <v>8</v>
      </c>
      <c r="F2080" s="11" t="s">
        <v>604</v>
      </c>
      <c r="G2080" s="17">
        <v>630.48</v>
      </c>
      <c r="H2080" s="17">
        <v>583.78</v>
      </c>
      <c r="I2080" s="17">
        <f>IFERROR(H2080/1.08,"")</f>
        <v>540.53703703703695</v>
      </c>
      <c r="J2080" s="17">
        <f>I2080*8%</f>
        <v>43.242962962962956</v>
      </c>
      <c r="K2080" s="17">
        <f>Tabela1[[#This Row],[VLR RECEBIDO]]-Tabela1[[#This Row],[DESPESA]]-Tabela1[[#This Row],[FGTS]]</f>
        <v>46.700000000000109</v>
      </c>
      <c r="L2080" s="12">
        <v>46.700000000000109</v>
      </c>
      <c r="M2080" s="12">
        <f>Tabela1[[#This Row],[A DEVOLVER]]-Tabela1[[#This Row],[DEVOLVIDO]]</f>
        <v>0</v>
      </c>
      <c r="N2080" s="18" t="s">
        <v>348</v>
      </c>
    </row>
    <row r="2081" spans="2:14" x14ac:dyDescent="0.3">
      <c r="B2081" s="11" t="e">
        <f>VLOOKUP(Tabela1[[#This Row],[CPF]],#REF!,2,0)</f>
        <v>#REF!</v>
      </c>
      <c r="C2081" s="11" t="s">
        <v>167</v>
      </c>
      <c r="D2081" s="35">
        <v>36</v>
      </c>
      <c r="E2081" s="16" t="s">
        <v>8</v>
      </c>
      <c r="F2081" s="11" t="s">
        <v>604</v>
      </c>
      <c r="G2081" s="17">
        <v>630.48</v>
      </c>
      <c r="H2081" s="17">
        <v>583.78</v>
      </c>
      <c r="I2081" s="17">
        <f>IFERROR(H2081/1.08,"")</f>
        <v>540.53703703703695</v>
      </c>
      <c r="J2081" s="17">
        <f>I2081*8%</f>
        <v>43.242962962962956</v>
      </c>
      <c r="K2081" s="17">
        <f>Tabela1[[#This Row],[VLR RECEBIDO]]-Tabela1[[#This Row],[DESPESA]]-Tabela1[[#This Row],[FGTS]]</f>
        <v>46.700000000000109</v>
      </c>
      <c r="L2081" s="12">
        <v>46.700000000000109</v>
      </c>
      <c r="M2081" s="12">
        <f>Tabela1[[#This Row],[A DEVOLVER]]-Tabela1[[#This Row],[DEVOLVIDO]]</f>
        <v>0</v>
      </c>
      <c r="N2081" s="18" t="s">
        <v>350</v>
      </c>
    </row>
    <row r="2082" spans="2:14" x14ac:dyDescent="0.3">
      <c r="B2082" s="11" t="e">
        <f>VLOOKUP(Tabela1[[#This Row],[CPF]],#REF!,2,0)</f>
        <v>#REF!</v>
      </c>
      <c r="C2082" s="11" t="s">
        <v>168</v>
      </c>
      <c r="D2082" s="35">
        <v>36</v>
      </c>
      <c r="E2082" s="16" t="s">
        <v>8</v>
      </c>
      <c r="F2082" s="11" t="s">
        <v>604</v>
      </c>
      <c r="G2082" s="17">
        <v>630.48</v>
      </c>
      <c r="H2082" s="17">
        <v>583.78</v>
      </c>
      <c r="I2082" s="17">
        <f>IFERROR(H2082/1.08,"")</f>
        <v>540.53703703703695</v>
      </c>
      <c r="J2082" s="17">
        <f>I2082*8%</f>
        <v>43.242962962962956</v>
      </c>
      <c r="K2082" s="17">
        <f>Tabela1[[#This Row],[VLR RECEBIDO]]-Tabela1[[#This Row],[DESPESA]]-Tabela1[[#This Row],[FGTS]]</f>
        <v>46.700000000000109</v>
      </c>
      <c r="L2082" s="12">
        <v>46.700000000000109</v>
      </c>
      <c r="M2082" s="12">
        <f>Tabela1[[#This Row],[A DEVOLVER]]-Tabela1[[#This Row],[DEVOLVIDO]]</f>
        <v>0</v>
      </c>
      <c r="N2082" s="18" t="s">
        <v>351</v>
      </c>
    </row>
    <row r="2083" spans="2:14" x14ac:dyDescent="0.3">
      <c r="B2083" s="11" t="e">
        <f>VLOOKUP(Tabela1[[#This Row],[CPF]],#REF!,2,0)</f>
        <v>#REF!</v>
      </c>
      <c r="C2083" s="11" t="s">
        <v>169</v>
      </c>
      <c r="D2083" s="35">
        <v>36</v>
      </c>
      <c r="E2083" s="16" t="s">
        <v>8</v>
      </c>
      <c r="F2083" s="11" t="s">
        <v>604</v>
      </c>
      <c r="G2083" s="17">
        <v>630.48</v>
      </c>
      <c r="H2083" s="17">
        <v>583.78</v>
      </c>
      <c r="I2083" s="17">
        <f>IFERROR(H2083/1.08,"")</f>
        <v>540.53703703703695</v>
      </c>
      <c r="J2083" s="17">
        <f>I2083*8%</f>
        <v>43.242962962962956</v>
      </c>
      <c r="K2083" s="17">
        <f>Tabela1[[#This Row],[VLR RECEBIDO]]-Tabela1[[#This Row],[DESPESA]]-Tabela1[[#This Row],[FGTS]]</f>
        <v>46.700000000000109</v>
      </c>
      <c r="L2083" s="12">
        <v>46.700000000000109</v>
      </c>
      <c r="M2083" s="12">
        <f>Tabela1[[#This Row],[A DEVOLVER]]-Tabela1[[#This Row],[DEVOLVIDO]]</f>
        <v>0</v>
      </c>
      <c r="N2083" s="18" t="s">
        <v>352</v>
      </c>
    </row>
    <row r="2084" spans="2:14" x14ac:dyDescent="0.3">
      <c r="B2084" s="11" t="e">
        <f>VLOOKUP(Tabela1[[#This Row],[CPF]],#REF!,2,0)</f>
        <v>#REF!</v>
      </c>
      <c r="C2084" s="11" t="s">
        <v>170</v>
      </c>
      <c r="D2084" s="35">
        <v>36</v>
      </c>
      <c r="E2084" s="16" t="s">
        <v>8</v>
      </c>
      <c r="F2084" s="11" t="s">
        <v>604</v>
      </c>
      <c r="G2084" s="17">
        <v>630.48</v>
      </c>
      <c r="H2084" s="17">
        <v>583.78</v>
      </c>
      <c r="I2084" s="17">
        <f>IFERROR(H2084/1.08,"")</f>
        <v>540.53703703703695</v>
      </c>
      <c r="J2084" s="17">
        <f>I2084*8%</f>
        <v>43.242962962962956</v>
      </c>
      <c r="K2084" s="17">
        <f>Tabela1[[#This Row],[VLR RECEBIDO]]-Tabela1[[#This Row],[DESPESA]]-Tabela1[[#This Row],[FGTS]]</f>
        <v>46.700000000000109</v>
      </c>
      <c r="L2084" s="12">
        <v>46.700000000000109</v>
      </c>
      <c r="M2084" s="12">
        <f>Tabela1[[#This Row],[A DEVOLVER]]-Tabela1[[#This Row],[DEVOLVIDO]]</f>
        <v>0</v>
      </c>
      <c r="N2084" s="18" t="s">
        <v>353</v>
      </c>
    </row>
    <row r="2085" spans="2:14" x14ac:dyDescent="0.3">
      <c r="B2085" s="11" t="e">
        <f>VLOOKUP(Tabela1[[#This Row],[CPF]],#REF!,2,0)</f>
        <v>#REF!</v>
      </c>
      <c r="C2085" s="11" t="s">
        <v>25</v>
      </c>
      <c r="D2085" s="35">
        <v>36</v>
      </c>
      <c r="E2085" s="16" t="s">
        <v>8</v>
      </c>
      <c r="F2085" s="11" t="s">
        <v>604</v>
      </c>
      <c r="G2085" s="17">
        <v>630.48</v>
      </c>
      <c r="H2085" s="17">
        <v>583.78</v>
      </c>
      <c r="I2085" s="17">
        <f>IFERROR(H2085/1.08,"")</f>
        <v>540.53703703703695</v>
      </c>
      <c r="J2085" s="17">
        <f>I2085*8%</f>
        <v>43.242962962962956</v>
      </c>
      <c r="K2085" s="17">
        <f>Tabela1[[#This Row],[VLR RECEBIDO]]-Tabela1[[#This Row],[DESPESA]]-Tabela1[[#This Row],[FGTS]]</f>
        <v>46.700000000000109</v>
      </c>
      <c r="L2085" s="12">
        <v>46.700000000000109</v>
      </c>
      <c r="M2085" s="12">
        <f>Tabela1[[#This Row],[A DEVOLVER]]-Tabela1[[#This Row],[DEVOLVIDO]]</f>
        <v>0</v>
      </c>
      <c r="N2085" s="18" t="s">
        <v>209</v>
      </c>
    </row>
    <row r="2086" spans="2:14" x14ac:dyDescent="0.3">
      <c r="B2086" s="11" t="e">
        <f>VLOOKUP(Tabela1[[#This Row],[CPF]],#REF!,2,0)</f>
        <v>#REF!</v>
      </c>
      <c r="C2086" s="11" t="s">
        <v>27</v>
      </c>
      <c r="D2086" s="35">
        <v>36</v>
      </c>
      <c r="E2086" s="16" t="s">
        <v>8</v>
      </c>
      <c r="F2086" s="11" t="s">
        <v>604</v>
      </c>
      <c r="G2086" s="17">
        <v>630.48</v>
      </c>
      <c r="H2086" s="17">
        <v>583.78</v>
      </c>
      <c r="I2086" s="17">
        <f>IFERROR(H2086/1.08,"")</f>
        <v>540.53703703703695</v>
      </c>
      <c r="J2086" s="17">
        <f>I2086*8%</f>
        <v>43.242962962962956</v>
      </c>
      <c r="K2086" s="17">
        <f>Tabela1[[#This Row],[VLR RECEBIDO]]-Tabela1[[#This Row],[DESPESA]]-Tabela1[[#This Row],[FGTS]]</f>
        <v>46.700000000000109</v>
      </c>
      <c r="L2086" s="12">
        <v>46.700000000000109</v>
      </c>
      <c r="M2086" s="12">
        <f>Tabela1[[#This Row],[A DEVOLVER]]-Tabela1[[#This Row],[DEVOLVIDO]]</f>
        <v>0</v>
      </c>
      <c r="N2086" s="18" t="s">
        <v>383</v>
      </c>
    </row>
    <row r="2087" spans="2:14" x14ac:dyDescent="0.3">
      <c r="B2087" s="11" t="e">
        <f>VLOOKUP(Tabela1[[#This Row],[CPF]],#REF!,2,0)</f>
        <v>#REF!</v>
      </c>
      <c r="C2087" s="11" t="s">
        <v>25</v>
      </c>
      <c r="D2087" s="35">
        <v>36</v>
      </c>
      <c r="E2087" s="16" t="s">
        <v>8</v>
      </c>
      <c r="F2087" s="11" t="s">
        <v>606</v>
      </c>
      <c r="G2087" s="17">
        <v>630.48</v>
      </c>
      <c r="H2087" s="17">
        <v>0</v>
      </c>
      <c r="I2087" s="17">
        <f>IFERROR(H2087/1.08,"")</f>
        <v>0</v>
      </c>
      <c r="J2087" s="17">
        <f>I2087*8%</f>
        <v>0</v>
      </c>
      <c r="K2087" s="17">
        <f>Tabela1[[#This Row],[VLR RECEBIDO]]-Tabela1[[#This Row],[DESPESA]]-Tabela1[[#This Row],[FGTS]]</f>
        <v>630.48</v>
      </c>
      <c r="L2087" s="12">
        <v>630.48</v>
      </c>
      <c r="M2087" s="12">
        <f>Tabela1[[#This Row],[A DEVOLVER]]-Tabela1[[#This Row],[DEVOLVIDO]]</f>
        <v>0</v>
      </c>
      <c r="N2087" s="18" t="s">
        <v>209</v>
      </c>
    </row>
    <row r="2088" spans="2:14" x14ac:dyDescent="0.3">
      <c r="B2088" s="11" t="e">
        <f>VLOOKUP(Tabela1[[#This Row],[CPF]],#REF!,2,0)</f>
        <v>#REF!</v>
      </c>
      <c r="C2088" s="11" t="s">
        <v>27</v>
      </c>
      <c r="D2088" s="35">
        <v>36</v>
      </c>
      <c r="E2088" s="16" t="s">
        <v>8</v>
      </c>
      <c r="F2088" s="11" t="s">
        <v>606</v>
      </c>
      <c r="G2088" s="17">
        <v>630.48</v>
      </c>
      <c r="H2088" s="17">
        <f>VLOOKUP(Tabela1[[#This Row],[NOME]],[2]Planilha1!C:G,5,0)</f>
        <v>583.78</v>
      </c>
      <c r="I2088" s="17">
        <f>IFERROR(H2088/1.08,"")</f>
        <v>540.53703703703695</v>
      </c>
      <c r="J2088" s="17">
        <f>I2088*8%</f>
        <v>43.242962962962956</v>
      </c>
      <c r="K2088" s="17">
        <f>Tabela1[[#This Row],[VLR RECEBIDO]]-Tabela1[[#This Row],[DESPESA]]-Tabela1[[#This Row],[FGTS]]</f>
        <v>46.700000000000109</v>
      </c>
      <c r="L2088" s="12">
        <v>46.700000000000109</v>
      </c>
      <c r="M2088" s="12">
        <f>Tabela1[[#This Row],[A DEVOLVER]]-Tabela1[[#This Row],[DEVOLVIDO]]</f>
        <v>0</v>
      </c>
      <c r="N2088" s="18" t="s">
        <v>383</v>
      </c>
    </row>
    <row r="2089" spans="2:14" x14ac:dyDescent="0.3">
      <c r="B2089" s="11" t="e">
        <f>VLOOKUP(Tabela1[[#This Row],[CPF]],#REF!,2,0)</f>
        <v>#REF!</v>
      </c>
      <c r="C2089" s="11" t="s">
        <v>30</v>
      </c>
      <c r="D2089" s="35">
        <v>36</v>
      </c>
      <c r="E2089" s="16" t="s">
        <v>8</v>
      </c>
      <c r="F2089" s="11" t="s">
        <v>606</v>
      </c>
      <c r="G2089" s="17">
        <v>630.48</v>
      </c>
      <c r="H2089" s="17">
        <f>VLOOKUP(Tabela1[[#This Row],[NOME]],[2]Planilha1!C:G,5,0)</f>
        <v>583.78</v>
      </c>
      <c r="I2089" s="17">
        <f>IFERROR(H2089/1.08,"")</f>
        <v>540.53703703703695</v>
      </c>
      <c r="J2089" s="17">
        <f>I2089*8%</f>
        <v>43.242962962962956</v>
      </c>
      <c r="K2089" s="17">
        <f>Tabela1[[#This Row],[VLR RECEBIDO]]-Tabela1[[#This Row],[DESPESA]]-Tabela1[[#This Row],[FGTS]]</f>
        <v>46.700000000000109</v>
      </c>
      <c r="L2089" s="12">
        <v>46.700000000000109</v>
      </c>
      <c r="M2089" s="12">
        <f>Tabela1[[#This Row],[A DEVOLVER]]-Tabela1[[#This Row],[DEVOLVIDO]]</f>
        <v>0</v>
      </c>
      <c r="N2089" s="18" t="s">
        <v>214</v>
      </c>
    </row>
    <row r="2090" spans="2:14" x14ac:dyDescent="0.3">
      <c r="B2090" s="11" t="e">
        <f>VLOOKUP(Tabela1[[#This Row],[CPF]],#REF!,2,0)</f>
        <v>#REF!</v>
      </c>
      <c r="C2090" s="11" t="s">
        <v>31</v>
      </c>
      <c r="D2090" s="35">
        <v>36</v>
      </c>
      <c r="E2090" s="16" t="s">
        <v>8</v>
      </c>
      <c r="F2090" s="11" t="s">
        <v>606</v>
      </c>
      <c r="G2090" s="17">
        <v>630.48</v>
      </c>
      <c r="H2090" s="17">
        <f>VLOOKUP(Tabela1[[#This Row],[NOME]],[2]Planilha1!C:G,5,0)</f>
        <v>583.78</v>
      </c>
      <c r="I2090" s="17">
        <f>IFERROR(H2090/1.08,"")</f>
        <v>540.53703703703695</v>
      </c>
      <c r="J2090" s="17">
        <f>I2090*8%</f>
        <v>43.242962962962956</v>
      </c>
      <c r="K2090" s="17">
        <f>Tabela1[[#This Row],[VLR RECEBIDO]]-Tabela1[[#This Row],[DESPESA]]-Tabela1[[#This Row],[FGTS]]</f>
        <v>46.700000000000109</v>
      </c>
      <c r="L2090" s="12">
        <v>46.700000000000109</v>
      </c>
      <c r="M2090" s="12">
        <f>Tabela1[[#This Row],[A DEVOLVER]]-Tabela1[[#This Row],[DEVOLVIDO]]</f>
        <v>0</v>
      </c>
      <c r="N2090" s="18" t="s">
        <v>215</v>
      </c>
    </row>
    <row r="2091" spans="2:14" x14ac:dyDescent="0.3">
      <c r="B2091" s="11" t="e">
        <f>VLOOKUP(Tabela1[[#This Row],[CPF]],#REF!,2,0)</f>
        <v>#REF!</v>
      </c>
      <c r="C2091" s="11" t="s">
        <v>32</v>
      </c>
      <c r="D2091" s="35">
        <v>36</v>
      </c>
      <c r="E2091" s="16" t="s">
        <v>8</v>
      </c>
      <c r="F2091" s="11" t="s">
        <v>606</v>
      </c>
      <c r="G2091" s="17">
        <v>630.48</v>
      </c>
      <c r="H2091" s="17">
        <f>VLOOKUP(Tabela1[[#This Row],[NOME]],[2]Planilha1!C:G,5,0)</f>
        <v>583.78</v>
      </c>
      <c r="I2091" s="17">
        <f>IFERROR(H2091/1.08,"")</f>
        <v>540.53703703703695</v>
      </c>
      <c r="J2091" s="17">
        <f>I2091*8%</f>
        <v>43.242962962962956</v>
      </c>
      <c r="K2091" s="17">
        <f>Tabela1[[#This Row],[VLR RECEBIDO]]-Tabela1[[#This Row],[DESPESA]]-Tabela1[[#This Row],[FGTS]]</f>
        <v>46.700000000000109</v>
      </c>
      <c r="L2091" s="12">
        <v>46.700000000000109</v>
      </c>
      <c r="M2091" s="12">
        <f>Tabela1[[#This Row],[A DEVOLVER]]-Tabela1[[#This Row],[DEVOLVIDO]]</f>
        <v>0</v>
      </c>
      <c r="N2091" s="18" t="s">
        <v>216</v>
      </c>
    </row>
    <row r="2092" spans="2:14" x14ac:dyDescent="0.3">
      <c r="B2092" s="11" t="e">
        <f>VLOOKUP(Tabela1[[#This Row],[CPF]],#REF!,2,0)</f>
        <v>#REF!</v>
      </c>
      <c r="C2092" s="11" t="s">
        <v>33</v>
      </c>
      <c r="D2092" s="35">
        <v>36</v>
      </c>
      <c r="E2092" s="16" t="s">
        <v>8</v>
      </c>
      <c r="F2092" s="11" t="s">
        <v>606</v>
      </c>
      <c r="G2092" s="17">
        <v>630.48</v>
      </c>
      <c r="H2092" s="17">
        <f>VLOOKUP(Tabela1[[#This Row],[NOME]],[2]Planilha1!C:G,5,0)</f>
        <v>583.78</v>
      </c>
      <c r="I2092" s="17">
        <f>IFERROR(H2092/1.08,"")</f>
        <v>540.53703703703695</v>
      </c>
      <c r="J2092" s="17">
        <f>I2092*8%</f>
        <v>43.242962962962956</v>
      </c>
      <c r="K2092" s="17">
        <f>Tabela1[[#This Row],[VLR RECEBIDO]]-Tabela1[[#This Row],[DESPESA]]-Tabela1[[#This Row],[FGTS]]</f>
        <v>46.700000000000109</v>
      </c>
      <c r="L2092" s="12">
        <v>46.700000000000109</v>
      </c>
      <c r="M2092" s="12">
        <f>Tabela1[[#This Row],[A DEVOLVER]]-Tabela1[[#This Row],[DEVOLVIDO]]</f>
        <v>0</v>
      </c>
      <c r="N2092" s="18" t="s">
        <v>217</v>
      </c>
    </row>
    <row r="2093" spans="2:14" x14ac:dyDescent="0.3">
      <c r="B2093" s="11" t="e">
        <f>VLOOKUP(Tabela1[[#This Row],[CPF]],#REF!,2,0)</f>
        <v>#REF!</v>
      </c>
      <c r="C2093" s="11" t="s">
        <v>34</v>
      </c>
      <c r="D2093" s="35">
        <v>36</v>
      </c>
      <c r="E2093" s="16" t="s">
        <v>8</v>
      </c>
      <c r="F2093" s="11" t="s">
        <v>606</v>
      </c>
      <c r="G2093" s="17">
        <v>630.48</v>
      </c>
      <c r="H2093" s="17">
        <f>VLOOKUP(Tabela1[[#This Row],[NOME]],[2]Planilha1!C:G,5,0)</f>
        <v>583.78</v>
      </c>
      <c r="I2093" s="17">
        <f>IFERROR(H2093/1.08,"")</f>
        <v>540.53703703703695</v>
      </c>
      <c r="J2093" s="17">
        <f>I2093*8%</f>
        <v>43.242962962962956</v>
      </c>
      <c r="K2093" s="17">
        <f>Tabela1[[#This Row],[VLR RECEBIDO]]-Tabela1[[#This Row],[DESPESA]]-Tabela1[[#This Row],[FGTS]]</f>
        <v>46.700000000000109</v>
      </c>
      <c r="L2093" s="12">
        <v>46.700000000000109</v>
      </c>
      <c r="M2093" s="12">
        <f>Tabela1[[#This Row],[A DEVOLVER]]-Tabela1[[#This Row],[DEVOLVIDO]]</f>
        <v>0</v>
      </c>
      <c r="N2093" s="18" t="s">
        <v>218</v>
      </c>
    </row>
    <row r="2094" spans="2:14" x14ac:dyDescent="0.3">
      <c r="B2094" s="11" t="e">
        <f>VLOOKUP(Tabela1[[#This Row],[CPF]],#REF!,2,0)</f>
        <v>#REF!</v>
      </c>
      <c r="C2094" s="11" t="s">
        <v>35</v>
      </c>
      <c r="D2094" s="35">
        <v>36</v>
      </c>
      <c r="E2094" s="16" t="s">
        <v>8</v>
      </c>
      <c r="F2094" s="11" t="s">
        <v>606</v>
      </c>
      <c r="G2094" s="17">
        <v>630.48</v>
      </c>
      <c r="H2094" s="17">
        <f>VLOOKUP(Tabela1[[#This Row],[NOME]],[2]Planilha1!C:G,5,0)</f>
        <v>583.78</v>
      </c>
      <c r="I2094" s="17">
        <f>IFERROR(H2094/1.08,"")</f>
        <v>540.53703703703695</v>
      </c>
      <c r="J2094" s="17">
        <f>I2094*8%</f>
        <v>43.242962962962956</v>
      </c>
      <c r="K2094" s="17">
        <f>Tabela1[[#This Row],[VLR RECEBIDO]]-Tabela1[[#This Row],[DESPESA]]-Tabela1[[#This Row],[FGTS]]</f>
        <v>46.700000000000109</v>
      </c>
      <c r="L2094" s="12">
        <v>46.700000000000109</v>
      </c>
      <c r="M2094" s="12">
        <f>Tabela1[[#This Row],[A DEVOLVER]]-Tabela1[[#This Row],[DEVOLVIDO]]</f>
        <v>0</v>
      </c>
      <c r="N2094" s="18" t="s">
        <v>219</v>
      </c>
    </row>
    <row r="2095" spans="2:14" x14ac:dyDescent="0.3">
      <c r="B2095" s="11" t="e">
        <f>VLOOKUP(Tabela1[[#This Row],[CPF]],#REF!,2,0)</f>
        <v>#REF!</v>
      </c>
      <c r="C2095" s="11" t="s">
        <v>36</v>
      </c>
      <c r="D2095" s="35">
        <v>36</v>
      </c>
      <c r="E2095" s="16" t="s">
        <v>8</v>
      </c>
      <c r="F2095" s="11" t="s">
        <v>606</v>
      </c>
      <c r="G2095" s="17">
        <v>630.48</v>
      </c>
      <c r="H2095" s="17">
        <f>VLOOKUP(Tabela1[[#This Row],[NOME]],[2]Planilha1!C:G,5,0)</f>
        <v>583.78</v>
      </c>
      <c r="I2095" s="17">
        <f>IFERROR(H2095/1.08,"")</f>
        <v>540.53703703703695</v>
      </c>
      <c r="J2095" s="17">
        <f>I2095*8%</f>
        <v>43.242962962962956</v>
      </c>
      <c r="K2095" s="17">
        <f>Tabela1[[#This Row],[VLR RECEBIDO]]-Tabela1[[#This Row],[DESPESA]]-Tabela1[[#This Row],[FGTS]]</f>
        <v>46.700000000000109</v>
      </c>
      <c r="L2095" s="12">
        <v>46.700000000000109</v>
      </c>
      <c r="M2095" s="12">
        <f>Tabela1[[#This Row],[A DEVOLVER]]-Tabela1[[#This Row],[DEVOLVIDO]]</f>
        <v>0</v>
      </c>
      <c r="N2095" s="18" t="s">
        <v>220</v>
      </c>
    </row>
    <row r="2096" spans="2:14" x14ac:dyDescent="0.3">
      <c r="B2096" s="11" t="e">
        <f>VLOOKUP(Tabela1[[#This Row],[CPF]],#REF!,2,0)</f>
        <v>#REF!</v>
      </c>
      <c r="C2096" s="11" t="s">
        <v>40</v>
      </c>
      <c r="D2096" s="35">
        <v>36</v>
      </c>
      <c r="E2096" s="16" t="s">
        <v>8</v>
      </c>
      <c r="F2096" s="11" t="s">
        <v>606</v>
      </c>
      <c r="G2096" s="17">
        <v>630.48</v>
      </c>
      <c r="H2096" s="17">
        <f>VLOOKUP(Tabela1[[#This Row],[NOME]],[2]Planilha1!C:G,5,0)</f>
        <v>583.78</v>
      </c>
      <c r="I2096" s="17">
        <f>IFERROR(H2096/1.08,"")</f>
        <v>540.53703703703695</v>
      </c>
      <c r="J2096" s="17">
        <f>I2096*8%</f>
        <v>43.242962962962956</v>
      </c>
      <c r="K2096" s="17">
        <f>Tabela1[[#This Row],[VLR RECEBIDO]]-Tabela1[[#This Row],[DESPESA]]-Tabela1[[#This Row],[FGTS]]</f>
        <v>46.700000000000109</v>
      </c>
      <c r="L2096" s="12">
        <v>46.700000000000109</v>
      </c>
      <c r="M2096" s="12">
        <f>Tabela1[[#This Row],[A DEVOLVER]]-Tabela1[[#This Row],[DEVOLVIDO]]</f>
        <v>0</v>
      </c>
      <c r="N2096" s="18" t="s">
        <v>224</v>
      </c>
    </row>
    <row r="2097" spans="2:14" x14ac:dyDescent="0.3">
      <c r="B2097" s="11" t="e">
        <f>VLOOKUP(Tabela1[[#This Row],[CPF]],#REF!,2,0)</f>
        <v>#REF!</v>
      </c>
      <c r="C2097" s="11" t="s">
        <v>41</v>
      </c>
      <c r="D2097" s="35">
        <v>36</v>
      </c>
      <c r="E2097" s="16" t="s">
        <v>8</v>
      </c>
      <c r="F2097" s="11" t="s">
        <v>606</v>
      </c>
      <c r="G2097" s="17">
        <v>630.48</v>
      </c>
      <c r="H2097" s="17">
        <f>VLOOKUP(Tabela1[[#This Row],[NOME]],[2]Planilha1!C:G,5,0)</f>
        <v>583.78</v>
      </c>
      <c r="I2097" s="17">
        <f>IFERROR(H2097/1.08,"")</f>
        <v>540.53703703703695</v>
      </c>
      <c r="J2097" s="17">
        <f>I2097*8%</f>
        <v>43.242962962962956</v>
      </c>
      <c r="K2097" s="17">
        <f>Tabela1[[#This Row],[VLR RECEBIDO]]-Tabela1[[#This Row],[DESPESA]]-Tabela1[[#This Row],[FGTS]]</f>
        <v>46.700000000000109</v>
      </c>
      <c r="L2097" s="12">
        <v>46.700000000000109</v>
      </c>
      <c r="M2097" s="12">
        <f>Tabela1[[#This Row],[A DEVOLVER]]-Tabela1[[#This Row],[DEVOLVIDO]]</f>
        <v>0</v>
      </c>
      <c r="N2097" s="18" t="s">
        <v>225</v>
      </c>
    </row>
    <row r="2098" spans="2:14" x14ac:dyDescent="0.3">
      <c r="B2098" s="11" t="e">
        <f>VLOOKUP(Tabela1[[#This Row],[CPF]],#REF!,2,0)</f>
        <v>#REF!</v>
      </c>
      <c r="C2098" s="11" t="s">
        <v>42</v>
      </c>
      <c r="D2098" s="35">
        <v>36</v>
      </c>
      <c r="E2098" s="16" t="s">
        <v>8</v>
      </c>
      <c r="F2098" s="11" t="s">
        <v>606</v>
      </c>
      <c r="G2098" s="17">
        <v>630.48</v>
      </c>
      <c r="H2098" s="17">
        <f>VLOOKUP(Tabela1[[#This Row],[NOME]],[2]Planilha1!C:G,5,0)</f>
        <v>311.35000000000002</v>
      </c>
      <c r="I2098" s="17">
        <f>IFERROR(H2098/1.08,"")</f>
        <v>288.28703703703707</v>
      </c>
      <c r="J2098" s="17">
        <f>I2098*8%</f>
        <v>23.062962962962967</v>
      </c>
      <c r="K2098" s="17">
        <f>Tabela1[[#This Row],[VLR RECEBIDO]]-Tabela1[[#This Row],[DESPESA]]-Tabela1[[#This Row],[FGTS]]</f>
        <v>319.13</v>
      </c>
      <c r="L2098" s="12">
        <v>319.13</v>
      </c>
      <c r="M2098" s="12">
        <f>Tabela1[[#This Row],[A DEVOLVER]]-Tabela1[[#This Row],[DEVOLVIDO]]</f>
        <v>0</v>
      </c>
      <c r="N2098" s="18" t="s">
        <v>226</v>
      </c>
    </row>
    <row r="2099" spans="2:14" x14ac:dyDescent="0.3">
      <c r="B2099" s="11" t="e">
        <f>VLOOKUP(Tabela1[[#This Row],[CPF]],#REF!,2,0)</f>
        <v>#REF!</v>
      </c>
      <c r="C2099" s="11" t="s">
        <v>46</v>
      </c>
      <c r="D2099" s="35">
        <v>36</v>
      </c>
      <c r="E2099" s="16" t="s">
        <v>8</v>
      </c>
      <c r="F2099" s="11" t="s">
        <v>606</v>
      </c>
      <c r="G2099" s="17">
        <v>630.48</v>
      </c>
      <c r="H2099" s="17">
        <f>VLOOKUP(Tabela1[[#This Row],[NOME]],[2]Planilha1!C:G,5,0)</f>
        <v>583.78</v>
      </c>
      <c r="I2099" s="17">
        <f>IFERROR(H2099/1.08,"")</f>
        <v>540.53703703703695</v>
      </c>
      <c r="J2099" s="17">
        <f>I2099*8%</f>
        <v>43.242962962962956</v>
      </c>
      <c r="K2099" s="17">
        <f>Tabela1[[#This Row],[VLR RECEBIDO]]-Tabela1[[#This Row],[DESPESA]]-Tabela1[[#This Row],[FGTS]]</f>
        <v>46.700000000000109</v>
      </c>
      <c r="L2099" s="12">
        <v>46.700000000000109</v>
      </c>
      <c r="M2099" s="12">
        <f>Tabela1[[#This Row],[A DEVOLVER]]-Tabela1[[#This Row],[DEVOLVIDO]]</f>
        <v>0</v>
      </c>
      <c r="N2099" s="18" t="s">
        <v>230</v>
      </c>
    </row>
    <row r="2100" spans="2:14" x14ac:dyDescent="0.3">
      <c r="B2100" s="11" t="e">
        <f>VLOOKUP(Tabela1[[#This Row],[CPF]],#REF!,2,0)</f>
        <v>#REF!</v>
      </c>
      <c r="C2100" s="11" t="s">
        <v>49</v>
      </c>
      <c r="D2100" s="35">
        <v>36</v>
      </c>
      <c r="E2100" s="16" t="s">
        <v>8</v>
      </c>
      <c r="F2100" s="11" t="s">
        <v>606</v>
      </c>
      <c r="G2100" s="17">
        <v>630.48</v>
      </c>
      <c r="H2100" s="17">
        <f>VLOOKUP(Tabela1[[#This Row],[NOME]],[2]Planilha1!C:G,5,0)</f>
        <v>583.78</v>
      </c>
      <c r="I2100" s="17">
        <f>IFERROR(H2100/1.08,"")</f>
        <v>540.53703703703695</v>
      </c>
      <c r="J2100" s="17">
        <f>I2100*8%</f>
        <v>43.242962962962956</v>
      </c>
      <c r="K2100" s="17">
        <f>Tabela1[[#This Row],[VLR RECEBIDO]]-Tabela1[[#This Row],[DESPESA]]-Tabela1[[#This Row],[FGTS]]</f>
        <v>46.700000000000109</v>
      </c>
      <c r="L2100" s="12">
        <v>46.700000000000109</v>
      </c>
      <c r="M2100" s="12">
        <f>Tabela1[[#This Row],[A DEVOLVER]]-Tabela1[[#This Row],[DEVOLVIDO]]</f>
        <v>0</v>
      </c>
      <c r="N2100" s="18" t="s">
        <v>233</v>
      </c>
    </row>
    <row r="2101" spans="2:14" x14ac:dyDescent="0.3">
      <c r="B2101" s="11" t="e">
        <f>VLOOKUP(Tabela1[[#This Row],[CPF]],#REF!,2,0)</f>
        <v>#REF!</v>
      </c>
      <c r="C2101" s="11" t="s">
        <v>50</v>
      </c>
      <c r="D2101" s="35">
        <v>36</v>
      </c>
      <c r="E2101" s="16" t="s">
        <v>8</v>
      </c>
      <c r="F2101" s="11" t="s">
        <v>606</v>
      </c>
      <c r="G2101" s="17">
        <v>630.48</v>
      </c>
      <c r="H2101" s="17">
        <f>VLOOKUP(Tabela1[[#This Row],[NOME]],[2]Planilha1!C:G,5,0)</f>
        <v>583.78</v>
      </c>
      <c r="I2101" s="17">
        <f>IFERROR(H2101/1.08,"")</f>
        <v>540.53703703703695</v>
      </c>
      <c r="J2101" s="17">
        <f>I2101*8%</f>
        <v>43.242962962962956</v>
      </c>
      <c r="K2101" s="17">
        <f>Tabela1[[#This Row],[VLR RECEBIDO]]-Tabela1[[#This Row],[DESPESA]]-Tabela1[[#This Row],[FGTS]]</f>
        <v>46.700000000000109</v>
      </c>
      <c r="L2101" s="12">
        <v>46.700000000000109</v>
      </c>
      <c r="M2101" s="12">
        <f>Tabela1[[#This Row],[A DEVOLVER]]-Tabela1[[#This Row],[DEVOLVIDO]]</f>
        <v>0</v>
      </c>
      <c r="N2101" s="18" t="s">
        <v>234</v>
      </c>
    </row>
    <row r="2102" spans="2:14" x14ac:dyDescent="0.3">
      <c r="B2102" s="11" t="e">
        <f>VLOOKUP(Tabela1[[#This Row],[CPF]],#REF!,2,0)</f>
        <v>#REF!</v>
      </c>
      <c r="C2102" s="11" t="s">
        <v>51</v>
      </c>
      <c r="D2102" s="35">
        <v>36</v>
      </c>
      <c r="E2102" s="16" t="s">
        <v>8</v>
      </c>
      <c r="F2102" s="11" t="s">
        <v>606</v>
      </c>
      <c r="G2102" s="17">
        <v>630.48</v>
      </c>
      <c r="H2102" s="17">
        <f>VLOOKUP(Tabela1[[#This Row],[NOME]],[2]Planilha1!C:G,5,0)</f>
        <v>583.78</v>
      </c>
      <c r="I2102" s="17">
        <f>IFERROR(H2102/1.08,"")</f>
        <v>540.53703703703695</v>
      </c>
      <c r="J2102" s="17">
        <f>I2102*8%</f>
        <v>43.242962962962956</v>
      </c>
      <c r="K2102" s="17">
        <f>Tabela1[[#This Row],[VLR RECEBIDO]]-Tabela1[[#This Row],[DESPESA]]-Tabela1[[#This Row],[FGTS]]</f>
        <v>46.700000000000109</v>
      </c>
      <c r="L2102" s="12">
        <v>46.700000000000109</v>
      </c>
      <c r="M2102" s="12">
        <f>Tabela1[[#This Row],[A DEVOLVER]]-Tabela1[[#This Row],[DEVOLVIDO]]</f>
        <v>0</v>
      </c>
      <c r="N2102" s="18" t="s">
        <v>235</v>
      </c>
    </row>
    <row r="2103" spans="2:14" x14ac:dyDescent="0.3">
      <c r="B2103" s="11" t="e">
        <f>VLOOKUP(Tabela1[[#This Row],[CPF]],#REF!,2,0)</f>
        <v>#REF!</v>
      </c>
      <c r="C2103" s="11" t="s">
        <v>52</v>
      </c>
      <c r="D2103" s="35">
        <v>36</v>
      </c>
      <c r="E2103" s="16" t="s">
        <v>8</v>
      </c>
      <c r="F2103" s="11" t="s">
        <v>606</v>
      </c>
      <c r="G2103" s="17">
        <v>630.48</v>
      </c>
      <c r="H2103" s="17">
        <v>0</v>
      </c>
      <c r="I2103" s="17">
        <f>IFERROR(H2103/1.08,"")</f>
        <v>0</v>
      </c>
      <c r="J2103" s="17">
        <f>I2103*8%</f>
        <v>0</v>
      </c>
      <c r="K2103" s="17">
        <f>Tabela1[[#This Row],[VLR RECEBIDO]]-Tabela1[[#This Row],[DESPESA]]-Tabela1[[#This Row],[FGTS]]</f>
        <v>630.48</v>
      </c>
      <c r="L2103" s="12">
        <v>630.48</v>
      </c>
      <c r="M2103" s="12">
        <f>Tabela1[[#This Row],[A DEVOLVER]]-Tabela1[[#This Row],[DEVOLVIDO]]</f>
        <v>0</v>
      </c>
      <c r="N2103" s="18" t="s">
        <v>236</v>
      </c>
    </row>
    <row r="2104" spans="2:14" x14ac:dyDescent="0.3">
      <c r="B2104" s="11" t="e">
        <f>VLOOKUP(Tabela1[[#This Row],[CPF]],#REF!,2,0)</f>
        <v>#REF!</v>
      </c>
      <c r="C2104" s="11" t="s">
        <v>53</v>
      </c>
      <c r="D2104" s="35">
        <v>36</v>
      </c>
      <c r="E2104" s="16" t="s">
        <v>8</v>
      </c>
      <c r="F2104" s="11" t="s">
        <v>606</v>
      </c>
      <c r="G2104" s="17">
        <v>630.48</v>
      </c>
      <c r="H2104" s="17">
        <f>VLOOKUP(Tabela1[[#This Row],[NOME]],[2]Planilha1!C:G,5,0)</f>
        <v>583.78</v>
      </c>
      <c r="I2104" s="17">
        <f>IFERROR(H2104/1.08,"")</f>
        <v>540.53703703703695</v>
      </c>
      <c r="J2104" s="17">
        <f>I2104*8%</f>
        <v>43.242962962962956</v>
      </c>
      <c r="K2104" s="17">
        <f>Tabela1[[#This Row],[VLR RECEBIDO]]-Tabela1[[#This Row],[DESPESA]]-Tabela1[[#This Row],[FGTS]]</f>
        <v>46.700000000000109</v>
      </c>
      <c r="L2104" s="12">
        <v>46.700000000000109</v>
      </c>
      <c r="M2104" s="12">
        <f>Tabela1[[#This Row],[A DEVOLVER]]-Tabela1[[#This Row],[DEVOLVIDO]]</f>
        <v>0</v>
      </c>
      <c r="N2104" s="18" t="s">
        <v>237</v>
      </c>
    </row>
    <row r="2105" spans="2:14" x14ac:dyDescent="0.3">
      <c r="B2105" s="11" t="e">
        <f>VLOOKUP(Tabela1[[#This Row],[CPF]],#REF!,2,0)</f>
        <v>#REF!</v>
      </c>
      <c r="C2105" s="11" t="s">
        <v>57</v>
      </c>
      <c r="D2105" s="35">
        <v>36</v>
      </c>
      <c r="E2105" s="16" t="s">
        <v>8</v>
      </c>
      <c r="F2105" s="11" t="s">
        <v>606</v>
      </c>
      <c r="G2105" s="17">
        <v>630.48</v>
      </c>
      <c r="H2105" s="17">
        <f>VLOOKUP(Tabela1[[#This Row],[NOME]],[2]Planilha1!C:G,5,0)</f>
        <v>583.78</v>
      </c>
      <c r="I2105" s="17">
        <f>IFERROR(H2105/1.08,"")</f>
        <v>540.53703703703695</v>
      </c>
      <c r="J2105" s="17">
        <f>I2105*8%</f>
        <v>43.242962962962956</v>
      </c>
      <c r="K2105" s="17">
        <f>Tabela1[[#This Row],[VLR RECEBIDO]]-Tabela1[[#This Row],[DESPESA]]-Tabela1[[#This Row],[FGTS]]</f>
        <v>46.700000000000109</v>
      </c>
      <c r="L2105" s="12">
        <v>46.700000000000109</v>
      </c>
      <c r="M2105" s="12">
        <f>Tabela1[[#This Row],[A DEVOLVER]]-Tabela1[[#This Row],[DEVOLVIDO]]</f>
        <v>0</v>
      </c>
      <c r="N2105" s="18" t="s">
        <v>241</v>
      </c>
    </row>
    <row r="2106" spans="2:14" x14ac:dyDescent="0.3">
      <c r="B2106" s="11" t="e">
        <f>VLOOKUP(Tabela1[[#This Row],[CPF]],#REF!,2,0)</f>
        <v>#REF!</v>
      </c>
      <c r="C2106" s="11" t="s">
        <v>58</v>
      </c>
      <c r="D2106" s="35">
        <v>36</v>
      </c>
      <c r="E2106" s="16" t="s">
        <v>8</v>
      </c>
      <c r="F2106" s="11" t="s">
        <v>606</v>
      </c>
      <c r="G2106" s="17">
        <v>630.48</v>
      </c>
      <c r="H2106" s="17">
        <f>VLOOKUP(Tabela1[[#This Row],[NOME]],[2]Planilha1!C:G,5,0)</f>
        <v>583.78</v>
      </c>
      <c r="I2106" s="17">
        <f>IFERROR(H2106/1.08,"")</f>
        <v>540.53703703703695</v>
      </c>
      <c r="J2106" s="17">
        <f>I2106*8%</f>
        <v>43.242962962962956</v>
      </c>
      <c r="K2106" s="17">
        <f>Tabela1[[#This Row],[VLR RECEBIDO]]-Tabela1[[#This Row],[DESPESA]]-Tabela1[[#This Row],[FGTS]]</f>
        <v>46.700000000000109</v>
      </c>
      <c r="L2106" s="12">
        <v>46.700000000000109</v>
      </c>
      <c r="M2106" s="12">
        <f>Tabela1[[#This Row],[A DEVOLVER]]-Tabela1[[#This Row],[DEVOLVIDO]]</f>
        <v>0</v>
      </c>
      <c r="N2106" s="18" t="s">
        <v>242</v>
      </c>
    </row>
    <row r="2107" spans="2:14" x14ac:dyDescent="0.3">
      <c r="B2107" s="11" t="e">
        <f>VLOOKUP(Tabela1[[#This Row],[CPF]],#REF!,2,0)</f>
        <v>#REF!</v>
      </c>
      <c r="C2107" s="11" t="s">
        <v>60</v>
      </c>
      <c r="D2107" s="35">
        <v>36</v>
      </c>
      <c r="E2107" s="16" t="s">
        <v>8</v>
      </c>
      <c r="F2107" s="11" t="s">
        <v>606</v>
      </c>
      <c r="G2107" s="17">
        <v>630.48</v>
      </c>
      <c r="H2107" s="17">
        <f>VLOOKUP(Tabela1[[#This Row],[NOME]],[2]Planilha1!C:G,5,0)</f>
        <v>583.78</v>
      </c>
      <c r="I2107" s="17">
        <f>IFERROR(H2107/1.08,"")</f>
        <v>540.53703703703695</v>
      </c>
      <c r="J2107" s="17">
        <f>I2107*8%</f>
        <v>43.242962962962956</v>
      </c>
      <c r="K2107" s="17">
        <f>Tabela1[[#This Row],[VLR RECEBIDO]]-Tabela1[[#This Row],[DESPESA]]-Tabela1[[#This Row],[FGTS]]</f>
        <v>46.700000000000109</v>
      </c>
      <c r="L2107" s="12">
        <v>46.700000000000109</v>
      </c>
      <c r="M2107" s="12">
        <f>Tabela1[[#This Row],[A DEVOLVER]]-Tabela1[[#This Row],[DEVOLVIDO]]</f>
        <v>0</v>
      </c>
      <c r="N2107" s="18" t="s">
        <v>244</v>
      </c>
    </row>
    <row r="2108" spans="2:14" x14ac:dyDescent="0.3">
      <c r="B2108" s="11" t="e">
        <f>VLOOKUP(Tabela1[[#This Row],[CPF]],#REF!,2,0)</f>
        <v>#REF!</v>
      </c>
      <c r="C2108" s="11" t="s">
        <v>61</v>
      </c>
      <c r="D2108" s="35">
        <v>36</v>
      </c>
      <c r="E2108" s="16" t="s">
        <v>8</v>
      </c>
      <c r="F2108" s="11" t="s">
        <v>606</v>
      </c>
      <c r="G2108" s="17">
        <v>630.48</v>
      </c>
      <c r="H2108" s="17">
        <f>VLOOKUP(Tabela1[[#This Row],[NOME]],[2]Planilha1!C:G,5,0)</f>
        <v>583.78</v>
      </c>
      <c r="I2108" s="17">
        <f>IFERROR(H2108/1.08,"")</f>
        <v>540.53703703703695</v>
      </c>
      <c r="J2108" s="17">
        <f>I2108*8%</f>
        <v>43.242962962962956</v>
      </c>
      <c r="K2108" s="17">
        <f>Tabela1[[#This Row],[VLR RECEBIDO]]-Tabela1[[#This Row],[DESPESA]]-Tabela1[[#This Row],[FGTS]]</f>
        <v>46.700000000000109</v>
      </c>
      <c r="L2108" s="12">
        <v>46.700000000000109</v>
      </c>
      <c r="M2108" s="12">
        <f>Tabela1[[#This Row],[A DEVOLVER]]-Tabela1[[#This Row],[DEVOLVIDO]]</f>
        <v>0</v>
      </c>
      <c r="N2108" s="18" t="s">
        <v>245</v>
      </c>
    </row>
    <row r="2109" spans="2:14" x14ac:dyDescent="0.3">
      <c r="B2109" s="11" t="e">
        <f>VLOOKUP(Tabela1[[#This Row],[CPF]],#REF!,2,0)</f>
        <v>#REF!</v>
      </c>
      <c r="C2109" s="11" t="s">
        <v>62</v>
      </c>
      <c r="D2109" s="35">
        <v>36</v>
      </c>
      <c r="E2109" s="16" t="s">
        <v>8</v>
      </c>
      <c r="F2109" s="11" t="s">
        <v>606</v>
      </c>
      <c r="G2109" s="17">
        <v>630.48</v>
      </c>
      <c r="H2109" s="17">
        <f>VLOOKUP(Tabela1[[#This Row],[NOME]],[2]Planilha1!C:G,5,0)</f>
        <v>583.78</v>
      </c>
      <c r="I2109" s="17">
        <f>IFERROR(H2109/1.08,"")</f>
        <v>540.53703703703695</v>
      </c>
      <c r="J2109" s="17">
        <f>I2109*8%</f>
        <v>43.242962962962956</v>
      </c>
      <c r="K2109" s="17">
        <f>Tabela1[[#This Row],[VLR RECEBIDO]]-Tabela1[[#This Row],[DESPESA]]-Tabela1[[#This Row],[FGTS]]</f>
        <v>46.700000000000109</v>
      </c>
      <c r="L2109" s="12">
        <v>46.700000000000109</v>
      </c>
      <c r="M2109" s="12">
        <f>Tabela1[[#This Row],[A DEVOLVER]]-Tabela1[[#This Row],[DEVOLVIDO]]</f>
        <v>0</v>
      </c>
      <c r="N2109" s="18" t="s">
        <v>246</v>
      </c>
    </row>
    <row r="2110" spans="2:14" x14ac:dyDescent="0.3">
      <c r="B2110" s="11" t="e">
        <f>VLOOKUP(Tabela1[[#This Row],[CPF]],#REF!,2,0)</f>
        <v>#REF!</v>
      </c>
      <c r="C2110" s="11" t="s">
        <v>63</v>
      </c>
      <c r="D2110" s="35">
        <v>36</v>
      </c>
      <c r="E2110" s="16" t="s">
        <v>8</v>
      </c>
      <c r="F2110" s="11" t="s">
        <v>606</v>
      </c>
      <c r="G2110" s="17">
        <v>310.77999999999997</v>
      </c>
      <c r="H2110" s="17">
        <f>VLOOKUP(Tabela1[[#This Row],[NOME]],[2]Planilha1!C:G,5,0)</f>
        <v>86.33</v>
      </c>
      <c r="I2110" s="17">
        <f>IFERROR(H2110/1.08,"")</f>
        <v>79.935185185185176</v>
      </c>
      <c r="J2110" s="17">
        <f>I2110*8%</f>
        <v>6.3948148148148141</v>
      </c>
      <c r="K2110" s="17">
        <f>Tabela1[[#This Row],[VLR RECEBIDO]]-Tabela1[[#This Row],[DESPESA]]-Tabela1[[#This Row],[FGTS]]</f>
        <v>224.45</v>
      </c>
      <c r="L2110" s="12">
        <v>224.45</v>
      </c>
      <c r="M2110" s="12">
        <f>Tabela1[[#This Row],[A DEVOLVER]]-Tabela1[[#This Row],[DEVOLVIDO]]</f>
        <v>0</v>
      </c>
      <c r="N2110" s="18" t="s">
        <v>247</v>
      </c>
    </row>
    <row r="2111" spans="2:14" x14ac:dyDescent="0.3">
      <c r="B2111" s="11" t="e">
        <f>VLOOKUP(Tabela1[[#This Row],[CPF]],#REF!,2,0)</f>
        <v>#REF!</v>
      </c>
      <c r="C2111" s="11" t="s">
        <v>66</v>
      </c>
      <c r="D2111" s="35">
        <v>36</v>
      </c>
      <c r="E2111" s="16" t="s">
        <v>8</v>
      </c>
      <c r="F2111" s="11" t="s">
        <v>606</v>
      </c>
      <c r="G2111" s="17">
        <v>630.48</v>
      </c>
      <c r="H2111" s="17">
        <v>0</v>
      </c>
      <c r="I2111" s="17">
        <f>IFERROR(H2111/1.08,"")</f>
        <v>0</v>
      </c>
      <c r="J2111" s="17">
        <f>I2111*8%</f>
        <v>0</v>
      </c>
      <c r="K2111" s="17">
        <f>Tabela1[[#This Row],[VLR RECEBIDO]]-Tabela1[[#This Row],[DESPESA]]-Tabela1[[#This Row],[FGTS]]</f>
        <v>630.48</v>
      </c>
      <c r="L2111" s="12">
        <v>630.48</v>
      </c>
      <c r="M2111" s="12">
        <f>Tabela1[[#This Row],[A DEVOLVER]]-Tabela1[[#This Row],[DEVOLVIDO]]</f>
        <v>0</v>
      </c>
      <c r="N2111" s="18" t="s">
        <v>250</v>
      </c>
    </row>
    <row r="2112" spans="2:14" x14ac:dyDescent="0.3">
      <c r="B2112" s="11" t="e">
        <f>VLOOKUP(Tabela1[[#This Row],[CPF]],#REF!,2,0)</f>
        <v>#REF!</v>
      </c>
      <c r="C2112" s="11" t="s">
        <v>67</v>
      </c>
      <c r="D2112" s="35">
        <v>36</v>
      </c>
      <c r="E2112" s="16" t="s">
        <v>8</v>
      </c>
      <c r="F2112" s="11" t="s">
        <v>606</v>
      </c>
      <c r="G2112" s="17">
        <v>630.48</v>
      </c>
      <c r="H2112" s="17">
        <f>VLOOKUP(Tabela1[[#This Row],[NOME]],[2]Planilha1!C:G,5,0)</f>
        <v>583.78</v>
      </c>
      <c r="I2112" s="17">
        <f>IFERROR(H2112/1.08,"")</f>
        <v>540.53703703703695</v>
      </c>
      <c r="J2112" s="17">
        <f>I2112*8%</f>
        <v>43.242962962962956</v>
      </c>
      <c r="K2112" s="17">
        <f>Tabela1[[#This Row],[VLR RECEBIDO]]-Tabela1[[#This Row],[DESPESA]]-Tabela1[[#This Row],[FGTS]]</f>
        <v>46.700000000000109</v>
      </c>
      <c r="L2112" s="12">
        <v>46.700000000000109</v>
      </c>
      <c r="M2112" s="12">
        <f>Tabela1[[#This Row],[A DEVOLVER]]-Tabela1[[#This Row],[DEVOLVIDO]]</f>
        <v>0</v>
      </c>
      <c r="N2112" s="18" t="s">
        <v>251</v>
      </c>
    </row>
    <row r="2113" spans="2:14" x14ac:dyDescent="0.3">
      <c r="B2113" s="11" t="e">
        <f>VLOOKUP(Tabela1[[#This Row],[CPF]],#REF!,2,0)</f>
        <v>#REF!</v>
      </c>
      <c r="C2113" s="11" t="s">
        <v>70</v>
      </c>
      <c r="D2113" s="35">
        <v>36</v>
      </c>
      <c r="E2113" s="16" t="s">
        <v>8</v>
      </c>
      <c r="F2113" s="11" t="s">
        <v>606</v>
      </c>
      <c r="G2113" s="17">
        <v>630.48</v>
      </c>
      <c r="H2113" s="17">
        <f>VLOOKUP(Tabela1[[#This Row],[NOME]],[2]Planilha1!C:G,5,0)</f>
        <v>583.78</v>
      </c>
      <c r="I2113" s="17">
        <f>IFERROR(H2113/1.08,"")</f>
        <v>540.53703703703695</v>
      </c>
      <c r="J2113" s="17">
        <f>I2113*8%</f>
        <v>43.242962962962956</v>
      </c>
      <c r="K2113" s="17">
        <f>Tabela1[[#This Row],[VLR RECEBIDO]]-Tabela1[[#This Row],[DESPESA]]-Tabela1[[#This Row],[FGTS]]</f>
        <v>46.700000000000109</v>
      </c>
      <c r="L2113" s="12">
        <v>46.700000000000109</v>
      </c>
      <c r="M2113" s="12">
        <f>Tabela1[[#This Row],[A DEVOLVER]]-Tabela1[[#This Row],[DEVOLVIDO]]</f>
        <v>0</v>
      </c>
      <c r="N2113" s="18" t="s">
        <v>254</v>
      </c>
    </row>
    <row r="2114" spans="2:14" x14ac:dyDescent="0.3">
      <c r="B2114" s="11" t="e">
        <f>VLOOKUP(Tabela1[[#This Row],[CPF]],#REF!,2,0)</f>
        <v>#REF!</v>
      </c>
      <c r="C2114" s="11" t="s">
        <v>71</v>
      </c>
      <c r="D2114" s="35">
        <v>36</v>
      </c>
      <c r="E2114" s="16" t="s">
        <v>8</v>
      </c>
      <c r="F2114" s="11" t="s">
        <v>606</v>
      </c>
      <c r="G2114" s="17">
        <v>630.48</v>
      </c>
      <c r="H2114" s="17">
        <f>VLOOKUP(Tabela1[[#This Row],[NOME]],[2]Planilha1!C:G,5,0)</f>
        <v>583.78</v>
      </c>
      <c r="I2114" s="17">
        <f>IFERROR(H2114/1.08,"")</f>
        <v>540.53703703703695</v>
      </c>
      <c r="J2114" s="17">
        <f>I2114*8%</f>
        <v>43.242962962962956</v>
      </c>
      <c r="K2114" s="17">
        <f>Tabela1[[#This Row],[VLR RECEBIDO]]-Tabela1[[#This Row],[DESPESA]]-Tabela1[[#This Row],[FGTS]]</f>
        <v>46.700000000000109</v>
      </c>
      <c r="L2114" s="12">
        <v>46.700000000000109</v>
      </c>
      <c r="M2114" s="12">
        <f>Tabela1[[#This Row],[A DEVOLVER]]-Tabela1[[#This Row],[DEVOLVIDO]]</f>
        <v>0</v>
      </c>
      <c r="N2114" s="18" t="s">
        <v>255</v>
      </c>
    </row>
    <row r="2115" spans="2:14" x14ac:dyDescent="0.3">
      <c r="B2115" s="11" t="e">
        <f>VLOOKUP(Tabela1[[#This Row],[CPF]],#REF!,2,0)</f>
        <v>#REF!</v>
      </c>
      <c r="C2115" s="11" t="s">
        <v>72</v>
      </c>
      <c r="D2115" s="35">
        <v>36</v>
      </c>
      <c r="E2115" s="16" t="s">
        <v>8</v>
      </c>
      <c r="F2115" s="11" t="s">
        <v>606</v>
      </c>
      <c r="G2115" s="17">
        <v>630.48</v>
      </c>
      <c r="H2115" s="17">
        <f>VLOOKUP(Tabela1[[#This Row],[NOME]],[2]Planilha1!C:G,5,0)</f>
        <v>583.78</v>
      </c>
      <c r="I2115" s="17">
        <f>IFERROR(H2115/1.08,"")</f>
        <v>540.53703703703695</v>
      </c>
      <c r="J2115" s="17">
        <f>I2115*8%</f>
        <v>43.242962962962956</v>
      </c>
      <c r="K2115" s="17">
        <f>Tabela1[[#This Row],[VLR RECEBIDO]]-Tabela1[[#This Row],[DESPESA]]-Tabela1[[#This Row],[FGTS]]</f>
        <v>46.700000000000109</v>
      </c>
      <c r="L2115" s="12">
        <v>46.700000000000109</v>
      </c>
      <c r="M2115" s="12">
        <f>Tabela1[[#This Row],[A DEVOLVER]]-Tabela1[[#This Row],[DEVOLVIDO]]</f>
        <v>0</v>
      </c>
      <c r="N2115" s="18" t="s">
        <v>256</v>
      </c>
    </row>
    <row r="2116" spans="2:14" x14ac:dyDescent="0.3">
      <c r="B2116" s="11" t="e">
        <f>VLOOKUP(Tabela1[[#This Row],[CPF]],#REF!,2,0)</f>
        <v>#REF!</v>
      </c>
      <c r="C2116" s="11" t="s">
        <v>73</v>
      </c>
      <c r="D2116" s="35">
        <v>36</v>
      </c>
      <c r="E2116" s="16" t="s">
        <v>8</v>
      </c>
      <c r="F2116" s="11" t="s">
        <v>606</v>
      </c>
      <c r="G2116" s="17">
        <v>630.48</v>
      </c>
      <c r="H2116" s="17">
        <v>0</v>
      </c>
      <c r="I2116" s="17">
        <f>IFERROR(H2116/1.08,"")</f>
        <v>0</v>
      </c>
      <c r="J2116" s="17">
        <f>I2116*8%</f>
        <v>0</v>
      </c>
      <c r="K2116" s="17">
        <f>Tabela1[[#This Row],[VLR RECEBIDO]]-Tabela1[[#This Row],[DESPESA]]-Tabela1[[#This Row],[FGTS]]</f>
        <v>630.48</v>
      </c>
      <c r="L2116" s="12">
        <v>630.48</v>
      </c>
      <c r="M2116" s="12">
        <f>Tabela1[[#This Row],[A DEVOLVER]]-Tabela1[[#This Row],[DEVOLVIDO]]</f>
        <v>0</v>
      </c>
      <c r="N2116" s="18" t="s">
        <v>257</v>
      </c>
    </row>
    <row r="2117" spans="2:14" x14ac:dyDescent="0.3">
      <c r="B2117" s="11" t="e">
        <f>VLOOKUP(Tabela1[[#This Row],[CPF]],#REF!,2,0)</f>
        <v>#REF!</v>
      </c>
      <c r="C2117" s="11" t="s">
        <v>74</v>
      </c>
      <c r="D2117" s="35">
        <v>36</v>
      </c>
      <c r="E2117" s="16" t="s">
        <v>8</v>
      </c>
      <c r="F2117" s="11" t="s">
        <v>606</v>
      </c>
      <c r="G2117" s="17">
        <v>630.48</v>
      </c>
      <c r="H2117" s="17">
        <f>583.78*2</f>
        <v>1167.56</v>
      </c>
      <c r="I2117" s="17">
        <f>IFERROR(H2117/1.08,"")</f>
        <v>1081.0740740740739</v>
      </c>
      <c r="J2117" s="17">
        <f>I2117*8%</f>
        <v>86.485925925925912</v>
      </c>
      <c r="K2117" s="17">
        <f>Tabela1[[#This Row],[VLR RECEBIDO]]-Tabela1[[#This Row],[DESPESA]]-Tabela1[[#This Row],[FGTS]]</f>
        <v>-537.07999999999981</v>
      </c>
      <c r="L2117" s="12">
        <v>-537.07999999999981</v>
      </c>
      <c r="M2117" s="12">
        <f>Tabela1[[#This Row],[A DEVOLVER]]-Tabela1[[#This Row],[DEVOLVIDO]]</f>
        <v>0</v>
      </c>
      <c r="N2117" s="18" t="s">
        <v>258</v>
      </c>
    </row>
    <row r="2118" spans="2:14" x14ac:dyDescent="0.3">
      <c r="B2118" s="11" t="e">
        <f>VLOOKUP(Tabela1[[#This Row],[CPF]],#REF!,2,0)</f>
        <v>#REF!</v>
      </c>
      <c r="C2118" s="11" t="s">
        <v>75</v>
      </c>
      <c r="D2118" s="35">
        <v>36</v>
      </c>
      <c r="E2118" s="16" t="s">
        <v>8</v>
      </c>
      <c r="F2118" s="11" t="s">
        <v>606</v>
      </c>
      <c r="G2118" s="17">
        <v>630.48</v>
      </c>
      <c r="H2118" s="17">
        <f>VLOOKUP(Tabela1[[#This Row],[NOME]],[2]Planilha1!C:G,5,0)</f>
        <v>583.78</v>
      </c>
      <c r="I2118" s="17">
        <f>IFERROR(H2118/1.08,"")</f>
        <v>540.53703703703695</v>
      </c>
      <c r="J2118" s="17">
        <f>I2118*8%</f>
        <v>43.242962962962956</v>
      </c>
      <c r="K2118" s="17">
        <f>Tabela1[[#This Row],[VLR RECEBIDO]]-Tabela1[[#This Row],[DESPESA]]-Tabela1[[#This Row],[FGTS]]</f>
        <v>46.700000000000109</v>
      </c>
      <c r="L2118" s="12">
        <v>46.700000000000109</v>
      </c>
      <c r="M2118" s="12">
        <f>Tabela1[[#This Row],[A DEVOLVER]]-Tabela1[[#This Row],[DEVOLVIDO]]</f>
        <v>0</v>
      </c>
      <c r="N2118" s="18" t="s">
        <v>259</v>
      </c>
    </row>
    <row r="2119" spans="2:14" x14ac:dyDescent="0.3">
      <c r="B2119" s="11" t="e">
        <f>VLOOKUP(Tabela1[[#This Row],[CPF]],#REF!,2,0)</f>
        <v>#REF!</v>
      </c>
      <c r="C2119" s="11" t="s">
        <v>76</v>
      </c>
      <c r="D2119" s="35">
        <v>36</v>
      </c>
      <c r="E2119" s="16" t="s">
        <v>8</v>
      </c>
      <c r="F2119" s="11" t="s">
        <v>606</v>
      </c>
      <c r="G2119" s="17">
        <v>630.48</v>
      </c>
      <c r="H2119" s="17">
        <f>VLOOKUP(Tabela1[[#This Row],[NOME]],[2]Planilha1!C:G,5,0)</f>
        <v>583.78</v>
      </c>
      <c r="I2119" s="17">
        <f>IFERROR(H2119/1.08,"")</f>
        <v>540.53703703703695</v>
      </c>
      <c r="J2119" s="17">
        <f>I2119*8%</f>
        <v>43.242962962962956</v>
      </c>
      <c r="K2119" s="17">
        <f>Tabela1[[#This Row],[VLR RECEBIDO]]-Tabela1[[#This Row],[DESPESA]]-Tabela1[[#This Row],[FGTS]]</f>
        <v>46.700000000000109</v>
      </c>
      <c r="L2119" s="12">
        <v>46.700000000000109</v>
      </c>
      <c r="M2119" s="12">
        <f>Tabela1[[#This Row],[A DEVOLVER]]-Tabela1[[#This Row],[DEVOLVIDO]]</f>
        <v>0</v>
      </c>
      <c r="N2119" s="18" t="s">
        <v>260</v>
      </c>
    </row>
    <row r="2120" spans="2:14" x14ac:dyDescent="0.3">
      <c r="B2120" s="11" t="e">
        <f>VLOOKUP(Tabela1[[#This Row],[CPF]],#REF!,2,0)</f>
        <v>#REF!</v>
      </c>
      <c r="C2120" s="11" t="s">
        <v>77</v>
      </c>
      <c r="D2120" s="35">
        <v>36</v>
      </c>
      <c r="E2120" s="16" t="s">
        <v>8</v>
      </c>
      <c r="F2120" s="11" t="s">
        <v>606</v>
      </c>
      <c r="G2120" s="17">
        <v>630.48</v>
      </c>
      <c r="H2120" s="17">
        <f>VLOOKUP(Tabela1[[#This Row],[NOME]],[2]Planilha1!C:G,5,0)</f>
        <v>194.59</v>
      </c>
      <c r="I2120" s="17">
        <f>IFERROR(H2120/1.08,"")</f>
        <v>180.17592592592592</v>
      </c>
      <c r="J2120" s="17">
        <f>I2120*8%</f>
        <v>14.414074074074074</v>
      </c>
      <c r="K2120" s="17">
        <f>Tabela1[[#This Row],[VLR RECEBIDO]]-Tabela1[[#This Row],[DESPESA]]-Tabela1[[#This Row],[FGTS]]</f>
        <v>435.89000000000004</v>
      </c>
      <c r="L2120" s="12">
        <v>435.89000000000004</v>
      </c>
      <c r="M2120" s="12">
        <f>Tabela1[[#This Row],[A DEVOLVER]]-Tabela1[[#This Row],[DEVOLVIDO]]</f>
        <v>0</v>
      </c>
      <c r="N2120" s="18" t="s">
        <v>261</v>
      </c>
    </row>
    <row r="2121" spans="2:14" x14ac:dyDescent="0.3">
      <c r="B2121" s="11" t="e">
        <f>VLOOKUP(Tabela1[[#This Row],[CPF]],#REF!,2,0)</f>
        <v>#REF!</v>
      </c>
      <c r="C2121" s="11" t="s">
        <v>79</v>
      </c>
      <c r="D2121" s="35">
        <v>36</v>
      </c>
      <c r="E2121" s="16" t="s">
        <v>8</v>
      </c>
      <c r="F2121" s="11" t="s">
        <v>606</v>
      </c>
      <c r="G2121" s="17">
        <v>630.48</v>
      </c>
      <c r="H2121" s="17">
        <f>VLOOKUP(Tabela1[[#This Row],[NOME]],[2]Planilha1!C:G,5,0)</f>
        <v>583.78</v>
      </c>
      <c r="I2121" s="17">
        <f>IFERROR(H2121/1.08,"")</f>
        <v>540.53703703703695</v>
      </c>
      <c r="J2121" s="17">
        <f>I2121*8%</f>
        <v>43.242962962962956</v>
      </c>
      <c r="K2121" s="17">
        <f>Tabela1[[#This Row],[VLR RECEBIDO]]-Tabela1[[#This Row],[DESPESA]]-Tabela1[[#This Row],[FGTS]]</f>
        <v>46.700000000000109</v>
      </c>
      <c r="L2121" s="12">
        <v>46.700000000000109</v>
      </c>
      <c r="M2121" s="12">
        <f>Tabela1[[#This Row],[A DEVOLVER]]-Tabela1[[#This Row],[DEVOLVIDO]]</f>
        <v>0</v>
      </c>
      <c r="N2121" s="18" t="s">
        <v>263</v>
      </c>
    </row>
    <row r="2122" spans="2:14" x14ac:dyDescent="0.3">
      <c r="B2122" s="11" t="e">
        <f>VLOOKUP(Tabela1[[#This Row],[CPF]],#REF!,2,0)</f>
        <v>#REF!</v>
      </c>
      <c r="C2122" s="11" t="s">
        <v>80</v>
      </c>
      <c r="D2122" s="35">
        <v>36</v>
      </c>
      <c r="E2122" s="16" t="s">
        <v>8</v>
      </c>
      <c r="F2122" s="11" t="s">
        <v>606</v>
      </c>
      <c r="G2122" s="17">
        <v>630.48</v>
      </c>
      <c r="H2122" s="17">
        <f>VLOOKUP(Tabela1[[#This Row],[NOME]],[2]Planilha1!C:G,5,0)</f>
        <v>583.78</v>
      </c>
      <c r="I2122" s="17">
        <f>IFERROR(H2122/1.08,"")</f>
        <v>540.53703703703695</v>
      </c>
      <c r="J2122" s="17">
        <f>I2122*8%</f>
        <v>43.242962962962956</v>
      </c>
      <c r="K2122" s="17">
        <f>Tabela1[[#This Row],[VLR RECEBIDO]]-Tabela1[[#This Row],[DESPESA]]-Tabela1[[#This Row],[FGTS]]</f>
        <v>46.700000000000109</v>
      </c>
      <c r="L2122" s="12">
        <v>46.700000000000109</v>
      </c>
      <c r="M2122" s="12">
        <f>Tabela1[[#This Row],[A DEVOLVER]]-Tabela1[[#This Row],[DEVOLVIDO]]</f>
        <v>0</v>
      </c>
      <c r="N2122" s="18" t="s">
        <v>264</v>
      </c>
    </row>
    <row r="2123" spans="2:14" x14ac:dyDescent="0.3">
      <c r="B2123" s="11" t="e">
        <f>VLOOKUP(Tabela1[[#This Row],[CPF]],#REF!,2,0)</f>
        <v>#REF!</v>
      </c>
      <c r="C2123" s="11" t="s">
        <v>82</v>
      </c>
      <c r="D2123" s="35">
        <v>36</v>
      </c>
      <c r="E2123" s="16" t="s">
        <v>8</v>
      </c>
      <c r="F2123" s="11" t="s">
        <v>606</v>
      </c>
      <c r="G2123" s="17">
        <v>630.48</v>
      </c>
      <c r="H2123" s="17">
        <f>VLOOKUP(Tabela1[[#This Row],[NOME]],[2]Planilha1!C:G,5,0)</f>
        <v>583.78</v>
      </c>
      <c r="I2123" s="17">
        <f>IFERROR(H2123/1.08,"")</f>
        <v>540.53703703703695</v>
      </c>
      <c r="J2123" s="17">
        <f>I2123*8%</f>
        <v>43.242962962962956</v>
      </c>
      <c r="K2123" s="17">
        <f>Tabela1[[#This Row],[VLR RECEBIDO]]-Tabela1[[#This Row],[DESPESA]]-Tabela1[[#This Row],[FGTS]]</f>
        <v>46.700000000000109</v>
      </c>
      <c r="L2123" s="12">
        <v>46.700000000000109</v>
      </c>
      <c r="M2123" s="12">
        <f>Tabela1[[#This Row],[A DEVOLVER]]-Tabela1[[#This Row],[DEVOLVIDO]]</f>
        <v>0</v>
      </c>
      <c r="N2123" s="18" t="s">
        <v>266</v>
      </c>
    </row>
    <row r="2124" spans="2:14" x14ac:dyDescent="0.3">
      <c r="B2124" s="11" t="e">
        <f>VLOOKUP(Tabela1[[#This Row],[CPF]],#REF!,2,0)</f>
        <v>#REF!</v>
      </c>
      <c r="C2124" s="11" t="s">
        <v>84</v>
      </c>
      <c r="D2124" s="35">
        <v>36</v>
      </c>
      <c r="E2124" s="16" t="s">
        <v>8</v>
      </c>
      <c r="F2124" s="11" t="s">
        <v>606</v>
      </c>
      <c r="G2124" s="17">
        <v>630.48</v>
      </c>
      <c r="H2124" s="17">
        <f>VLOOKUP(Tabela1[[#This Row],[NOME]],[2]Planilha1!C:G,5,0)</f>
        <v>583.78</v>
      </c>
      <c r="I2124" s="17">
        <f>IFERROR(H2124/1.08,"")</f>
        <v>540.53703703703695</v>
      </c>
      <c r="J2124" s="17">
        <f>I2124*8%</f>
        <v>43.242962962962956</v>
      </c>
      <c r="K2124" s="17">
        <f>Tabela1[[#This Row],[VLR RECEBIDO]]-Tabela1[[#This Row],[DESPESA]]-Tabela1[[#This Row],[FGTS]]</f>
        <v>46.700000000000109</v>
      </c>
      <c r="L2124" s="12">
        <v>46.700000000000109</v>
      </c>
      <c r="M2124" s="12">
        <f>Tabela1[[#This Row],[A DEVOLVER]]-Tabela1[[#This Row],[DEVOLVIDO]]</f>
        <v>0</v>
      </c>
      <c r="N2124" s="18" t="s">
        <v>268</v>
      </c>
    </row>
    <row r="2125" spans="2:14" x14ac:dyDescent="0.3">
      <c r="B2125" s="11" t="e">
        <f>VLOOKUP(Tabela1[[#This Row],[CPF]],#REF!,2,0)</f>
        <v>#REF!</v>
      </c>
      <c r="C2125" s="11" t="s">
        <v>85</v>
      </c>
      <c r="D2125" s="35">
        <v>36</v>
      </c>
      <c r="E2125" s="16" t="s">
        <v>8</v>
      </c>
      <c r="F2125" s="11" t="s">
        <v>606</v>
      </c>
      <c r="G2125" s="17">
        <v>630.48</v>
      </c>
      <c r="H2125" s="17">
        <f>VLOOKUP(Tabela1[[#This Row],[NOME]],[2]Planilha1!C:G,5,0)</f>
        <v>583.78</v>
      </c>
      <c r="I2125" s="17">
        <f>IFERROR(H2125/1.08,"")</f>
        <v>540.53703703703695</v>
      </c>
      <c r="J2125" s="17">
        <f>I2125*8%</f>
        <v>43.242962962962956</v>
      </c>
      <c r="K2125" s="17">
        <f>Tabela1[[#This Row],[VLR RECEBIDO]]-Tabela1[[#This Row],[DESPESA]]-Tabela1[[#This Row],[FGTS]]</f>
        <v>46.700000000000109</v>
      </c>
      <c r="L2125" s="12">
        <v>46.700000000000109</v>
      </c>
      <c r="M2125" s="12">
        <f>Tabela1[[#This Row],[A DEVOLVER]]-Tabela1[[#This Row],[DEVOLVIDO]]</f>
        <v>0</v>
      </c>
      <c r="N2125" s="18" t="s">
        <v>269</v>
      </c>
    </row>
    <row r="2126" spans="2:14" x14ac:dyDescent="0.3">
      <c r="B2126" s="11" t="e">
        <f>VLOOKUP(Tabela1[[#This Row],[CPF]],#REF!,2,0)</f>
        <v>#REF!</v>
      </c>
      <c r="C2126" s="11" t="s">
        <v>86</v>
      </c>
      <c r="D2126" s="35">
        <v>36</v>
      </c>
      <c r="E2126" s="16" t="s">
        <v>8</v>
      </c>
      <c r="F2126" s="11" t="s">
        <v>606</v>
      </c>
      <c r="G2126" s="17">
        <v>630.48</v>
      </c>
      <c r="H2126" s="17">
        <v>0</v>
      </c>
      <c r="I2126" s="17">
        <f>IFERROR(H2126/1.08,"")</f>
        <v>0</v>
      </c>
      <c r="J2126" s="17">
        <f>I2126*8%</f>
        <v>0</v>
      </c>
      <c r="K2126" s="17">
        <f>Tabela1[[#This Row],[VLR RECEBIDO]]-Tabela1[[#This Row],[DESPESA]]-Tabela1[[#This Row],[FGTS]]</f>
        <v>630.48</v>
      </c>
      <c r="L2126" s="12">
        <v>630.48</v>
      </c>
      <c r="M2126" s="12">
        <f>Tabela1[[#This Row],[A DEVOLVER]]-Tabela1[[#This Row],[DEVOLVIDO]]</f>
        <v>0</v>
      </c>
      <c r="N2126" s="18" t="s">
        <v>270</v>
      </c>
    </row>
    <row r="2127" spans="2:14" x14ac:dyDescent="0.3">
      <c r="B2127" s="11" t="e">
        <f>VLOOKUP(Tabela1[[#This Row],[CPF]],#REF!,2,0)</f>
        <v>#REF!</v>
      </c>
      <c r="C2127" s="11" t="s">
        <v>87</v>
      </c>
      <c r="D2127" s="35">
        <v>36</v>
      </c>
      <c r="E2127" s="16" t="s">
        <v>8</v>
      </c>
      <c r="F2127" s="11" t="s">
        <v>606</v>
      </c>
      <c r="G2127" s="17">
        <v>630.48</v>
      </c>
      <c r="H2127" s="17">
        <f>VLOOKUP(Tabela1[[#This Row],[NOME]],[2]Planilha1!C:G,5,0)</f>
        <v>583.78</v>
      </c>
      <c r="I2127" s="17">
        <f>IFERROR(H2127/1.08,"")</f>
        <v>540.53703703703695</v>
      </c>
      <c r="J2127" s="17">
        <f>I2127*8%</f>
        <v>43.242962962962956</v>
      </c>
      <c r="K2127" s="17">
        <f>Tabela1[[#This Row],[VLR RECEBIDO]]-Tabela1[[#This Row],[DESPESA]]-Tabela1[[#This Row],[FGTS]]</f>
        <v>46.700000000000109</v>
      </c>
      <c r="L2127" s="12">
        <v>46.700000000000109</v>
      </c>
      <c r="M2127" s="12">
        <f>Tabela1[[#This Row],[A DEVOLVER]]-Tabela1[[#This Row],[DEVOLVIDO]]</f>
        <v>0</v>
      </c>
      <c r="N2127" s="18" t="s">
        <v>271</v>
      </c>
    </row>
    <row r="2128" spans="2:14" x14ac:dyDescent="0.3">
      <c r="B2128" s="11" t="e">
        <f>VLOOKUP(Tabela1[[#This Row],[CPF]],#REF!,2,0)</f>
        <v>#REF!</v>
      </c>
      <c r="C2128" s="11" t="s">
        <v>90</v>
      </c>
      <c r="D2128" s="35">
        <v>36</v>
      </c>
      <c r="E2128" s="16" t="s">
        <v>8</v>
      </c>
      <c r="F2128" s="11" t="s">
        <v>606</v>
      </c>
      <c r="G2128" s="17">
        <v>630.48</v>
      </c>
      <c r="H2128" s="17">
        <f>VLOOKUP(Tabela1[[#This Row],[NOME]],[2]Planilha1!C:G,5,0)</f>
        <v>583.78</v>
      </c>
      <c r="I2128" s="17">
        <f>IFERROR(H2128/1.08,"")</f>
        <v>540.53703703703695</v>
      </c>
      <c r="J2128" s="17">
        <f>I2128*8%</f>
        <v>43.242962962962956</v>
      </c>
      <c r="K2128" s="17">
        <f>Tabela1[[#This Row],[VLR RECEBIDO]]-Tabela1[[#This Row],[DESPESA]]-Tabela1[[#This Row],[FGTS]]</f>
        <v>46.700000000000109</v>
      </c>
      <c r="L2128" s="12">
        <v>46.700000000000109</v>
      </c>
      <c r="M2128" s="12">
        <f>Tabela1[[#This Row],[A DEVOLVER]]-Tabela1[[#This Row],[DEVOLVIDO]]</f>
        <v>0</v>
      </c>
      <c r="N2128" s="18" t="s">
        <v>274</v>
      </c>
    </row>
    <row r="2129" spans="2:14" x14ac:dyDescent="0.3">
      <c r="B2129" s="11" t="e">
        <f>VLOOKUP(Tabela1[[#This Row],[CPF]],#REF!,2,0)</f>
        <v>#REF!</v>
      </c>
      <c r="C2129" s="11" t="s">
        <v>94</v>
      </c>
      <c r="D2129" s="35">
        <v>36</v>
      </c>
      <c r="E2129" s="16" t="s">
        <v>8</v>
      </c>
      <c r="F2129" s="11" t="s">
        <v>606</v>
      </c>
      <c r="G2129" s="17">
        <v>630.48</v>
      </c>
      <c r="H2129" s="17">
        <f>VLOOKUP(Tabela1[[#This Row],[NOME]],[2]Planilha1!C:G,5,0)</f>
        <v>583.78</v>
      </c>
      <c r="I2129" s="17">
        <f>IFERROR(H2129/1.08,"")</f>
        <v>540.53703703703695</v>
      </c>
      <c r="J2129" s="17">
        <f>I2129*8%</f>
        <v>43.242962962962956</v>
      </c>
      <c r="K2129" s="17">
        <f>Tabela1[[#This Row],[VLR RECEBIDO]]-Tabela1[[#This Row],[DESPESA]]-Tabela1[[#This Row],[FGTS]]</f>
        <v>46.700000000000109</v>
      </c>
      <c r="L2129" s="12">
        <v>46.700000000000109</v>
      </c>
      <c r="M2129" s="12">
        <f>Tabela1[[#This Row],[A DEVOLVER]]-Tabela1[[#This Row],[DEVOLVIDO]]</f>
        <v>0</v>
      </c>
      <c r="N2129" s="18" t="s">
        <v>278</v>
      </c>
    </row>
    <row r="2130" spans="2:14" x14ac:dyDescent="0.3">
      <c r="B2130" s="11" t="e">
        <f>VLOOKUP(Tabela1[[#This Row],[CPF]],#REF!,2,0)</f>
        <v>#REF!</v>
      </c>
      <c r="C2130" s="11" t="s">
        <v>95</v>
      </c>
      <c r="D2130" s="35">
        <v>36</v>
      </c>
      <c r="E2130" s="16" t="s">
        <v>8</v>
      </c>
      <c r="F2130" s="11" t="s">
        <v>606</v>
      </c>
      <c r="G2130" s="17">
        <v>630.48</v>
      </c>
      <c r="H2130" s="17">
        <f>VLOOKUP(Tabela1[[#This Row],[NOME]],[2]Planilha1!C:G,5,0)</f>
        <v>583.78</v>
      </c>
      <c r="I2130" s="17">
        <f>IFERROR(H2130/1.08,"")</f>
        <v>540.53703703703695</v>
      </c>
      <c r="J2130" s="17">
        <f>I2130*8%</f>
        <v>43.242962962962956</v>
      </c>
      <c r="K2130" s="17">
        <f>Tabela1[[#This Row],[VLR RECEBIDO]]-Tabela1[[#This Row],[DESPESA]]-Tabela1[[#This Row],[FGTS]]</f>
        <v>46.700000000000109</v>
      </c>
      <c r="L2130" s="12">
        <v>46.700000000000109</v>
      </c>
      <c r="M2130" s="12">
        <f>Tabela1[[#This Row],[A DEVOLVER]]-Tabela1[[#This Row],[DEVOLVIDO]]</f>
        <v>0</v>
      </c>
      <c r="N2130" s="18" t="s">
        <v>279</v>
      </c>
    </row>
    <row r="2131" spans="2:14" x14ac:dyDescent="0.3">
      <c r="B2131" s="11" t="e">
        <f>VLOOKUP(Tabela1[[#This Row],[CPF]],#REF!,2,0)</f>
        <v>#REF!</v>
      </c>
      <c r="C2131" s="11" t="s">
        <v>96</v>
      </c>
      <c r="D2131" s="35">
        <v>36</v>
      </c>
      <c r="E2131" s="16" t="s">
        <v>8</v>
      </c>
      <c r="F2131" s="11" t="s">
        <v>606</v>
      </c>
      <c r="G2131" s="17">
        <v>630.48</v>
      </c>
      <c r="H2131" s="17">
        <f>VLOOKUP(Tabela1[[#This Row],[NOME]],[2]Planilha1!C:G,5,0)</f>
        <v>583.78</v>
      </c>
      <c r="I2131" s="17">
        <f>IFERROR(H2131/1.08,"")</f>
        <v>540.53703703703695</v>
      </c>
      <c r="J2131" s="17">
        <f>I2131*8%</f>
        <v>43.242962962962956</v>
      </c>
      <c r="K2131" s="17">
        <f>Tabela1[[#This Row],[VLR RECEBIDO]]-Tabela1[[#This Row],[DESPESA]]-Tabela1[[#This Row],[FGTS]]</f>
        <v>46.700000000000109</v>
      </c>
      <c r="L2131" s="12">
        <v>46.700000000000109</v>
      </c>
      <c r="M2131" s="12">
        <f>Tabela1[[#This Row],[A DEVOLVER]]-Tabela1[[#This Row],[DEVOLVIDO]]</f>
        <v>0</v>
      </c>
      <c r="N2131" s="18" t="s">
        <v>280</v>
      </c>
    </row>
    <row r="2132" spans="2:14" x14ac:dyDescent="0.3">
      <c r="B2132" s="11" t="e">
        <f>VLOOKUP(Tabela1[[#This Row],[CPF]],#REF!,2,0)</f>
        <v>#REF!</v>
      </c>
      <c r="C2132" s="11" t="s">
        <v>97</v>
      </c>
      <c r="D2132" s="35">
        <v>36</v>
      </c>
      <c r="E2132" s="16" t="s">
        <v>8</v>
      </c>
      <c r="F2132" s="11" t="s">
        <v>606</v>
      </c>
      <c r="G2132" s="17">
        <v>630.48</v>
      </c>
      <c r="H2132" s="17">
        <f>VLOOKUP(Tabela1[[#This Row],[NOME]],[2]Planilha1!C:G,5,0)</f>
        <v>583.78</v>
      </c>
      <c r="I2132" s="17">
        <f>IFERROR(H2132/1.08,"")</f>
        <v>540.53703703703695</v>
      </c>
      <c r="J2132" s="17">
        <f>I2132*8%</f>
        <v>43.242962962962956</v>
      </c>
      <c r="K2132" s="17">
        <f>Tabela1[[#This Row],[VLR RECEBIDO]]-Tabela1[[#This Row],[DESPESA]]-Tabela1[[#This Row],[FGTS]]</f>
        <v>46.700000000000109</v>
      </c>
      <c r="L2132" s="12">
        <v>46.700000000000109</v>
      </c>
      <c r="M2132" s="12">
        <f>Tabela1[[#This Row],[A DEVOLVER]]-Tabela1[[#This Row],[DEVOLVIDO]]</f>
        <v>0</v>
      </c>
      <c r="N2132" s="18" t="s">
        <v>281</v>
      </c>
    </row>
    <row r="2133" spans="2:14" x14ac:dyDescent="0.3">
      <c r="B2133" s="11" t="e">
        <f>VLOOKUP(Tabela1[[#This Row],[CPF]],#REF!,2,0)</f>
        <v>#REF!</v>
      </c>
      <c r="C2133" s="11" t="s">
        <v>98</v>
      </c>
      <c r="D2133" s="35">
        <v>36</v>
      </c>
      <c r="E2133" s="16" t="s">
        <v>8</v>
      </c>
      <c r="F2133" s="11" t="s">
        <v>606</v>
      </c>
      <c r="G2133" s="17">
        <v>630.48</v>
      </c>
      <c r="H2133" s="17">
        <f>VLOOKUP(Tabela1[[#This Row],[NOME]],[2]Planilha1!C:G,5,0)</f>
        <v>583.78</v>
      </c>
      <c r="I2133" s="17">
        <f>IFERROR(H2133/1.08,"")</f>
        <v>540.53703703703695</v>
      </c>
      <c r="J2133" s="17">
        <f>I2133*8%</f>
        <v>43.242962962962956</v>
      </c>
      <c r="K2133" s="17">
        <f>Tabela1[[#This Row],[VLR RECEBIDO]]-Tabela1[[#This Row],[DESPESA]]-Tabela1[[#This Row],[FGTS]]</f>
        <v>46.700000000000109</v>
      </c>
      <c r="L2133" s="12">
        <v>46.700000000000109</v>
      </c>
      <c r="M2133" s="12">
        <f>Tabela1[[#This Row],[A DEVOLVER]]-Tabela1[[#This Row],[DEVOLVIDO]]</f>
        <v>0</v>
      </c>
      <c r="N2133" s="18" t="s">
        <v>282</v>
      </c>
    </row>
    <row r="2134" spans="2:14" x14ac:dyDescent="0.3">
      <c r="B2134" s="11" t="e">
        <f>VLOOKUP(Tabela1[[#This Row],[CPF]],#REF!,2,0)</f>
        <v>#REF!</v>
      </c>
      <c r="C2134" s="11" t="s">
        <v>100</v>
      </c>
      <c r="D2134" s="35">
        <v>36</v>
      </c>
      <c r="E2134" s="16" t="s">
        <v>8</v>
      </c>
      <c r="F2134" s="11" t="s">
        <v>606</v>
      </c>
      <c r="G2134" s="17">
        <v>630.48</v>
      </c>
      <c r="H2134" s="17">
        <f>VLOOKUP(Tabela1[[#This Row],[NOME]],[2]Planilha1!C:G,5,0)</f>
        <v>583.78</v>
      </c>
      <c r="I2134" s="17">
        <f>IFERROR(H2134/1.08,"")</f>
        <v>540.53703703703695</v>
      </c>
      <c r="J2134" s="17">
        <f>I2134*8%</f>
        <v>43.242962962962956</v>
      </c>
      <c r="K2134" s="17">
        <f>Tabela1[[#This Row],[VLR RECEBIDO]]-Tabela1[[#This Row],[DESPESA]]-Tabela1[[#This Row],[FGTS]]</f>
        <v>46.700000000000109</v>
      </c>
      <c r="L2134" s="12">
        <v>46.700000000000109</v>
      </c>
      <c r="M2134" s="12">
        <f>Tabela1[[#This Row],[A DEVOLVER]]-Tabela1[[#This Row],[DEVOLVIDO]]</f>
        <v>0</v>
      </c>
      <c r="N2134" s="18" t="s">
        <v>284</v>
      </c>
    </row>
    <row r="2135" spans="2:14" x14ac:dyDescent="0.3">
      <c r="B2135" s="11" t="e">
        <f>VLOOKUP(Tabela1[[#This Row],[CPF]],#REF!,2,0)</f>
        <v>#REF!</v>
      </c>
      <c r="C2135" s="11" t="s">
        <v>103</v>
      </c>
      <c r="D2135" s="35">
        <v>36</v>
      </c>
      <c r="E2135" s="16" t="s">
        <v>8</v>
      </c>
      <c r="F2135" s="11" t="s">
        <v>606</v>
      </c>
      <c r="G2135" s="17">
        <v>630.48</v>
      </c>
      <c r="H2135" s="17">
        <f>VLOOKUP(Tabela1[[#This Row],[NOME]],[2]Planilha1!C:G,5,0)</f>
        <v>583.78</v>
      </c>
      <c r="I2135" s="17">
        <f>IFERROR(H2135/1.08,"")</f>
        <v>540.53703703703695</v>
      </c>
      <c r="J2135" s="17">
        <f>I2135*8%</f>
        <v>43.242962962962956</v>
      </c>
      <c r="K2135" s="17">
        <f>Tabela1[[#This Row],[VLR RECEBIDO]]-Tabela1[[#This Row],[DESPESA]]-Tabela1[[#This Row],[FGTS]]</f>
        <v>46.700000000000109</v>
      </c>
      <c r="L2135" s="12">
        <v>46.700000000000109</v>
      </c>
      <c r="M2135" s="12">
        <f>Tabela1[[#This Row],[A DEVOLVER]]-Tabela1[[#This Row],[DEVOLVIDO]]</f>
        <v>0</v>
      </c>
      <c r="N2135" s="18" t="s">
        <v>287</v>
      </c>
    </row>
    <row r="2136" spans="2:14" x14ac:dyDescent="0.3">
      <c r="B2136" s="11" t="e">
        <f>VLOOKUP(Tabela1[[#This Row],[CPF]],#REF!,2,0)</f>
        <v>#REF!</v>
      </c>
      <c r="C2136" s="11" t="s">
        <v>104</v>
      </c>
      <c r="D2136" s="35">
        <v>36</v>
      </c>
      <c r="E2136" s="16" t="s">
        <v>8</v>
      </c>
      <c r="F2136" s="11" t="s">
        <v>606</v>
      </c>
      <c r="G2136" s="17">
        <v>630.48</v>
      </c>
      <c r="H2136" s="17">
        <f>VLOOKUP(Tabela1[[#This Row],[NOME]],[2]Planilha1!C:G,5,0)</f>
        <v>583.78</v>
      </c>
      <c r="I2136" s="17">
        <f>IFERROR(H2136/1.08,"")</f>
        <v>540.53703703703695</v>
      </c>
      <c r="J2136" s="17">
        <f>I2136*8%</f>
        <v>43.242962962962956</v>
      </c>
      <c r="K2136" s="17">
        <f>Tabela1[[#This Row],[VLR RECEBIDO]]-Tabela1[[#This Row],[DESPESA]]-Tabela1[[#This Row],[FGTS]]</f>
        <v>46.700000000000109</v>
      </c>
      <c r="L2136" s="12">
        <v>46.700000000000109</v>
      </c>
      <c r="M2136" s="12">
        <f>Tabela1[[#This Row],[A DEVOLVER]]-Tabela1[[#This Row],[DEVOLVIDO]]</f>
        <v>0</v>
      </c>
      <c r="N2136" s="18" t="s">
        <v>288</v>
      </c>
    </row>
    <row r="2137" spans="2:14" x14ac:dyDescent="0.3">
      <c r="B2137" s="11" t="e">
        <f>VLOOKUP(Tabela1[[#This Row],[CPF]],#REF!,2,0)</f>
        <v>#REF!</v>
      </c>
      <c r="C2137" s="11" t="s">
        <v>106</v>
      </c>
      <c r="D2137" s="35">
        <v>36</v>
      </c>
      <c r="E2137" s="16" t="s">
        <v>8</v>
      </c>
      <c r="F2137" s="11" t="s">
        <v>606</v>
      </c>
      <c r="G2137" s="17">
        <v>630.48</v>
      </c>
      <c r="H2137" s="17">
        <f>VLOOKUP(Tabela1[[#This Row],[NOME]],[2]Planilha1!C:G,5,0)</f>
        <v>583.78</v>
      </c>
      <c r="I2137" s="17">
        <f>IFERROR(H2137/1.08,"")</f>
        <v>540.53703703703695</v>
      </c>
      <c r="J2137" s="17">
        <f>I2137*8%</f>
        <v>43.242962962962956</v>
      </c>
      <c r="K2137" s="17">
        <f>Tabela1[[#This Row],[VLR RECEBIDO]]-Tabela1[[#This Row],[DESPESA]]-Tabela1[[#This Row],[FGTS]]</f>
        <v>46.700000000000109</v>
      </c>
      <c r="L2137" s="12">
        <v>46.700000000000109</v>
      </c>
      <c r="M2137" s="12">
        <f>Tabela1[[#This Row],[A DEVOLVER]]-Tabela1[[#This Row],[DEVOLVIDO]]</f>
        <v>0</v>
      </c>
      <c r="N2137" s="18" t="s">
        <v>290</v>
      </c>
    </row>
    <row r="2138" spans="2:14" x14ac:dyDescent="0.3">
      <c r="B2138" s="11" t="e">
        <f>VLOOKUP(Tabela1[[#This Row],[CPF]],#REF!,2,0)</f>
        <v>#REF!</v>
      </c>
      <c r="C2138" s="11" t="s">
        <v>107</v>
      </c>
      <c r="D2138" s="35">
        <v>36</v>
      </c>
      <c r="E2138" s="16" t="s">
        <v>8</v>
      </c>
      <c r="F2138" s="11" t="s">
        <v>606</v>
      </c>
      <c r="G2138" s="17">
        <v>630.48</v>
      </c>
      <c r="H2138" s="17">
        <f>VLOOKUP(Tabela1[[#This Row],[NOME]],[2]Planilha1!C:G,5,0)</f>
        <v>583.78</v>
      </c>
      <c r="I2138" s="17">
        <f>IFERROR(H2138/1.08,"")</f>
        <v>540.53703703703695</v>
      </c>
      <c r="J2138" s="17">
        <f>I2138*8%</f>
        <v>43.242962962962956</v>
      </c>
      <c r="K2138" s="17">
        <f>Tabela1[[#This Row],[VLR RECEBIDO]]-Tabela1[[#This Row],[DESPESA]]-Tabela1[[#This Row],[FGTS]]</f>
        <v>46.700000000000109</v>
      </c>
      <c r="L2138" s="12">
        <v>46.700000000000109</v>
      </c>
      <c r="M2138" s="12">
        <f>Tabela1[[#This Row],[A DEVOLVER]]-Tabela1[[#This Row],[DEVOLVIDO]]</f>
        <v>0</v>
      </c>
      <c r="N2138" s="18" t="s">
        <v>291</v>
      </c>
    </row>
    <row r="2139" spans="2:14" x14ac:dyDescent="0.3">
      <c r="B2139" s="11" t="e">
        <f>VLOOKUP(Tabela1[[#This Row],[CPF]],#REF!,2,0)</f>
        <v>#REF!</v>
      </c>
      <c r="C2139" s="11" t="s">
        <v>108</v>
      </c>
      <c r="D2139" s="35">
        <v>36</v>
      </c>
      <c r="E2139" s="16" t="s">
        <v>8</v>
      </c>
      <c r="F2139" s="11" t="s">
        <v>606</v>
      </c>
      <c r="G2139" s="17">
        <v>630.48</v>
      </c>
      <c r="H2139" s="17">
        <f>VLOOKUP(Tabela1[[#This Row],[NOME]],[2]Planilha1!C:G,5,0)</f>
        <v>583.78</v>
      </c>
      <c r="I2139" s="17">
        <f>IFERROR(H2139/1.08,"")</f>
        <v>540.53703703703695</v>
      </c>
      <c r="J2139" s="17">
        <f>I2139*8%</f>
        <v>43.242962962962956</v>
      </c>
      <c r="K2139" s="17">
        <f>Tabela1[[#This Row],[VLR RECEBIDO]]-Tabela1[[#This Row],[DESPESA]]-Tabela1[[#This Row],[FGTS]]</f>
        <v>46.700000000000109</v>
      </c>
      <c r="L2139" s="12">
        <v>46.700000000000109</v>
      </c>
      <c r="M2139" s="12">
        <f>Tabela1[[#This Row],[A DEVOLVER]]-Tabela1[[#This Row],[DEVOLVIDO]]</f>
        <v>0</v>
      </c>
      <c r="N2139" s="18" t="s">
        <v>292</v>
      </c>
    </row>
    <row r="2140" spans="2:14" x14ac:dyDescent="0.3">
      <c r="B2140" s="11" t="e">
        <f>VLOOKUP(Tabela1[[#This Row],[CPF]],#REF!,2,0)</f>
        <v>#REF!</v>
      </c>
      <c r="C2140" s="11" t="s">
        <v>110</v>
      </c>
      <c r="D2140" s="35">
        <v>36</v>
      </c>
      <c r="E2140" s="16" t="s">
        <v>8</v>
      </c>
      <c r="F2140" s="11" t="s">
        <v>606</v>
      </c>
      <c r="G2140" s="17">
        <v>630.48</v>
      </c>
      <c r="H2140" s="17">
        <v>0</v>
      </c>
      <c r="I2140" s="17">
        <f>IFERROR(H2140/1.08,"")</f>
        <v>0</v>
      </c>
      <c r="J2140" s="17">
        <f>I2140*8%</f>
        <v>0</v>
      </c>
      <c r="K2140" s="17">
        <f>Tabela1[[#This Row],[VLR RECEBIDO]]-Tabela1[[#This Row],[DESPESA]]-Tabela1[[#This Row],[FGTS]]</f>
        <v>630.48</v>
      </c>
      <c r="L2140" s="12">
        <v>630.48</v>
      </c>
      <c r="M2140" s="12">
        <f>Tabela1[[#This Row],[A DEVOLVER]]-Tabela1[[#This Row],[DEVOLVIDO]]</f>
        <v>0</v>
      </c>
      <c r="N2140" s="18" t="s">
        <v>294</v>
      </c>
    </row>
    <row r="2141" spans="2:14" x14ac:dyDescent="0.3">
      <c r="B2141" s="11" t="e">
        <f>VLOOKUP(Tabela1[[#This Row],[CPF]],#REF!,2,0)</f>
        <v>#REF!</v>
      </c>
      <c r="C2141" s="11" t="s">
        <v>114</v>
      </c>
      <c r="D2141" s="35">
        <v>36</v>
      </c>
      <c r="E2141" s="16" t="s">
        <v>8</v>
      </c>
      <c r="F2141" s="11" t="s">
        <v>606</v>
      </c>
      <c r="G2141" s="17">
        <v>630.48</v>
      </c>
      <c r="H2141" s="17">
        <f>VLOOKUP(Tabela1[[#This Row],[NOME]],[2]Planilha1!C:G,5,0)</f>
        <v>583.78</v>
      </c>
      <c r="I2141" s="17">
        <f>IFERROR(H2141/1.08,"")</f>
        <v>540.53703703703695</v>
      </c>
      <c r="J2141" s="17">
        <f>I2141*8%</f>
        <v>43.242962962962956</v>
      </c>
      <c r="K2141" s="17">
        <f>Tabela1[[#This Row],[VLR RECEBIDO]]-Tabela1[[#This Row],[DESPESA]]-Tabela1[[#This Row],[FGTS]]</f>
        <v>46.700000000000109</v>
      </c>
      <c r="L2141" s="12">
        <v>46.700000000000109</v>
      </c>
      <c r="M2141" s="12">
        <f>Tabela1[[#This Row],[A DEVOLVER]]-Tabela1[[#This Row],[DEVOLVIDO]]</f>
        <v>0</v>
      </c>
      <c r="N2141" s="18" t="s">
        <v>298</v>
      </c>
    </row>
    <row r="2142" spans="2:14" x14ac:dyDescent="0.3">
      <c r="B2142" s="11" t="e">
        <f>VLOOKUP(Tabela1[[#This Row],[CPF]],#REF!,2,0)</f>
        <v>#REF!</v>
      </c>
      <c r="C2142" s="11" t="s">
        <v>116</v>
      </c>
      <c r="D2142" s="35">
        <v>36</v>
      </c>
      <c r="E2142" s="16" t="s">
        <v>8</v>
      </c>
      <c r="F2142" s="11" t="s">
        <v>606</v>
      </c>
      <c r="G2142" s="17">
        <v>630.48</v>
      </c>
      <c r="H2142" s="17">
        <f>VLOOKUP(Tabela1[[#This Row],[NOME]],[2]Planilha1!C:G,5,0)</f>
        <v>583.78</v>
      </c>
      <c r="I2142" s="17">
        <f>IFERROR(H2142/1.08,"")</f>
        <v>540.53703703703695</v>
      </c>
      <c r="J2142" s="17">
        <f>I2142*8%</f>
        <v>43.242962962962956</v>
      </c>
      <c r="K2142" s="17">
        <f>Tabela1[[#This Row],[VLR RECEBIDO]]-Tabela1[[#This Row],[DESPESA]]-Tabela1[[#This Row],[FGTS]]</f>
        <v>46.700000000000109</v>
      </c>
      <c r="L2142" s="12">
        <v>46.700000000000109</v>
      </c>
      <c r="M2142" s="12">
        <f>Tabela1[[#This Row],[A DEVOLVER]]-Tabela1[[#This Row],[DEVOLVIDO]]</f>
        <v>0</v>
      </c>
      <c r="N2142" s="18" t="s">
        <v>300</v>
      </c>
    </row>
    <row r="2143" spans="2:14" x14ac:dyDescent="0.3">
      <c r="B2143" s="11" t="e">
        <f>VLOOKUP(Tabela1[[#This Row],[CPF]],#REF!,2,0)</f>
        <v>#REF!</v>
      </c>
      <c r="C2143" s="11" t="s">
        <v>117</v>
      </c>
      <c r="D2143" s="35">
        <v>36</v>
      </c>
      <c r="E2143" s="16" t="s">
        <v>8</v>
      </c>
      <c r="F2143" s="11" t="s">
        <v>606</v>
      </c>
      <c r="G2143" s="17">
        <v>630.48</v>
      </c>
      <c r="H2143" s="17">
        <f>VLOOKUP(Tabela1[[#This Row],[NOME]],[2]Planilha1!C:G,5,0)</f>
        <v>583.78</v>
      </c>
      <c r="I2143" s="17">
        <f>IFERROR(H2143/1.08,"")</f>
        <v>540.53703703703695</v>
      </c>
      <c r="J2143" s="17">
        <f>I2143*8%</f>
        <v>43.242962962962956</v>
      </c>
      <c r="K2143" s="17">
        <f>Tabela1[[#This Row],[VLR RECEBIDO]]-Tabela1[[#This Row],[DESPESA]]-Tabela1[[#This Row],[FGTS]]</f>
        <v>46.700000000000109</v>
      </c>
      <c r="L2143" s="12">
        <v>46.700000000000109</v>
      </c>
      <c r="M2143" s="12">
        <f>Tabela1[[#This Row],[A DEVOLVER]]-Tabela1[[#This Row],[DEVOLVIDO]]</f>
        <v>0</v>
      </c>
      <c r="N2143" s="18" t="s">
        <v>301</v>
      </c>
    </row>
    <row r="2144" spans="2:14" x14ac:dyDescent="0.3">
      <c r="B2144" s="11" t="e">
        <f>VLOOKUP(Tabela1[[#This Row],[CPF]],#REF!,2,0)</f>
        <v>#REF!</v>
      </c>
      <c r="C2144" s="11" t="s">
        <v>118</v>
      </c>
      <c r="D2144" s="35">
        <v>36</v>
      </c>
      <c r="E2144" s="16" t="s">
        <v>8</v>
      </c>
      <c r="F2144" s="11" t="s">
        <v>606</v>
      </c>
      <c r="G2144" s="17">
        <v>630.48</v>
      </c>
      <c r="H2144" s="17">
        <f>VLOOKUP(Tabela1[[#This Row],[NOME]],[2]Planilha1!C:G,5,0)</f>
        <v>583.78</v>
      </c>
      <c r="I2144" s="17">
        <f>IFERROR(H2144/1.08,"")</f>
        <v>540.53703703703695</v>
      </c>
      <c r="J2144" s="17">
        <f>I2144*8%</f>
        <v>43.242962962962956</v>
      </c>
      <c r="K2144" s="17">
        <f>Tabela1[[#This Row],[VLR RECEBIDO]]-Tabela1[[#This Row],[DESPESA]]-Tabela1[[#This Row],[FGTS]]</f>
        <v>46.700000000000109</v>
      </c>
      <c r="L2144" s="12">
        <v>46.700000000000109</v>
      </c>
      <c r="M2144" s="12">
        <f>Tabela1[[#This Row],[A DEVOLVER]]-Tabela1[[#This Row],[DEVOLVIDO]]</f>
        <v>0</v>
      </c>
      <c r="N2144" s="18" t="s">
        <v>392</v>
      </c>
    </row>
    <row r="2145" spans="2:14" x14ac:dyDescent="0.3">
      <c r="B2145" s="11" t="e">
        <f>VLOOKUP(Tabela1[[#This Row],[CPF]],#REF!,2,0)</f>
        <v>#REF!</v>
      </c>
      <c r="C2145" s="11" t="s">
        <v>119</v>
      </c>
      <c r="D2145" s="35">
        <v>36</v>
      </c>
      <c r="E2145" s="16" t="s">
        <v>8</v>
      </c>
      <c r="F2145" s="11" t="s">
        <v>606</v>
      </c>
      <c r="G2145" s="17">
        <v>630.48</v>
      </c>
      <c r="H2145" s="17">
        <f>VLOOKUP(Tabela1[[#This Row],[NOME]],[2]Planilha1!C:G,5,0)</f>
        <v>583.78</v>
      </c>
      <c r="I2145" s="17">
        <f>IFERROR(H2145/1.08,"")</f>
        <v>540.53703703703695</v>
      </c>
      <c r="J2145" s="17">
        <f>I2145*8%</f>
        <v>43.242962962962956</v>
      </c>
      <c r="K2145" s="17">
        <f>Tabela1[[#This Row],[VLR RECEBIDO]]-Tabela1[[#This Row],[DESPESA]]-Tabela1[[#This Row],[FGTS]]</f>
        <v>46.700000000000109</v>
      </c>
      <c r="L2145" s="12">
        <v>46.700000000000109</v>
      </c>
      <c r="M2145" s="12">
        <f>Tabela1[[#This Row],[A DEVOLVER]]-Tabela1[[#This Row],[DEVOLVIDO]]</f>
        <v>0</v>
      </c>
      <c r="N2145" s="18" t="s">
        <v>303</v>
      </c>
    </row>
    <row r="2146" spans="2:14" x14ac:dyDescent="0.3">
      <c r="B2146" s="11" t="e">
        <f>VLOOKUP(Tabela1[[#This Row],[CPF]],#REF!,2,0)</f>
        <v>#REF!</v>
      </c>
      <c r="C2146" s="11" t="s">
        <v>121</v>
      </c>
      <c r="D2146" s="35">
        <v>36</v>
      </c>
      <c r="E2146" s="16" t="s">
        <v>8</v>
      </c>
      <c r="F2146" s="11" t="s">
        <v>606</v>
      </c>
      <c r="G2146" s="17">
        <v>630.48</v>
      </c>
      <c r="H2146" s="17">
        <f>VLOOKUP(Tabela1[[#This Row],[NOME]],[2]Planilha1!C:G,5,0)</f>
        <v>583.78</v>
      </c>
      <c r="I2146" s="17">
        <f>IFERROR(H2146/1.08,"")</f>
        <v>540.53703703703695</v>
      </c>
      <c r="J2146" s="17">
        <f>I2146*8%</f>
        <v>43.242962962962956</v>
      </c>
      <c r="K2146" s="17">
        <f>Tabela1[[#This Row],[VLR RECEBIDO]]-Tabela1[[#This Row],[DESPESA]]-Tabela1[[#This Row],[FGTS]]</f>
        <v>46.700000000000109</v>
      </c>
      <c r="L2146" s="12">
        <v>46.700000000000109</v>
      </c>
      <c r="M2146" s="12">
        <f>Tabela1[[#This Row],[A DEVOLVER]]-Tabela1[[#This Row],[DEVOLVIDO]]</f>
        <v>0</v>
      </c>
      <c r="N2146" s="18" t="s">
        <v>305</v>
      </c>
    </row>
    <row r="2147" spans="2:14" x14ac:dyDescent="0.3">
      <c r="B2147" s="11" t="e">
        <f>VLOOKUP(Tabela1[[#This Row],[CPF]],#REF!,2,0)</f>
        <v>#REF!</v>
      </c>
      <c r="C2147" s="11" t="s">
        <v>122</v>
      </c>
      <c r="D2147" s="35">
        <v>36</v>
      </c>
      <c r="E2147" s="16" t="s">
        <v>8</v>
      </c>
      <c r="F2147" s="11" t="s">
        <v>606</v>
      </c>
      <c r="G2147" s="17">
        <v>630.48</v>
      </c>
      <c r="H2147" s="17">
        <f>VLOOKUP(Tabela1[[#This Row],[NOME]],[2]Planilha1!C:G,5,0)</f>
        <v>583.78</v>
      </c>
      <c r="I2147" s="17">
        <f>IFERROR(H2147/1.08,"")</f>
        <v>540.53703703703695</v>
      </c>
      <c r="J2147" s="17">
        <f>I2147*8%</f>
        <v>43.242962962962956</v>
      </c>
      <c r="K2147" s="17">
        <f>Tabela1[[#This Row],[VLR RECEBIDO]]-Tabela1[[#This Row],[DESPESA]]-Tabela1[[#This Row],[FGTS]]</f>
        <v>46.700000000000109</v>
      </c>
      <c r="L2147" s="12">
        <v>46.700000000000109</v>
      </c>
      <c r="M2147" s="12">
        <f>Tabela1[[#This Row],[A DEVOLVER]]-Tabela1[[#This Row],[DEVOLVIDO]]</f>
        <v>0</v>
      </c>
      <c r="N2147" s="18" t="s">
        <v>306</v>
      </c>
    </row>
    <row r="2148" spans="2:14" x14ac:dyDescent="0.3">
      <c r="B2148" s="11" t="e">
        <f>VLOOKUP(Tabela1[[#This Row],[CPF]],#REF!,2,0)</f>
        <v>#REF!</v>
      </c>
      <c r="C2148" s="11" t="s">
        <v>123</v>
      </c>
      <c r="D2148" s="35">
        <v>36</v>
      </c>
      <c r="E2148" s="16" t="s">
        <v>8</v>
      </c>
      <c r="F2148" s="11" t="s">
        <v>606</v>
      </c>
      <c r="G2148" s="17">
        <v>630.48</v>
      </c>
      <c r="H2148" s="17">
        <f>VLOOKUP(Tabela1[[#This Row],[NOME]],[2]Planilha1!C:G,5,0)</f>
        <v>583.78</v>
      </c>
      <c r="I2148" s="17">
        <f>IFERROR(H2148/1.08,"")</f>
        <v>540.53703703703695</v>
      </c>
      <c r="J2148" s="17">
        <f>I2148*8%</f>
        <v>43.242962962962956</v>
      </c>
      <c r="K2148" s="17">
        <f>Tabela1[[#This Row],[VLR RECEBIDO]]-Tabela1[[#This Row],[DESPESA]]-Tabela1[[#This Row],[FGTS]]</f>
        <v>46.700000000000109</v>
      </c>
      <c r="L2148" s="12">
        <v>46.700000000000109</v>
      </c>
      <c r="M2148" s="12">
        <f>Tabela1[[#This Row],[A DEVOLVER]]-Tabela1[[#This Row],[DEVOLVIDO]]</f>
        <v>0</v>
      </c>
      <c r="N2148" s="18" t="s">
        <v>307</v>
      </c>
    </row>
    <row r="2149" spans="2:14" x14ac:dyDescent="0.3">
      <c r="B2149" s="11" t="e">
        <f>VLOOKUP(Tabela1[[#This Row],[CPF]],#REF!,2,0)</f>
        <v>#REF!</v>
      </c>
      <c r="C2149" s="11" t="s">
        <v>125</v>
      </c>
      <c r="D2149" s="35">
        <v>36</v>
      </c>
      <c r="E2149" s="16" t="s">
        <v>8</v>
      </c>
      <c r="F2149" s="11" t="s">
        <v>606</v>
      </c>
      <c r="G2149" s="17">
        <v>630.48</v>
      </c>
      <c r="H2149" s="17">
        <f>VLOOKUP(Tabela1[[#This Row],[NOME]],[2]Planilha1!C:G,5,0)</f>
        <v>583.78</v>
      </c>
      <c r="I2149" s="17">
        <f>IFERROR(H2149/1.08,"")</f>
        <v>540.53703703703695</v>
      </c>
      <c r="J2149" s="17">
        <f>I2149*8%</f>
        <v>43.242962962962956</v>
      </c>
      <c r="K2149" s="17">
        <f>Tabela1[[#This Row],[VLR RECEBIDO]]-Tabela1[[#This Row],[DESPESA]]-Tabela1[[#This Row],[FGTS]]</f>
        <v>46.700000000000109</v>
      </c>
      <c r="L2149" s="12">
        <v>46.700000000000109</v>
      </c>
      <c r="M2149" s="12">
        <f>Tabela1[[#This Row],[A DEVOLVER]]-Tabela1[[#This Row],[DEVOLVIDO]]</f>
        <v>0</v>
      </c>
      <c r="N2149" s="18" t="s">
        <v>309</v>
      </c>
    </row>
    <row r="2150" spans="2:14" x14ac:dyDescent="0.3">
      <c r="B2150" s="11" t="e">
        <f>VLOOKUP(Tabela1[[#This Row],[CPF]],#REF!,2,0)</f>
        <v>#REF!</v>
      </c>
      <c r="C2150" s="11" t="s">
        <v>127</v>
      </c>
      <c r="D2150" s="35">
        <v>36</v>
      </c>
      <c r="E2150" s="16" t="s">
        <v>8</v>
      </c>
      <c r="F2150" s="11" t="s">
        <v>606</v>
      </c>
      <c r="G2150" s="17">
        <v>630.48</v>
      </c>
      <c r="H2150" s="17">
        <f>VLOOKUP(Tabela1[[#This Row],[NOME]],[2]Planilha1!C:G,5,0)</f>
        <v>583.78</v>
      </c>
      <c r="I2150" s="17">
        <f>IFERROR(H2150/1.08,"")</f>
        <v>540.53703703703695</v>
      </c>
      <c r="J2150" s="17">
        <f>I2150*8%</f>
        <v>43.242962962962956</v>
      </c>
      <c r="K2150" s="17">
        <f>Tabela1[[#This Row],[VLR RECEBIDO]]-Tabela1[[#This Row],[DESPESA]]-Tabela1[[#This Row],[FGTS]]</f>
        <v>46.700000000000109</v>
      </c>
      <c r="L2150" s="12">
        <v>46.700000000000109</v>
      </c>
      <c r="M2150" s="12">
        <f>Tabela1[[#This Row],[A DEVOLVER]]-Tabela1[[#This Row],[DEVOLVIDO]]</f>
        <v>0</v>
      </c>
      <c r="N2150" s="18" t="s">
        <v>311</v>
      </c>
    </row>
    <row r="2151" spans="2:14" x14ac:dyDescent="0.3">
      <c r="B2151" s="11" t="e">
        <f>VLOOKUP(Tabela1[[#This Row],[CPF]],#REF!,2,0)</f>
        <v>#REF!</v>
      </c>
      <c r="C2151" s="11" t="s">
        <v>129</v>
      </c>
      <c r="D2151" s="35">
        <v>36</v>
      </c>
      <c r="E2151" s="16" t="s">
        <v>8</v>
      </c>
      <c r="F2151" s="11" t="s">
        <v>606</v>
      </c>
      <c r="G2151" s="17">
        <v>630.48</v>
      </c>
      <c r="H2151" s="17">
        <f>VLOOKUP(Tabela1[[#This Row],[NOME]],[2]Planilha1!C:G,5,0)</f>
        <v>583.78</v>
      </c>
      <c r="I2151" s="17">
        <f>IFERROR(H2151/1.08,"")</f>
        <v>540.53703703703695</v>
      </c>
      <c r="J2151" s="17">
        <f>I2151*8%</f>
        <v>43.242962962962956</v>
      </c>
      <c r="K2151" s="17">
        <f>Tabela1[[#This Row],[VLR RECEBIDO]]-Tabela1[[#This Row],[DESPESA]]-Tabela1[[#This Row],[FGTS]]</f>
        <v>46.700000000000109</v>
      </c>
      <c r="L2151" s="12">
        <v>46.700000000000109</v>
      </c>
      <c r="M2151" s="12">
        <f>Tabela1[[#This Row],[A DEVOLVER]]-Tabela1[[#This Row],[DEVOLVIDO]]</f>
        <v>0</v>
      </c>
      <c r="N2151" s="18" t="s">
        <v>313</v>
      </c>
    </row>
    <row r="2152" spans="2:14" x14ac:dyDescent="0.3">
      <c r="B2152" s="11" t="e">
        <f>VLOOKUP(Tabela1[[#This Row],[CPF]],#REF!,2,0)</f>
        <v>#REF!</v>
      </c>
      <c r="C2152" s="11" t="s">
        <v>182</v>
      </c>
      <c r="D2152" s="35">
        <v>36</v>
      </c>
      <c r="E2152" s="16" t="s">
        <v>8</v>
      </c>
      <c r="F2152" s="11" t="s">
        <v>606</v>
      </c>
      <c r="G2152" s="17">
        <v>630.48</v>
      </c>
      <c r="H2152" s="17">
        <f>VLOOKUP(Tabela1[[#This Row],[NOME]],[2]Planilha1!C:G,5,0)</f>
        <v>583.78</v>
      </c>
      <c r="I2152" s="17">
        <f>IFERROR(H2152/1.08,"")</f>
        <v>540.53703703703695</v>
      </c>
      <c r="J2152" s="17">
        <f>I2152*8%</f>
        <v>43.242962962962956</v>
      </c>
      <c r="K2152" s="17">
        <f>Tabela1[[#This Row],[VLR RECEBIDO]]-Tabela1[[#This Row],[DESPESA]]-Tabela1[[#This Row],[FGTS]]</f>
        <v>46.700000000000109</v>
      </c>
      <c r="L2152" s="12">
        <v>46.700000000000109</v>
      </c>
      <c r="M2152" s="12">
        <f>Tabela1[[#This Row],[A DEVOLVER]]-Tabela1[[#This Row],[DEVOLVIDO]]</f>
        <v>0</v>
      </c>
      <c r="N2152" s="18" t="s">
        <v>365</v>
      </c>
    </row>
    <row r="2153" spans="2:14" x14ac:dyDescent="0.3">
      <c r="B2153" s="11" t="e">
        <f>VLOOKUP(Tabela1[[#This Row],[CPF]],#REF!,2,0)</f>
        <v>#REF!</v>
      </c>
      <c r="C2153" s="11" t="s">
        <v>183</v>
      </c>
      <c r="D2153" s="35">
        <v>36</v>
      </c>
      <c r="E2153" s="16" t="s">
        <v>8</v>
      </c>
      <c r="F2153" s="11" t="s">
        <v>606</v>
      </c>
      <c r="G2153" s="17">
        <v>630.48</v>
      </c>
      <c r="H2153" s="17">
        <f>VLOOKUP(Tabela1[[#This Row],[NOME]],[2]Planilha1!C:G,5,0)</f>
        <v>583.78</v>
      </c>
      <c r="I2153" s="17">
        <f>IFERROR(H2153/1.08,"")</f>
        <v>540.53703703703695</v>
      </c>
      <c r="J2153" s="17">
        <f>I2153*8%</f>
        <v>43.242962962962956</v>
      </c>
      <c r="K2153" s="17">
        <f>Tabela1[[#This Row],[VLR RECEBIDO]]-Tabela1[[#This Row],[DESPESA]]-Tabela1[[#This Row],[FGTS]]</f>
        <v>46.700000000000109</v>
      </c>
      <c r="L2153" s="12">
        <v>46.700000000000109</v>
      </c>
      <c r="M2153" s="12">
        <f>Tabela1[[#This Row],[A DEVOLVER]]-Tabela1[[#This Row],[DEVOLVIDO]]</f>
        <v>0</v>
      </c>
      <c r="N2153" s="18" t="s">
        <v>366</v>
      </c>
    </row>
    <row r="2154" spans="2:14" x14ac:dyDescent="0.3">
      <c r="B2154" s="11" t="e">
        <f>VLOOKUP(Tabela1[[#This Row],[CPF]],#REF!,2,0)</f>
        <v>#REF!</v>
      </c>
      <c r="C2154" s="11" t="s">
        <v>185</v>
      </c>
      <c r="D2154" s="35">
        <v>36</v>
      </c>
      <c r="E2154" s="16" t="s">
        <v>8</v>
      </c>
      <c r="F2154" s="11" t="s">
        <v>606</v>
      </c>
      <c r="G2154" s="17">
        <v>630.48</v>
      </c>
      <c r="H2154" s="17">
        <f>VLOOKUP(Tabela1[[#This Row],[NOME]],[2]Planilha1!C:G,5,0)</f>
        <v>583.78</v>
      </c>
      <c r="I2154" s="17">
        <f>IFERROR(H2154/1.08,"")</f>
        <v>540.53703703703695</v>
      </c>
      <c r="J2154" s="17">
        <f>I2154*8%</f>
        <v>43.242962962962956</v>
      </c>
      <c r="K2154" s="17">
        <f>Tabela1[[#This Row],[VLR RECEBIDO]]-Tabela1[[#This Row],[DESPESA]]-Tabela1[[#This Row],[FGTS]]</f>
        <v>46.700000000000109</v>
      </c>
      <c r="L2154" s="12">
        <v>46.700000000000109</v>
      </c>
      <c r="M2154" s="12">
        <f>Tabela1[[#This Row],[A DEVOLVER]]-Tabela1[[#This Row],[DEVOLVIDO]]</f>
        <v>0</v>
      </c>
      <c r="N2154" s="18" t="s">
        <v>368</v>
      </c>
    </row>
    <row r="2155" spans="2:14" x14ac:dyDescent="0.3">
      <c r="B2155" s="11" t="e">
        <f>VLOOKUP(Tabela1[[#This Row],[CPF]],#REF!,2,0)</f>
        <v>#REF!</v>
      </c>
      <c r="C2155" s="11" t="s">
        <v>186</v>
      </c>
      <c r="D2155" s="35">
        <v>36</v>
      </c>
      <c r="E2155" s="16" t="s">
        <v>8</v>
      </c>
      <c r="F2155" s="11" t="s">
        <v>606</v>
      </c>
      <c r="G2155" s="17">
        <v>630.48</v>
      </c>
      <c r="H2155" s="17">
        <f>VLOOKUP(Tabela1[[#This Row],[NOME]],[2]Planilha1!C:G,5,0)</f>
        <v>583.78</v>
      </c>
      <c r="I2155" s="17">
        <f>IFERROR(H2155/1.08,"")</f>
        <v>540.53703703703695</v>
      </c>
      <c r="J2155" s="17">
        <f>I2155*8%</f>
        <v>43.242962962962956</v>
      </c>
      <c r="K2155" s="17">
        <f>Tabela1[[#This Row],[VLR RECEBIDO]]-Tabela1[[#This Row],[DESPESA]]-Tabela1[[#This Row],[FGTS]]</f>
        <v>46.700000000000109</v>
      </c>
      <c r="L2155" s="12">
        <v>46.700000000000109</v>
      </c>
      <c r="M2155" s="12">
        <f>Tabela1[[#This Row],[A DEVOLVER]]-Tabela1[[#This Row],[DEVOLVIDO]]</f>
        <v>0</v>
      </c>
      <c r="N2155" s="18" t="s">
        <v>369</v>
      </c>
    </row>
    <row r="2156" spans="2:14" x14ac:dyDescent="0.3">
      <c r="B2156" s="11" t="e">
        <f>VLOOKUP(Tabela1[[#This Row],[CPF]],#REF!,2,0)</f>
        <v>#REF!</v>
      </c>
      <c r="C2156" s="11" t="s">
        <v>187</v>
      </c>
      <c r="D2156" s="35">
        <v>36</v>
      </c>
      <c r="E2156" s="16" t="s">
        <v>8</v>
      </c>
      <c r="F2156" s="11" t="s">
        <v>606</v>
      </c>
      <c r="G2156" s="17">
        <v>630.48</v>
      </c>
      <c r="H2156" s="17">
        <f>VLOOKUP(Tabela1[[#This Row],[NOME]],[2]Planilha1!C:G,5,0)</f>
        <v>583.78</v>
      </c>
      <c r="I2156" s="17">
        <f>IFERROR(H2156/1.08,"")</f>
        <v>540.53703703703695</v>
      </c>
      <c r="J2156" s="17">
        <f>I2156*8%</f>
        <v>43.242962962962956</v>
      </c>
      <c r="K2156" s="17">
        <f>Tabela1[[#This Row],[VLR RECEBIDO]]-Tabela1[[#This Row],[DESPESA]]-Tabela1[[#This Row],[FGTS]]</f>
        <v>46.700000000000109</v>
      </c>
      <c r="L2156" s="12">
        <v>46.700000000000109</v>
      </c>
      <c r="M2156" s="12">
        <f>Tabela1[[#This Row],[A DEVOLVER]]-Tabela1[[#This Row],[DEVOLVIDO]]</f>
        <v>0</v>
      </c>
      <c r="N2156" s="18" t="s">
        <v>370</v>
      </c>
    </row>
    <row r="2157" spans="2:14" x14ac:dyDescent="0.3">
      <c r="B2157" s="11" t="e">
        <f>VLOOKUP(Tabela1[[#This Row],[CPF]],#REF!,2,0)</f>
        <v>#REF!</v>
      </c>
      <c r="C2157" s="11" t="s">
        <v>188</v>
      </c>
      <c r="D2157" s="35">
        <v>36</v>
      </c>
      <c r="E2157" s="16" t="s">
        <v>8</v>
      </c>
      <c r="F2157" s="11" t="s">
        <v>606</v>
      </c>
      <c r="G2157" s="17">
        <v>630.48</v>
      </c>
      <c r="H2157" s="17">
        <f>VLOOKUP(Tabela1[[#This Row],[NOME]],[2]Planilha1!C:G,5,0)</f>
        <v>583.78</v>
      </c>
      <c r="I2157" s="17">
        <f>IFERROR(H2157/1.08,"")</f>
        <v>540.53703703703695</v>
      </c>
      <c r="J2157" s="17">
        <f>I2157*8%</f>
        <v>43.242962962962956</v>
      </c>
      <c r="K2157" s="17">
        <f>Tabela1[[#This Row],[VLR RECEBIDO]]-Tabela1[[#This Row],[DESPESA]]-Tabela1[[#This Row],[FGTS]]</f>
        <v>46.700000000000109</v>
      </c>
      <c r="L2157" s="12">
        <v>46.700000000000109</v>
      </c>
      <c r="M2157" s="12">
        <f>Tabela1[[#This Row],[A DEVOLVER]]-Tabela1[[#This Row],[DEVOLVIDO]]</f>
        <v>0</v>
      </c>
      <c r="N2157" s="18" t="s">
        <v>371</v>
      </c>
    </row>
    <row r="2158" spans="2:14" x14ac:dyDescent="0.3">
      <c r="B2158" s="11" t="e">
        <f>VLOOKUP(Tabela1[[#This Row],[CPF]],#REF!,2,0)</f>
        <v>#REF!</v>
      </c>
      <c r="C2158" s="11" t="s">
        <v>132</v>
      </c>
      <c r="D2158" s="35">
        <v>36</v>
      </c>
      <c r="E2158" s="16" t="s">
        <v>8</v>
      </c>
      <c r="F2158" s="11" t="s">
        <v>606</v>
      </c>
      <c r="G2158" s="17">
        <v>630.48</v>
      </c>
      <c r="H2158" s="17">
        <f>VLOOKUP(Tabela1[[#This Row],[NOME]],[2]Planilha1!C:G,5,0)</f>
        <v>583.78</v>
      </c>
      <c r="I2158" s="17">
        <f>IFERROR(H2158/1.08,"")</f>
        <v>540.53703703703695</v>
      </c>
      <c r="J2158" s="17">
        <f>I2158*8%</f>
        <v>43.242962962962956</v>
      </c>
      <c r="K2158" s="17">
        <f>Tabela1[[#This Row],[VLR RECEBIDO]]-Tabela1[[#This Row],[DESPESA]]-Tabela1[[#This Row],[FGTS]]</f>
        <v>46.700000000000109</v>
      </c>
      <c r="L2158" s="12">
        <v>46.700000000000109</v>
      </c>
      <c r="M2158" s="12">
        <f>Tabela1[[#This Row],[A DEVOLVER]]-Tabela1[[#This Row],[DEVOLVIDO]]</f>
        <v>0</v>
      </c>
      <c r="N2158" s="18" t="s">
        <v>316</v>
      </c>
    </row>
    <row r="2159" spans="2:14" x14ac:dyDescent="0.3">
      <c r="B2159" s="11" t="e">
        <f>VLOOKUP(Tabela1[[#This Row],[CPF]],#REF!,2,0)</f>
        <v>#REF!</v>
      </c>
      <c r="C2159" s="11" t="s">
        <v>133</v>
      </c>
      <c r="D2159" s="35">
        <v>36</v>
      </c>
      <c r="E2159" s="16" t="s">
        <v>8</v>
      </c>
      <c r="F2159" s="11" t="s">
        <v>606</v>
      </c>
      <c r="G2159" s="17">
        <v>630.48</v>
      </c>
      <c r="H2159" s="17">
        <f>VLOOKUP(Tabela1[[#This Row],[NOME]],[2]Planilha1!C:G,5,0)</f>
        <v>583.78</v>
      </c>
      <c r="I2159" s="17">
        <f>IFERROR(H2159/1.08,"")</f>
        <v>540.53703703703695</v>
      </c>
      <c r="J2159" s="17">
        <f>I2159*8%</f>
        <v>43.242962962962956</v>
      </c>
      <c r="K2159" s="17">
        <f>Tabela1[[#This Row],[VLR RECEBIDO]]-Tabela1[[#This Row],[DESPESA]]-Tabela1[[#This Row],[FGTS]]</f>
        <v>46.700000000000109</v>
      </c>
      <c r="L2159" s="12">
        <v>46.700000000000109</v>
      </c>
      <c r="M2159" s="12">
        <f>Tabela1[[#This Row],[A DEVOLVER]]-Tabela1[[#This Row],[DEVOLVIDO]]</f>
        <v>0</v>
      </c>
      <c r="N2159" s="18" t="s">
        <v>317</v>
      </c>
    </row>
    <row r="2160" spans="2:14" x14ac:dyDescent="0.3">
      <c r="B2160" s="11" t="e">
        <f>VLOOKUP(Tabela1[[#This Row],[CPF]],#REF!,2,0)</f>
        <v>#REF!</v>
      </c>
      <c r="C2160" s="11" t="s">
        <v>134</v>
      </c>
      <c r="D2160" s="35">
        <v>36</v>
      </c>
      <c r="E2160" s="16" t="s">
        <v>8</v>
      </c>
      <c r="F2160" s="11" t="s">
        <v>606</v>
      </c>
      <c r="G2160" s="17">
        <v>630.48</v>
      </c>
      <c r="H2160" s="17">
        <f>VLOOKUP(Tabela1[[#This Row],[NOME]],[2]Planilha1!C:G,5,0)</f>
        <v>583.78</v>
      </c>
      <c r="I2160" s="17">
        <f>IFERROR(H2160/1.08,"")</f>
        <v>540.53703703703695</v>
      </c>
      <c r="J2160" s="17">
        <f>I2160*8%</f>
        <v>43.242962962962956</v>
      </c>
      <c r="K2160" s="17">
        <f>Tabela1[[#This Row],[VLR RECEBIDO]]-Tabela1[[#This Row],[DESPESA]]-Tabela1[[#This Row],[FGTS]]</f>
        <v>46.700000000000109</v>
      </c>
      <c r="L2160" s="12">
        <v>46.700000000000109</v>
      </c>
      <c r="M2160" s="12">
        <f>Tabela1[[#This Row],[A DEVOLVER]]-Tabela1[[#This Row],[DEVOLVIDO]]</f>
        <v>0</v>
      </c>
      <c r="N2160" s="18" t="s">
        <v>318</v>
      </c>
    </row>
    <row r="2161" spans="2:14" x14ac:dyDescent="0.3">
      <c r="B2161" s="11" t="e">
        <f>VLOOKUP(Tabela1[[#This Row],[CPF]],#REF!,2,0)</f>
        <v>#REF!</v>
      </c>
      <c r="C2161" s="11" t="s">
        <v>135</v>
      </c>
      <c r="D2161" s="35">
        <v>36</v>
      </c>
      <c r="E2161" s="16" t="s">
        <v>8</v>
      </c>
      <c r="F2161" s="11" t="s">
        <v>606</v>
      </c>
      <c r="G2161" s="17">
        <v>630.48</v>
      </c>
      <c r="H2161" s="17">
        <f>VLOOKUP(Tabela1[[#This Row],[NOME]],[2]Planilha1!C:G,5,0)</f>
        <v>583.78</v>
      </c>
      <c r="I2161" s="17">
        <f>IFERROR(H2161/1.08,"")</f>
        <v>540.53703703703695</v>
      </c>
      <c r="J2161" s="17">
        <f>I2161*8%</f>
        <v>43.242962962962956</v>
      </c>
      <c r="K2161" s="17">
        <f>Tabela1[[#This Row],[VLR RECEBIDO]]-Tabela1[[#This Row],[DESPESA]]-Tabela1[[#This Row],[FGTS]]</f>
        <v>46.700000000000109</v>
      </c>
      <c r="L2161" s="12">
        <v>46.700000000000109</v>
      </c>
      <c r="M2161" s="12">
        <f>Tabela1[[#This Row],[A DEVOLVER]]-Tabela1[[#This Row],[DEVOLVIDO]]</f>
        <v>0</v>
      </c>
      <c r="N2161" s="18" t="s">
        <v>319</v>
      </c>
    </row>
    <row r="2162" spans="2:14" x14ac:dyDescent="0.3">
      <c r="B2162" s="11" t="e">
        <f>VLOOKUP(Tabela1[[#This Row],[CPF]],#REF!,2,0)</f>
        <v>#REF!</v>
      </c>
      <c r="C2162" s="11" t="s">
        <v>136</v>
      </c>
      <c r="D2162" s="35">
        <v>36</v>
      </c>
      <c r="E2162" s="16" t="s">
        <v>8</v>
      </c>
      <c r="F2162" s="11" t="s">
        <v>606</v>
      </c>
      <c r="G2162" s="17">
        <v>630.48</v>
      </c>
      <c r="H2162" s="17">
        <f>VLOOKUP(Tabela1[[#This Row],[NOME]],[2]Planilha1!C:G,5,0)</f>
        <v>583.78</v>
      </c>
      <c r="I2162" s="17">
        <f>IFERROR(H2162/1.08,"")</f>
        <v>540.53703703703695</v>
      </c>
      <c r="J2162" s="17">
        <f>I2162*8%</f>
        <v>43.242962962962956</v>
      </c>
      <c r="K2162" s="17">
        <f>Tabela1[[#This Row],[VLR RECEBIDO]]-Tabela1[[#This Row],[DESPESA]]-Tabela1[[#This Row],[FGTS]]</f>
        <v>46.700000000000109</v>
      </c>
      <c r="L2162" s="12">
        <v>46.700000000000109</v>
      </c>
      <c r="M2162" s="12">
        <f>Tabela1[[#This Row],[A DEVOLVER]]-Tabela1[[#This Row],[DEVOLVIDO]]</f>
        <v>0</v>
      </c>
      <c r="N2162" s="18" t="s">
        <v>320</v>
      </c>
    </row>
    <row r="2163" spans="2:14" x14ac:dyDescent="0.3">
      <c r="B2163" s="11" t="e">
        <f>VLOOKUP(Tabela1[[#This Row],[CPF]],#REF!,2,0)</f>
        <v>#REF!</v>
      </c>
      <c r="C2163" s="11" t="s">
        <v>137</v>
      </c>
      <c r="D2163" s="35">
        <v>36</v>
      </c>
      <c r="E2163" s="16" t="s">
        <v>8</v>
      </c>
      <c r="F2163" s="11" t="s">
        <v>606</v>
      </c>
      <c r="G2163" s="17">
        <v>630.48</v>
      </c>
      <c r="H2163" s="17">
        <f>VLOOKUP(Tabela1[[#This Row],[NOME]],[2]Planilha1!C:G,5,0)</f>
        <v>583.78</v>
      </c>
      <c r="I2163" s="17">
        <f>IFERROR(H2163/1.08,"")</f>
        <v>540.53703703703695</v>
      </c>
      <c r="J2163" s="17">
        <f>I2163*8%</f>
        <v>43.242962962962956</v>
      </c>
      <c r="K2163" s="17">
        <f>Tabela1[[#This Row],[VLR RECEBIDO]]-Tabela1[[#This Row],[DESPESA]]-Tabela1[[#This Row],[FGTS]]</f>
        <v>46.700000000000109</v>
      </c>
      <c r="L2163" s="12">
        <v>46.700000000000109</v>
      </c>
      <c r="M2163" s="12">
        <f>Tabela1[[#This Row],[A DEVOLVER]]-Tabela1[[#This Row],[DEVOLVIDO]]</f>
        <v>0</v>
      </c>
      <c r="N2163" s="18" t="s">
        <v>321</v>
      </c>
    </row>
    <row r="2164" spans="2:14" x14ac:dyDescent="0.3">
      <c r="B2164" s="11" t="e">
        <f>VLOOKUP(Tabela1[[#This Row],[CPF]],#REF!,2,0)</f>
        <v>#REF!</v>
      </c>
      <c r="C2164" s="11" t="s">
        <v>138</v>
      </c>
      <c r="D2164" s="35">
        <v>36</v>
      </c>
      <c r="E2164" s="16" t="s">
        <v>8</v>
      </c>
      <c r="F2164" s="11" t="s">
        <v>606</v>
      </c>
      <c r="G2164" s="17">
        <v>630.48</v>
      </c>
      <c r="H2164" s="17">
        <f>VLOOKUP(Tabela1[[#This Row],[NOME]],[2]Planilha1!C:G,5,0)</f>
        <v>583.78</v>
      </c>
      <c r="I2164" s="17">
        <f>IFERROR(H2164/1.08,"")</f>
        <v>540.53703703703695</v>
      </c>
      <c r="J2164" s="17">
        <f>I2164*8%</f>
        <v>43.242962962962956</v>
      </c>
      <c r="K2164" s="17">
        <f>Tabela1[[#This Row],[VLR RECEBIDO]]-Tabela1[[#This Row],[DESPESA]]-Tabela1[[#This Row],[FGTS]]</f>
        <v>46.700000000000109</v>
      </c>
      <c r="L2164" s="12">
        <v>46.700000000000109</v>
      </c>
      <c r="M2164" s="12">
        <f>Tabela1[[#This Row],[A DEVOLVER]]-Tabela1[[#This Row],[DEVOLVIDO]]</f>
        <v>0</v>
      </c>
      <c r="N2164" s="18" t="s">
        <v>322</v>
      </c>
    </row>
    <row r="2165" spans="2:14" x14ac:dyDescent="0.3">
      <c r="B2165" s="11" t="e">
        <f>VLOOKUP(Tabela1[[#This Row],[CPF]],#REF!,2,0)</f>
        <v>#REF!</v>
      </c>
      <c r="C2165" s="11" t="s">
        <v>140</v>
      </c>
      <c r="D2165" s="35">
        <v>36</v>
      </c>
      <c r="E2165" s="16" t="s">
        <v>8</v>
      </c>
      <c r="F2165" s="11" t="s">
        <v>606</v>
      </c>
      <c r="G2165" s="17">
        <v>630.48</v>
      </c>
      <c r="H2165" s="17">
        <f>VLOOKUP(Tabela1[[#This Row],[NOME]],[2]Planilha1!C:G,5,0)</f>
        <v>583.78</v>
      </c>
      <c r="I2165" s="17">
        <f>IFERROR(H2165/1.08,"")</f>
        <v>540.53703703703695</v>
      </c>
      <c r="J2165" s="17">
        <f>I2165*8%</f>
        <v>43.242962962962956</v>
      </c>
      <c r="K2165" s="17">
        <f>Tabela1[[#This Row],[VLR RECEBIDO]]-Tabela1[[#This Row],[DESPESA]]-Tabela1[[#This Row],[FGTS]]</f>
        <v>46.700000000000109</v>
      </c>
      <c r="L2165" s="12">
        <v>46.700000000000109</v>
      </c>
      <c r="M2165" s="12">
        <f>Tabela1[[#This Row],[A DEVOLVER]]-Tabela1[[#This Row],[DEVOLVIDO]]</f>
        <v>0</v>
      </c>
      <c r="N2165" s="18" t="s">
        <v>324</v>
      </c>
    </row>
    <row r="2166" spans="2:14" x14ac:dyDescent="0.3">
      <c r="B2166" s="11" t="e">
        <f>VLOOKUP(Tabela1[[#This Row],[CPF]],#REF!,2,0)</f>
        <v>#REF!</v>
      </c>
      <c r="C2166" s="11" t="s">
        <v>141</v>
      </c>
      <c r="D2166" s="35">
        <v>36</v>
      </c>
      <c r="E2166" s="16" t="s">
        <v>8</v>
      </c>
      <c r="F2166" s="11" t="s">
        <v>606</v>
      </c>
      <c r="G2166" s="17">
        <v>630.48</v>
      </c>
      <c r="H2166" s="17">
        <f>VLOOKUP(Tabela1[[#This Row],[NOME]],[2]Planilha1!C:G,5,0)</f>
        <v>583.78</v>
      </c>
      <c r="I2166" s="17">
        <f>IFERROR(H2166/1.08,"")</f>
        <v>540.53703703703695</v>
      </c>
      <c r="J2166" s="17">
        <f>I2166*8%</f>
        <v>43.242962962962956</v>
      </c>
      <c r="K2166" s="17">
        <f>Tabela1[[#This Row],[VLR RECEBIDO]]-Tabela1[[#This Row],[DESPESA]]-Tabela1[[#This Row],[FGTS]]</f>
        <v>46.700000000000109</v>
      </c>
      <c r="L2166" s="12">
        <v>46.700000000000109</v>
      </c>
      <c r="M2166" s="12">
        <f>Tabela1[[#This Row],[A DEVOLVER]]-Tabela1[[#This Row],[DEVOLVIDO]]</f>
        <v>0</v>
      </c>
      <c r="N2166" s="18" t="s">
        <v>325</v>
      </c>
    </row>
    <row r="2167" spans="2:14" x14ac:dyDescent="0.3">
      <c r="B2167" s="11" t="e">
        <f>VLOOKUP(Tabela1[[#This Row],[CPF]],#REF!,2,0)</f>
        <v>#REF!</v>
      </c>
      <c r="C2167" s="11" t="s">
        <v>146</v>
      </c>
      <c r="D2167" s="35">
        <v>36</v>
      </c>
      <c r="E2167" s="16" t="s">
        <v>8</v>
      </c>
      <c r="F2167" s="11" t="s">
        <v>606</v>
      </c>
      <c r="G2167" s="17">
        <v>630.48</v>
      </c>
      <c r="H2167" s="17">
        <v>0</v>
      </c>
      <c r="I2167" s="17">
        <f>IFERROR(H2167/1.08,"")</f>
        <v>0</v>
      </c>
      <c r="J2167" s="17">
        <f>I2167*8%</f>
        <v>0</v>
      </c>
      <c r="K2167" s="17">
        <f>Tabela1[[#This Row],[VLR RECEBIDO]]-Tabela1[[#This Row],[DESPESA]]-Tabela1[[#This Row],[FGTS]]</f>
        <v>630.48</v>
      </c>
      <c r="L2167" s="12">
        <v>630.48</v>
      </c>
      <c r="M2167" s="12">
        <f>Tabela1[[#This Row],[A DEVOLVER]]-Tabela1[[#This Row],[DEVOLVIDO]]</f>
        <v>0</v>
      </c>
      <c r="N2167" s="18" t="s">
        <v>329</v>
      </c>
    </row>
    <row r="2168" spans="2:14" x14ac:dyDescent="0.3">
      <c r="B2168" s="11" t="e">
        <f>VLOOKUP(Tabela1[[#This Row],[CPF]],#REF!,2,0)</f>
        <v>#REF!</v>
      </c>
      <c r="C2168" s="11" t="s">
        <v>148</v>
      </c>
      <c r="D2168" s="35">
        <v>36</v>
      </c>
      <c r="E2168" s="16" t="s">
        <v>8</v>
      </c>
      <c r="F2168" s="11" t="s">
        <v>606</v>
      </c>
      <c r="G2168" s="17">
        <v>630.48</v>
      </c>
      <c r="H2168" s="17">
        <f>VLOOKUP(Tabela1[[#This Row],[NOME]],[2]Planilha1!C:G,5,0)</f>
        <v>583.78</v>
      </c>
      <c r="I2168" s="17">
        <f>IFERROR(H2168/1.08,"")</f>
        <v>540.53703703703695</v>
      </c>
      <c r="J2168" s="17">
        <f>I2168*8%</f>
        <v>43.242962962962956</v>
      </c>
      <c r="K2168" s="17">
        <f>Tabela1[[#This Row],[VLR RECEBIDO]]-Tabela1[[#This Row],[DESPESA]]-Tabela1[[#This Row],[FGTS]]</f>
        <v>46.700000000000109</v>
      </c>
      <c r="L2168" s="12">
        <v>46.700000000000109</v>
      </c>
      <c r="M2168" s="12">
        <f>Tabela1[[#This Row],[A DEVOLVER]]-Tabela1[[#This Row],[DEVOLVIDO]]</f>
        <v>0</v>
      </c>
      <c r="N2168" s="18" t="s">
        <v>331</v>
      </c>
    </row>
    <row r="2169" spans="2:14" x14ac:dyDescent="0.3">
      <c r="B2169" s="11" t="e">
        <f>VLOOKUP(Tabela1[[#This Row],[CPF]],#REF!,2,0)</f>
        <v>#REF!</v>
      </c>
      <c r="C2169" s="11" t="s">
        <v>149</v>
      </c>
      <c r="D2169" s="35">
        <v>36</v>
      </c>
      <c r="E2169" s="16" t="s">
        <v>8</v>
      </c>
      <c r="F2169" s="11" t="s">
        <v>606</v>
      </c>
      <c r="G2169" s="17">
        <v>630.48</v>
      </c>
      <c r="H2169" s="17">
        <f>VLOOKUP(Tabela1[[#This Row],[NOME]],[2]Planilha1!C:G,5,0)</f>
        <v>583.78</v>
      </c>
      <c r="I2169" s="17">
        <f>IFERROR(H2169/1.08,"")</f>
        <v>540.53703703703695</v>
      </c>
      <c r="J2169" s="17">
        <f>I2169*8%</f>
        <v>43.242962962962956</v>
      </c>
      <c r="K2169" s="17">
        <f>Tabela1[[#This Row],[VLR RECEBIDO]]-Tabela1[[#This Row],[DESPESA]]-Tabela1[[#This Row],[FGTS]]</f>
        <v>46.700000000000109</v>
      </c>
      <c r="L2169" s="12">
        <v>46.700000000000109</v>
      </c>
      <c r="M2169" s="12">
        <f>Tabela1[[#This Row],[A DEVOLVER]]-Tabela1[[#This Row],[DEVOLVIDO]]</f>
        <v>0</v>
      </c>
      <c r="N2169" s="18" t="s">
        <v>332</v>
      </c>
    </row>
    <row r="2170" spans="2:14" x14ac:dyDescent="0.3">
      <c r="B2170" s="11" t="e">
        <f>VLOOKUP(Tabela1[[#This Row],[CPF]],#REF!,2,0)</f>
        <v>#REF!</v>
      </c>
      <c r="C2170" s="11" t="s">
        <v>153</v>
      </c>
      <c r="D2170" s="35">
        <v>36</v>
      </c>
      <c r="E2170" s="16" t="s">
        <v>8</v>
      </c>
      <c r="F2170" s="11" t="s">
        <v>606</v>
      </c>
      <c r="G2170" s="17">
        <v>630.48</v>
      </c>
      <c r="H2170" s="17">
        <f>VLOOKUP(Tabela1[[#This Row],[NOME]],[2]Planilha1!C:G,5,0)</f>
        <v>583.78</v>
      </c>
      <c r="I2170" s="17">
        <f>IFERROR(H2170/1.08,"")</f>
        <v>540.53703703703695</v>
      </c>
      <c r="J2170" s="17">
        <f>I2170*8%</f>
        <v>43.242962962962956</v>
      </c>
      <c r="K2170" s="17">
        <f>Tabela1[[#This Row],[VLR RECEBIDO]]-Tabela1[[#This Row],[DESPESA]]-Tabela1[[#This Row],[FGTS]]</f>
        <v>46.700000000000109</v>
      </c>
      <c r="L2170" s="12">
        <v>46.700000000000109</v>
      </c>
      <c r="M2170" s="12">
        <f>Tabela1[[#This Row],[A DEVOLVER]]-Tabela1[[#This Row],[DEVOLVIDO]]</f>
        <v>0</v>
      </c>
      <c r="N2170" s="18" t="s">
        <v>336</v>
      </c>
    </row>
    <row r="2171" spans="2:14" x14ac:dyDescent="0.3">
      <c r="B2171" s="11" t="e">
        <f>VLOOKUP(Tabela1[[#This Row],[CPF]],#REF!,2,0)</f>
        <v>#REF!</v>
      </c>
      <c r="C2171" s="11" t="s">
        <v>154</v>
      </c>
      <c r="D2171" s="35">
        <v>36</v>
      </c>
      <c r="E2171" s="16" t="s">
        <v>8</v>
      </c>
      <c r="F2171" s="11" t="s">
        <v>606</v>
      </c>
      <c r="G2171" s="17">
        <v>630.48</v>
      </c>
      <c r="H2171" s="17">
        <f>VLOOKUP(Tabela1[[#This Row],[NOME]],[2]Planilha1!C:G,5,0)</f>
        <v>583.78</v>
      </c>
      <c r="I2171" s="17">
        <f>IFERROR(H2171/1.08,"")</f>
        <v>540.53703703703695</v>
      </c>
      <c r="J2171" s="17">
        <f>I2171*8%</f>
        <v>43.242962962962956</v>
      </c>
      <c r="K2171" s="17">
        <f>Tabela1[[#This Row],[VLR RECEBIDO]]-Tabela1[[#This Row],[DESPESA]]-Tabela1[[#This Row],[FGTS]]</f>
        <v>46.700000000000109</v>
      </c>
      <c r="L2171" s="12">
        <v>46.700000000000109</v>
      </c>
      <c r="M2171" s="12">
        <f>Tabela1[[#This Row],[A DEVOLVER]]-Tabela1[[#This Row],[DEVOLVIDO]]</f>
        <v>0</v>
      </c>
      <c r="N2171" s="18" t="s">
        <v>337</v>
      </c>
    </row>
    <row r="2172" spans="2:14" x14ac:dyDescent="0.3">
      <c r="B2172" s="11" t="e">
        <f>VLOOKUP(Tabela1[[#This Row],[CPF]],#REF!,2,0)</f>
        <v>#REF!</v>
      </c>
      <c r="C2172" s="11" t="s">
        <v>155</v>
      </c>
      <c r="D2172" s="35">
        <v>36</v>
      </c>
      <c r="E2172" s="16" t="s">
        <v>8</v>
      </c>
      <c r="F2172" s="11" t="s">
        <v>606</v>
      </c>
      <c r="G2172" s="17">
        <v>630.48</v>
      </c>
      <c r="H2172" s="17">
        <f>VLOOKUP(Tabela1[[#This Row],[NOME]],[2]Planilha1!C:G,5,0)</f>
        <v>583.78</v>
      </c>
      <c r="I2172" s="17">
        <f>IFERROR(H2172/1.08,"")</f>
        <v>540.53703703703695</v>
      </c>
      <c r="J2172" s="17">
        <f>I2172*8%</f>
        <v>43.242962962962956</v>
      </c>
      <c r="K2172" s="17">
        <f>Tabela1[[#This Row],[VLR RECEBIDO]]-Tabela1[[#This Row],[DESPESA]]-Tabela1[[#This Row],[FGTS]]</f>
        <v>46.700000000000109</v>
      </c>
      <c r="L2172" s="12">
        <v>46.700000000000109</v>
      </c>
      <c r="M2172" s="12">
        <f>Tabela1[[#This Row],[A DEVOLVER]]-Tabela1[[#This Row],[DEVOLVIDO]]</f>
        <v>0</v>
      </c>
      <c r="N2172" s="18" t="s">
        <v>338</v>
      </c>
    </row>
    <row r="2173" spans="2:14" x14ac:dyDescent="0.3">
      <c r="B2173" s="11" t="e">
        <f>VLOOKUP(Tabela1[[#This Row],[CPF]],#REF!,2,0)</f>
        <v>#REF!</v>
      </c>
      <c r="C2173" s="11" t="s">
        <v>156</v>
      </c>
      <c r="D2173" s="35">
        <v>36</v>
      </c>
      <c r="E2173" s="16" t="s">
        <v>8</v>
      </c>
      <c r="F2173" s="11" t="s">
        <v>606</v>
      </c>
      <c r="G2173" s="17">
        <v>630.48</v>
      </c>
      <c r="H2173" s="17">
        <f>VLOOKUP(Tabela1[[#This Row],[NOME]],[2]Planilha1!C:G,5,0)</f>
        <v>583.78</v>
      </c>
      <c r="I2173" s="17">
        <f>IFERROR(H2173/1.08,"")</f>
        <v>540.53703703703695</v>
      </c>
      <c r="J2173" s="17">
        <f>I2173*8%</f>
        <v>43.242962962962956</v>
      </c>
      <c r="K2173" s="17">
        <f>Tabela1[[#This Row],[VLR RECEBIDO]]-Tabela1[[#This Row],[DESPESA]]-Tabela1[[#This Row],[FGTS]]</f>
        <v>46.700000000000109</v>
      </c>
      <c r="L2173" s="12">
        <v>46.700000000000109</v>
      </c>
      <c r="M2173" s="12">
        <f>Tabela1[[#This Row],[A DEVOLVER]]-Tabela1[[#This Row],[DEVOLVIDO]]</f>
        <v>0</v>
      </c>
      <c r="N2173" s="18" t="s">
        <v>339</v>
      </c>
    </row>
    <row r="2174" spans="2:14" x14ac:dyDescent="0.3">
      <c r="B2174" s="11" t="e">
        <f>VLOOKUP(Tabela1[[#This Row],[CPF]],#REF!,2,0)</f>
        <v>#REF!</v>
      </c>
      <c r="C2174" s="11" t="s">
        <v>157</v>
      </c>
      <c r="D2174" s="35">
        <v>36</v>
      </c>
      <c r="E2174" s="16" t="s">
        <v>8</v>
      </c>
      <c r="F2174" s="11" t="s">
        <v>606</v>
      </c>
      <c r="G2174" s="17">
        <v>630.48</v>
      </c>
      <c r="H2174" s="17">
        <f>VLOOKUP(Tabela1[[#This Row],[NOME]],[2]Planilha1!C:G,5,0)</f>
        <v>583.78</v>
      </c>
      <c r="I2174" s="17">
        <f>IFERROR(H2174/1.08,"")</f>
        <v>540.53703703703695</v>
      </c>
      <c r="J2174" s="17">
        <f>I2174*8%</f>
        <v>43.242962962962956</v>
      </c>
      <c r="K2174" s="17">
        <f>Tabela1[[#This Row],[VLR RECEBIDO]]-Tabela1[[#This Row],[DESPESA]]-Tabela1[[#This Row],[FGTS]]</f>
        <v>46.700000000000109</v>
      </c>
      <c r="L2174" s="12">
        <v>46.700000000000109</v>
      </c>
      <c r="M2174" s="12">
        <f>Tabela1[[#This Row],[A DEVOLVER]]-Tabela1[[#This Row],[DEVOLVIDO]]</f>
        <v>0</v>
      </c>
      <c r="N2174" s="18" t="s">
        <v>340</v>
      </c>
    </row>
    <row r="2175" spans="2:14" x14ac:dyDescent="0.3">
      <c r="B2175" s="11" t="e">
        <f>VLOOKUP(Tabela1[[#This Row],[CPF]],#REF!,2,0)</f>
        <v>#REF!</v>
      </c>
      <c r="C2175" s="11" t="s">
        <v>159</v>
      </c>
      <c r="D2175" s="35">
        <v>36</v>
      </c>
      <c r="E2175" s="16" t="s">
        <v>8</v>
      </c>
      <c r="F2175" s="11" t="s">
        <v>606</v>
      </c>
      <c r="G2175" s="17">
        <v>630.48</v>
      </c>
      <c r="H2175" s="17">
        <f>VLOOKUP(Tabela1[[#This Row],[NOME]],[2]Planilha1!C:G,5,0)</f>
        <v>583.78</v>
      </c>
      <c r="I2175" s="17">
        <f>IFERROR(H2175/1.08,"")</f>
        <v>540.53703703703695</v>
      </c>
      <c r="J2175" s="17">
        <f>I2175*8%</f>
        <v>43.242962962962956</v>
      </c>
      <c r="K2175" s="17">
        <f>Tabela1[[#This Row],[VLR RECEBIDO]]-Tabela1[[#This Row],[DESPESA]]-Tabela1[[#This Row],[FGTS]]</f>
        <v>46.700000000000109</v>
      </c>
      <c r="L2175" s="12">
        <v>46.700000000000109</v>
      </c>
      <c r="M2175" s="12">
        <f>Tabela1[[#This Row],[A DEVOLVER]]-Tabela1[[#This Row],[DEVOLVIDO]]</f>
        <v>0</v>
      </c>
      <c r="N2175" s="18" t="s">
        <v>342</v>
      </c>
    </row>
    <row r="2176" spans="2:14" x14ac:dyDescent="0.3">
      <c r="B2176" s="11" t="e">
        <f>VLOOKUP(Tabela1[[#This Row],[CPF]],#REF!,2,0)</f>
        <v>#REF!</v>
      </c>
      <c r="C2176" s="11" t="s">
        <v>161</v>
      </c>
      <c r="D2176" s="35">
        <v>36</v>
      </c>
      <c r="E2176" s="16" t="s">
        <v>8</v>
      </c>
      <c r="F2176" s="11" t="s">
        <v>606</v>
      </c>
      <c r="G2176" s="17">
        <v>630.48</v>
      </c>
      <c r="H2176" s="17">
        <f>VLOOKUP(Tabela1[[#This Row],[NOME]],[2]Planilha1!C:G,5,0)</f>
        <v>583.78</v>
      </c>
      <c r="I2176" s="17">
        <f>IFERROR(H2176/1.08,"")</f>
        <v>540.53703703703695</v>
      </c>
      <c r="J2176" s="17">
        <f>I2176*8%</f>
        <v>43.242962962962956</v>
      </c>
      <c r="K2176" s="17">
        <f>Tabela1[[#This Row],[VLR RECEBIDO]]-Tabela1[[#This Row],[DESPESA]]-Tabela1[[#This Row],[FGTS]]</f>
        <v>46.700000000000109</v>
      </c>
      <c r="L2176" s="12">
        <v>46.700000000000109</v>
      </c>
      <c r="M2176" s="12">
        <f>Tabela1[[#This Row],[A DEVOLVER]]-Tabela1[[#This Row],[DEVOLVIDO]]</f>
        <v>0</v>
      </c>
      <c r="N2176" s="18" t="s">
        <v>344</v>
      </c>
    </row>
    <row r="2177" spans="2:14" x14ac:dyDescent="0.3">
      <c r="B2177" s="11" t="e">
        <f>VLOOKUP(Tabela1[[#This Row],[CPF]],#REF!,2,0)</f>
        <v>#REF!</v>
      </c>
      <c r="C2177" s="11" t="s">
        <v>163</v>
      </c>
      <c r="D2177" s="35">
        <v>36</v>
      </c>
      <c r="E2177" s="16" t="s">
        <v>8</v>
      </c>
      <c r="F2177" s="11" t="s">
        <v>606</v>
      </c>
      <c r="G2177" s="17">
        <v>630.48</v>
      </c>
      <c r="H2177" s="17">
        <f>VLOOKUP(Tabela1[[#This Row],[NOME]],[2]Planilha1!C:G,5,0)</f>
        <v>583.78</v>
      </c>
      <c r="I2177" s="17">
        <f>IFERROR(H2177/1.08,"")</f>
        <v>540.53703703703695</v>
      </c>
      <c r="J2177" s="17">
        <f>I2177*8%</f>
        <v>43.242962962962956</v>
      </c>
      <c r="K2177" s="17">
        <f>Tabela1[[#This Row],[VLR RECEBIDO]]-Tabela1[[#This Row],[DESPESA]]-Tabela1[[#This Row],[FGTS]]</f>
        <v>46.700000000000109</v>
      </c>
      <c r="L2177" s="12">
        <v>46.700000000000109</v>
      </c>
      <c r="M2177" s="12">
        <f>Tabela1[[#This Row],[A DEVOLVER]]-Tabela1[[#This Row],[DEVOLVIDO]]</f>
        <v>0</v>
      </c>
      <c r="N2177" s="18" t="s">
        <v>346</v>
      </c>
    </row>
    <row r="2178" spans="2:14" x14ac:dyDescent="0.3">
      <c r="B2178" s="11" t="e">
        <f>VLOOKUP(Tabela1[[#This Row],[CPF]],#REF!,2,0)</f>
        <v>#REF!</v>
      </c>
      <c r="C2178" s="11" t="s">
        <v>164</v>
      </c>
      <c r="D2178" s="35">
        <v>36</v>
      </c>
      <c r="E2178" s="16" t="s">
        <v>8</v>
      </c>
      <c r="F2178" s="11" t="s">
        <v>606</v>
      </c>
      <c r="G2178" s="17">
        <v>630.48</v>
      </c>
      <c r="H2178" s="17">
        <f>VLOOKUP(Tabela1[[#This Row],[NOME]],[2]Planilha1!C:G,5,0)</f>
        <v>583.78</v>
      </c>
      <c r="I2178" s="17">
        <f>IFERROR(H2178/1.08,"")</f>
        <v>540.53703703703695</v>
      </c>
      <c r="J2178" s="17">
        <f>I2178*8%</f>
        <v>43.242962962962956</v>
      </c>
      <c r="K2178" s="17">
        <f>Tabela1[[#This Row],[VLR RECEBIDO]]-Tabela1[[#This Row],[DESPESA]]-Tabela1[[#This Row],[FGTS]]</f>
        <v>46.700000000000109</v>
      </c>
      <c r="L2178" s="12">
        <v>46.700000000000109</v>
      </c>
      <c r="M2178" s="12">
        <f>Tabela1[[#This Row],[A DEVOLVER]]-Tabela1[[#This Row],[DEVOLVIDO]]</f>
        <v>0</v>
      </c>
      <c r="N2178" s="18" t="s">
        <v>347</v>
      </c>
    </row>
    <row r="2179" spans="2:14" x14ac:dyDescent="0.3">
      <c r="B2179" s="11" t="e">
        <f>VLOOKUP(Tabela1[[#This Row],[CPF]],#REF!,2,0)</f>
        <v>#REF!</v>
      </c>
      <c r="C2179" s="11" t="s">
        <v>165</v>
      </c>
      <c r="D2179" s="35">
        <v>36</v>
      </c>
      <c r="E2179" s="16" t="s">
        <v>8</v>
      </c>
      <c r="F2179" s="11" t="s">
        <v>606</v>
      </c>
      <c r="G2179" s="17">
        <v>630.48</v>
      </c>
      <c r="H2179" s="17">
        <f>VLOOKUP(Tabela1[[#This Row],[NOME]],[2]Planilha1!C:G,5,0)</f>
        <v>583.78</v>
      </c>
      <c r="I2179" s="17">
        <f>IFERROR(H2179/1.08,"")</f>
        <v>540.53703703703695</v>
      </c>
      <c r="J2179" s="17">
        <f>I2179*8%</f>
        <v>43.242962962962956</v>
      </c>
      <c r="K2179" s="17">
        <f>Tabela1[[#This Row],[VLR RECEBIDO]]-Tabela1[[#This Row],[DESPESA]]-Tabela1[[#This Row],[FGTS]]</f>
        <v>46.700000000000109</v>
      </c>
      <c r="L2179" s="12">
        <v>46.700000000000109</v>
      </c>
      <c r="M2179" s="12">
        <f>Tabela1[[#This Row],[A DEVOLVER]]-Tabela1[[#This Row],[DEVOLVIDO]]</f>
        <v>0</v>
      </c>
      <c r="N2179" s="18" t="s">
        <v>348</v>
      </c>
    </row>
    <row r="2180" spans="2:14" x14ac:dyDescent="0.3">
      <c r="B2180" s="11" t="e">
        <f>VLOOKUP(Tabela1[[#This Row],[CPF]],#REF!,2,0)</f>
        <v>#REF!</v>
      </c>
      <c r="C2180" s="11" t="s">
        <v>167</v>
      </c>
      <c r="D2180" s="35">
        <v>36</v>
      </c>
      <c r="E2180" s="16" t="s">
        <v>8</v>
      </c>
      <c r="F2180" s="11" t="s">
        <v>606</v>
      </c>
      <c r="G2180" s="17">
        <v>630.48</v>
      </c>
      <c r="H2180" s="17">
        <f>VLOOKUP(Tabela1[[#This Row],[NOME]],[2]Planilha1!C:G,5,0)</f>
        <v>583.78</v>
      </c>
      <c r="I2180" s="17">
        <f>IFERROR(H2180/1.08,"")</f>
        <v>540.53703703703695</v>
      </c>
      <c r="J2180" s="17">
        <f>I2180*8%</f>
        <v>43.242962962962956</v>
      </c>
      <c r="K2180" s="17">
        <f>Tabela1[[#This Row],[VLR RECEBIDO]]-Tabela1[[#This Row],[DESPESA]]-Tabela1[[#This Row],[FGTS]]</f>
        <v>46.700000000000109</v>
      </c>
      <c r="L2180" s="12">
        <v>46.700000000000109</v>
      </c>
      <c r="M2180" s="12">
        <f>Tabela1[[#This Row],[A DEVOLVER]]-Tabela1[[#This Row],[DEVOLVIDO]]</f>
        <v>0</v>
      </c>
      <c r="N2180" s="18" t="s">
        <v>350</v>
      </c>
    </row>
    <row r="2181" spans="2:14" x14ac:dyDescent="0.3">
      <c r="B2181" s="11" t="e">
        <f>VLOOKUP(Tabela1[[#This Row],[CPF]],#REF!,2,0)</f>
        <v>#REF!</v>
      </c>
      <c r="C2181" s="11" t="s">
        <v>168</v>
      </c>
      <c r="D2181" s="35">
        <v>36</v>
      </c>
      <c r="E2181" s="16" t="s">
        <v>8</v>
      </c>
      <c r="F2181" s="11" t="s">
        <v>606</v>
      </c>
      <c r="G2181" s="17">
        <v>630.48</v>
      </c>
      <c r="H2181" s="17">
        <v>0</v>
      </c>
      <c r="I2181" s="17">
        <f>IFERROR(H2181/1.08,"")</f>
        <v>0</v>
      </c>
      <c r="J2181" s="17">
        <f>I2181*8%</f>
        <v>0</v>
      </c>
      <c r="K2181" s="17">
        <f>Tabela1[[#This Row],[VLR RECEBIDO]]-Tabela1[[#This Row],[DESPESA]]-Tabela1[[#This Row],[FGTS]]</f>
        <v>630.48</v>
      </c>
      <c r="L2181" s="12">
        <v>630.48</v>
      </c>
      <c r="M2181" s="12">
        <f>Tabela1[[#This Row],[A DEVOLVER]]-Tabela1[[#This Row],[DEVOLVIDO]]</f>
        <v>0</v>
      </c>
      <c r="N2181" s="18" t="s">
        <v>351</v>
      </c>
    </row>
    <row r="2182" spans="2:14" x14ac:dyDescent="0.3">
      <c r="B2182" s="11" t="e">
        <f>VLOOKUP(Tabela1[[#This Row],[CPF]],#REF!,2,0)</f>
        <v>#REF!</v>
      </c>
      <c r="C2182" s="11" t="s">
        <v>169</v>
      </c>
      <c r="D2182" s="35">
        <v>36</v>
      </c>
      <c r="E2182" s="16" t="s">
        <v>8</v>
      </c>
      <c r="F2182" s="11" t="s">
        <v>606</v>
      </c>
      <c r="G2182" s="17">
        <v>630.48</v>
      </c>
      <c r="H2182" s="17">
        <f>VLOOKUP(Tabela1[[#This Row],[NOME]],[2]Planilha1!C:G,5,0)</f>
        <v>583.78</v>
      </c>
      <c r="I2182" s="17">
        <f>IFERROR(H2182/1.08,"")</f>
        <v>540.53703703703695</v>
      </c>
      <c r="J2182" s="17">
        <f>I2182*8%</f>
        <v>43.242962962962956</v>
      </c>
      <c r="K2182" s="17">
        <f>Tabela1[[#This Row],[VLR RECEBIDO]]-Tabela1[[#This Row],[DESPESA]]-Tabela1[[#This Row],[FGTS]]</f>
        <v>46.700000000000109</v>
      </c>
      <c r="L2182" s="12">
        <v>46.700000000000109</v>
      </c>
      <c r="M2182" s="12">
        <f>Tabela1[[#This Row],[A DEVOLVER]]-Tabela1[[#This Row],[DEVOLVIDO]]</f>
        <v>0</v>
      </c>
      <c r="N2182" s="18" t="s">
        <v>352</v>
      </c>
    </row>
    <row r="2183" spans="2:14" x14ac:dyDescent="0.3">
      <c r="B2183" s="11" t="e">
        <f>VLOOKUP(Tabela1[[#This Row],[CPF]],#REF!,2,0)</f>
        <v>#REF!</v>
      </c>
      <c r="C2183" s="11" t="s">
        <v>170</v>
      </c>
      <c r="D2183" s="35">
        <v>36</v>
      </c>
      <c r="E2183" s="16" t="s">
        <v>8</v>
      </c>
      <c r="F2183" s="11" t="s">
        <v>606</v>
      </c>
      <c r="G2183" s="17">
        <v>630.48</v>
      </c>
      <c r="H2183" s="17">
        <f>VLOOKUP(Tabela1[[#This Row],[NOME]],[2]Planilha1!C:G,5,0)</f>
        <v>583.78</v>
      </c>
      <c r="I2183" s="17">
        <f>IFERROR(H2183/1.08,"")</f>
        <v>540.53703703703695</v>
      </c>
      <c r="J2183" s="17">
        <f>I2183*8%</f>
        <v>43.242962962962956</v>
      </c>
      <c r="K2183" s="17">
        <f>Tabela1[[#This Row],[VLR RECEBIDO]]-Tabela1[[#This Row],[DESPESA]]-Tabela1[[#This Row],[FGTS]]</f>
        <v>46.700000000000109</v>
      </c>
      <c r="L2183" s="12">
        <v>46.700000000000109</v>
      </c>
      <c r="M2183" s="12">
        <f>Tabela1[[#This Row],[A DEVOLVER]]-Tabela1[[#This Row],[DEVOLVIDO]]</f>
        <v>0</v>
      </c>
      <c r="N2183" s="18" t="s">
        <v>353</v>
      </c>
    </row>
    <row r="2184" spans="2:14" x14ac:dyDescent="0.3">
      <c r="B2184" s="11" t="e">
        <f>VLOOKUP(Tabela1[[#This Row],[CPF]],#REF!,2,0)</f>
        <v>#REF!</v>
      </c>
      <c r="C2184" s="11" t="s">
        <v>171</v>
      </c>
      <c r="D2184" s="35">
        <v>36</v>
      </c>
      <c r="E2184" s="16" t="s">
        <v>8</v>
      </c>
      <c r="F2184" s="11" t="s">
        <v>606</v>
      </c>
      <c r="G2184" s="17">
        <v>630.48</v>
      </c>
      <c r="H2184" s="17">
        <f>VLOOKUP(Tabela1[[#This Row],[NOME]],[2]Planilha1!C:G,5,0)</f>
        <v>583.78</v>
      </c>
      <c r="I2184" s="17">
        <f>IFERROR(H2184/1.08,"")</f>
        <v>540.53703703703695</v>
      </c>
      <c r="J2184" s="17">
        <f>I2184*8%</f>
        <v>43.242962962962956</v>
      </c>
      <c r="K2184" s="17">
        <f>Tabela1[[#This Row],[VLR RECEBIDO]]-Tabela1[[#This Row],[DESPESA]]-Tabela1[[#This Row],[FGTS]]</f>
        <v>46.700000000000109</v>
      </c>
      <c r="L2184" s="12">
        <v>46.700000000000109</v>
      </c>
      <c r="M2184" s="12">
        <f>Tabela1[[#This Row],[A DEVOLVER]]-Tabela1[[#This Row],[DEVOLVIDO]]</f>
        <v>0</v>
      </c>
      <c r="N2184" s="18" t="s">
        <v>354</v>
      </c>
    </row>
    <row r="2185" spans="2:14" x14ac:dyDescent="0.3">
      <c r="B2185" s="11" t="e">
        <f>VLOOKUP(Tabela1[[#This Row],[CPF]],#REF!,2,0)</f>
        <v>#REF!</v>
      </c>
      <c r="C2185" s="11" t="s">
        <v>172</v>
      </c>
      <c r="D2185" s="35">
        <v>36</v>
      </c>
      <c r="E2185" s="16" t="s">
        <v>8</v>
      </c>
      <c r="F2185" s="11" t="s">
        <v>606</v>
      </c>
      <c r="G2185" s="17">
        <v>630.48</v>
      </c>
      <c r="H2185" s="17">
        <f>VLOOKUP(Tabela1[[#This Row],[NOME]],[2]Planilha1!C:G,5,0)</f>
        <v>583.78</v>
      </c>
      <c r="I2185" s="17">
        <f>IFERROR(H2185/1.08,"")</f>
        <v>540.53703703703695</v>
      </c>
      <c r="J2185" s="17">
        <f>I2185*8%</f>
        <v>43.242962962962956</v>
      </c>
      <c r="K2185" s="17">
        <f>Tabela1[[#This Row],[VLR RECEBIDO]]-Tabela1[[#This Row],[DESPESA]]-Tabela1[[#This Row],[FGTS]]</f>
        <v>46.700000000000109</v>
      </c>
      <c r="L2185" s="12">
        <v>46.700000000000109</v>
      </c>
      <c r="M2185" s="12">
        <f>Tabela1[[#This Row],[A DEVOLVER]]-Tabela1[[#This Row],[DEVOLVIDO]]</f>
        <v>0</v>
      </c>
      <c r="N2185" s="18" t="s">
        <v>355</v>
      </c>
    </row>
    <row r="2186" spans="2:14" x14ac:dyDescent="0.3">
      <c r="B2186" s="11" t="e">
        <f>VLOOKUP(Tabela1[[#This Row],[CPF]],#REF!,2,0)</f>
        <v>#REF!</v>
      </c>
      <c r="C2186" s="11" t="s">
        <v>175</v>
      </c>
      <c r="D2186" s="35">
        <v>36</v>
      </c>
      <c r="E2186" s="16" t="s">
        <v>8</v>
      </c>
      <c r="F2186" s="11" t="s">
        <v>606</v>
      </c>
      <c r="G2186" s="17">
        <v>630.48</v>
      </c>
      <c r="H2186" s="17">
        <v>0</v>
      </c>
      <c r="I2186" s="17">
        <f>IFERROR(H2186/1.08,"")</f>
        <v>0</v>
      </c>
      <c r="J2186" s="17">
        <f>I2186*8%</f>
        <v>0</v>
      </c>
      <c r="K2186" s="17">
        <f>Tabela1[[#This Row],[VLR RECEBIDO]]-Tabela1[[#This Row],[DESPESA]]-Tabela1[[#This Row],[FGTS]]</f>
        <v>630.48</v>
      </c>
      <c r="L2186" s="12">
        <v>630.48</v>
      </c>
      <c r="M2186" s="12">
        <f>Tabela1[[#This Row],[A DEVOLVER]]-Tabela1[[#This Row],[DEVOLVIDO]]</f>
        <v>0</v>
      </c>
      <c r="N2186" s="18" t="s">
        <v>358</v>
      </c>
    </row>
    <row r="2187" spans="2:14" x14ac:dyDescent="0.3">
      <c r="B2187" s="11" t="e">
        <f>VLOOKUP(Tabela1[[#This Row],[CPF]],#REF!,2,0)</f>
        <v>#REF!</v>
      </c>
      <c r="C2187" s="11" t="s">
        <v>176</v>
      </c>
      <c r="D2187" s="35">
        <v>36</v>
      </c>
      <c r="E2187" s="16" t="s">
        <v>8</v>
      </c>
      <c r="F2187" s="11" t="s">
        <v>606</v>
      </c>
      <c r="G2187" s="17">
        <v>630.48</v>
      </c>
      <c r="H2187" s="17">
        <v>0</v>
      </c>
      <c r="I2187" s="17">
        <f>IFERROR(H2187/1.08,"")</f>
        <v>0</v>
      </c>
      <c r="J2187" s="17">
        <f>I2187*8%</f>
        <v>0</v>
      </c>
      <c r="K2187" s="17">
        <f>Tabela1[[#This Row],[VLR RECEBIDO]]-Tabela1[[#This Row],[DESPESA]]-Tabela1[[#This Row],[FGTS]]</f>
        <v>630.48</v>
      </c>
      <c r="L2187" s="12">
        <v>630.48</v>
      </c>
      <c r="M2187" s="12">
        <f>Tabela1[[#This Row],[A DEVOLVER]]-Tabela1[[#This Row],[DEVOLVIDO]]</f>
        <v>0</v>
      </c>
      <c r="N2187" s="18" t="s">
        <v>359</v>
      </c>
    </row>
    <row r="2188" spans="2:14" x14ac:dyDescent="0.3">
      <c r="B2188" s="11" t="e">
        <f>VLOOKUP(Tabela1[[#This Row],[CPF]],#REF!,2,0)</f>
        <v>#REF!</v>
      </c>
      <c r="C2188" s="11" t="s">
        <v>177</v>
      </c>
      <c r="D2188" s="35">
        <v>36</v>
      </c>
      <c r="E2188" s="16" t="s">
        <v>8</v>
      </c>
      <c r="F2188" s="11" t="s">
        <v>606</v>
      </c>
      <c r="G2188" s="17">
        <v>630.48</v>
      </c>
      <c r="H2188" s="17">
        <f>VLOOKUP(Tabela1[[#This Row],[NOME]],[2]Planilha1!C:G,5,0)</f>
        <v>583.78</v>
      </c>
      <c r="I2188" s="17">
        <f>IFERROR(H2188/1.08,"")</f>
        <v>540.53703703703695</v>
      </c>
      <c r="J2188" s="17">
        <f>I2188*8%</f>
        <v>43.242962962962956</v>
      </c>
      <c r="K2188" s="17">
        <f>Tabela1[[#This Row],[VLR RECEBIDO]]-Tabela1[[#This Row],[DESPESA]]-Tabela1[[#This Row],[FGTS]]</f>
        <v>46.700000000000109</v>
      </c>
      <c r="L2188" s="12">
        <v>46.700000000000109</v>
      </c>
      <c r="M2188" s="12">
        <f>Tabela1[[#This Row],[A DEVOLVER]]-Tabela1[[#This Row],[DEVOLVIDO]]</f>
        <v>0</v>
      </c>
      <c r="N2188" s="18" t="s">
        <v>360</v>
      </c>
    </row>
    <row r="2189" spans="2:14" x14ac:dyDescent="0.3">
      <c r="B2189" s="11" t="e">
        <f>VLOOKUP(Tabela1[[#This Row],[CPF]],#REF!,2,0)</f>
        <v>#REF!</v>
      </c>
      <c r="C2189" s="11" t="s">
        <v>179</v>
      </c>
      <c r="D2189" s="35">
        <v>36</v>
      </c>
      <c r="E2189" s="16" t="s">
        <v>8</v>
      </c>
      <c r="F2189" s="11" t="s">
        <v>606</v>
      </c>
      <c r="G2189" s="17">
        <v>630.48</v>
      </c>
      <c r="H2189" s="17">
        <f>VLOOKUP(Tabela1[[#This Row],[NOME]],[2]Planilha1!C:G,5,0)</f>
        <v>583.78</v>
      </c>
      <c r="I2189" s="17">
        <f>IFERROR(H2189/1.08,"")</f>
        <v>540.53703703703695</v>
      </c>
      <c r="J2189" s="17">
        <f>I2189*8%</f>
        <v>43.242962962962956</v>
      </c>
      <c r="K2189" s="17">
        <f>Tabela1[[#This Row],[VLR RECEBIDO]]-Tabela1[[#This Row],[DESPESA]]-Tabela1[[#This Row],[FGTS]]</f>
        <v>46.700000000000109</v>
      </c>
      <c r="L2189" s="12">
        <v>46.700000000000109</v>
      </c>
      <c r="M2189" s="12">
        <f>Tabela1[[#This Row],[A DEVOLVER]]-Tabela1[[#This Row],[DEVOLVIDO]]</f>
        <v>0</v>
      </c>
      <c r="N2189" s="18" t="s">
        <v>362</v>
      </c>
    </row>
    <row r="2190" spans="2:14" x14ac:dyDescent="0.3">
      <c r="B2190" s="11" t="e">
        <f>VLOOKUP(Tabela1[[#This Row],[CPF]],#REF!,2,0)</f>
        <v>#REF!</v>
      </c>
      <c r="C2190" s="11" t="s">
        <v>189</v>
      </c>
      <c r="D2190" s="35">
        <v>36</v>
      </c>
      <c r="E2190" s="16" t="s">
        <v>8</v>
      </c>
      <c r="F2190" s="11" t="s">
        <v>606</v>
      </c>
      <c r="G2190" s="17">
        <v>630.48</v>
      </c>
      <c r="H2190" s="17">
        <f>VLOOKUP(Tabela1[[#This Row],[NOME]],[2]Planilha1!C:G,5,0)</f>
        <v>583.78</v>
      </c>
      <c r="I2190" s="17">
        <f>IFERROR(H2190/1.08,"")</f>
        <v>540.53703703703695</v>
      </c>
      <c r="J2190" s="17">
        <f>I2190*8%</f>
        <v>43.242962962962956</v>
      </c>
      <c r="K2190" s="17">
        <f>Tabela1[[#This Row],[VLR RECEBIDO]]-Tabela1[[#This Row],[DESPESA]]-Tabela1[[#This Row],[FGTS]]</f>
        <v>46.700000000000109</v>
      </c>
      <c r="L2190" s="12">
        <v>46.700000000000109</v>
      </c>
      <c r="M2190" s="12">
        <f>Tabela1[[#This Row],[A DEVOLVER]]-Tabela1[[#This Row],[DEVOLVIDO]]</f>
        <v>0</v>
      </c>
      <c r="N2190" s="18" t="s">
        <v>372</v>
      </c>
    </row>
    <row r="2191" spans="2:14" x14ac:dyDescent="0.3">
      <c r="B2191" s="11" t="e">
        <f>VLOOKUP(Tabela1[[#This Row],[CPF]],#REF!,2,0)</f>
        <v>#REF!</v>
      </c>
      <c r="C2191" s="11" t="s">
        <v>190</v>
      </c>
      <c r="D2191" s="35">
        <v>36</v>
      </c>
      <c r="E2191" s="16" t="s">
        <v>8</v>
      </c>
      <c r="F2191" s="11" t="s">
        <v>606</v>
      </c>
      <c r="G2191" s="17">
        <v>630.48</v>
      </c>
      <c r="H2191" s="17">
        <f>VLOOKUP(Tabela1[[#This Row],[NOME]],[2]Planilha1!C:G,5,0)</f>
        <v>583.78</v>
      </c>
      <c r="I2191" s="17">
        <f>IFERROR(H2191/1.08,"")</f>
        <v>540.53703703703695</v>
      </c>
      <c r="J2191" s="17">
        <f>I2191*8%</f>
        <v>43.242962962962956</v>
      </c>
      <c r="K2191" s="17">
        <f>Tabela1[[#This Row],[VLR RECEBIDO]]-Tabela1[[#This Row],[DESPESA]]-Tabela1[[#This Row],[FGTS]]</f>
        <v>46.700000000000109</v>
      </c>
      <c r="L2191" s="12">
        <v>46.700000000000109</v>
      </c>
      <c r="M2191" s="12">
        <f>Tabela1[[#This Row],[A DEVOLVER]]-Tabela1[[#This Row],[DEVOLVIDO]]</f>
        <v>0</v>
      </c>
      <c r="N2191" s="18" t="s">
        <v>373</v>
      </c>
    </row>
    <row r="2192" spans="2:14" x14ac:dyDescent="0.3">
      <c r="B2192" s="11" t="e">
        <f>VLOOKUP(Tabela1[[#This Row],[CPF]],#REF!,2,0)</f>
        <v>#REF!</v>
      </c>
      <c r="C2192" s="11" t="s">
        <v>191</v>
      </c>
      <c r="D2192" s="35">
        <v>36</v>
      </c>
      <c r="E2192" s="16" t="s">
        <v>8</v>
      </c>
      <c r="F2192" s="11" t="s">
        <v>606</v>
      </c>
      <c r="G2192" s="17">
        <v>630.48</v>
      </c>
      <c r="H2192" s="17">
        <f>VLOOKUP(Tabela1[[#This Row],[NOME]],[2]Planilha1!C:G,5,0)</f>
        <v>583.78</v>
      </c>
      <c r="I2192" s="17">
        <f>IFERROR(H2192/1.08,"")</f>
        <v>540.53703703703695</v>
      </c>
      <c r="J2192" s="17">
        <f>I2192*8%</f>
        <v>43.242962962962956</v>
      </c>
      <c r="K2192" s="17">
        <f>Tabela1[[#This Row],[VLR RECEBIDO]]-Tabela1[[#This Row],[DESPESA]]-Tabela1[[#This Row],[FGTS]]</f>
        <v>46.700000000000109</v>
      </c>
      <c r="L2192" s="12">
        <v>46.700000000000109</v>
      </c>
      <c r="M2192" s="12">
        <f>Tabela1[[#This Row],[A DEVOLVER]]-Tabela1[[#This Row],[DEVOLVIDO]]</f>
        <v>0</v>
      </c>
      <c r="N2192" s="18" t="s">
        <v>374</v>
      </c>
    </row>
    <row r="2193" spans="2:14" x14ac:dyDescent="0.3">
      <c r="B2193" s="11" t="e">
        <f>VLOOKUP(Tabela1[[#This Row],[CPF]],#REF!,2,0)</f>
        <v>#REF!</v>
      </c>
      <c r="C2193" s="11" t="s">
        <v>192</v>
      </c>
      <c r="D2193" s="35">
        <v>36</v>
      </c>
      <c r="E2193" s="16" t="s">
        <v>8</v>
      </c>
      <c r="F2193" s="11" t="s">
        <v>606</v>
      </c>
      <c r="G2193" s="17">
        <v>630.48</v>
      </c>
      <c r="H2193" s="17">
        <v>0</v>
      </c>
      <c r="I2193" s="17">
        <f>IFERROR(H2193/1.08,"")</f>
        <v>0</v>
      </c>
      <c r="J2193" s="17">
        <f>I2193*8%</f>
        <v>0</v>
      </c>
      <c r="K2193" s="17">
        <f>Tabela1[[#This Row],[VLR RECEBIDO]]-Tabela1[[#This Row],[DESPESA]]-Tabela1[[#This Row],[FGTS]]</f>
        <v>630.48</v>
      </c>
      <c r="L2193" s="12">
        <v>630.48</v>
      </c>
      <c r="M2193" s="12">
        <f>Tabela1[[#This Row],[A DEVOLVER]]-Tabela1[[#This Row],[DEVOLVIDO]]</f>
        <v>0</v>
      </c>
      <c r="N2193" s="18" t="s">
        <v>375</v>
      </c>
    </row>
    <row r="2194" spans="2:14" x14ac:dyDescent="0.3">
      <c r="B2194" s="11">
        <v>586</v>
      </c>
      <c r="C2194" s="11" t="s">
        <v>25</v>
      </c>
      <c r="D2194" s="35">
        <v>36</v>
      </c>
      <c r="E2194" s="16" t="s">
        <v>202</v>
      </c>
      <c r="F2194" s="11" t="s">
        <v>20</v>
      </c>
      <c r="G2194" s="17">
        <v>0</v>
      </c>
      <c r="H2194" s="17">
        <v>0</v>
      </c>
      <c r="I2194" s="17">
        <f>IFERROR(H2194/1.08,"")</f>
        <v>0</v>
      </c>
      <c r="J2194" s="17">
        <f>I2194*8%</f>
        <v>0</v>
      </c>
      <c r="K2194" s="17">
        <f>Tabela1[[#This Row],[VLR RECEBIDO]]-Tabela1[[#This Row],[DESPESA]]-Tabela1[[#This Row],[FGTS]]</f>
        <v>0</v>
      </c>
      <c r="L2194" s="12">
        <v>0</v>
      </c>
      <c r="M2194" s="12">
        <f>Tabela1[[#This Row],[A DEVOLVER]]-Tabela1[[#This Row],[DEVOLVIDO]]</f>
        <v>0</v>
      </c>
      <c r="N2194" s="18" t="s">
        <v>209</v>
      </c>
    </row>
    <row r="2195" spans="2:14" x14ac:dyDescent="0.3">
      <c r="B2195" s="11">
        <v>332</v>
      </c>
      <c r="C2195" s="11" t="s">
        <v>26</v>
      </c>
      <c r="D2195" s="35">
        <v>36</v>
      </c>
      <c r="E2195" s="16" t="s">
        <v>202</v>
      </c>
      <c r="F2195" s="11" t="s">
        <v>20</v>
      </c>
      <c r="G2195" s="17">
        <v>0</v>
      </c>
      <c r="H2195" s="17">
        <v>0</v>
      </c>
      <c r="I2195" s="17">
        <f>IFERROR(H2195/1.08,"")</f>
        <v>0</v>
      </c>
      <c r="J2195" s="17">
        <f>I2195*8%</f>
        <v>0</v>
      </c>
      <c r="K2195" s="17">
        <f>Tabela1[[#This Row],[VLR RECEBIDO]]-Tabela1[[#This Row],[DESPESA]]-Tabela1[[#This Row],[FGTS]]</f>
        <v>0</v>
      </c>
      <c r="L2195" s="12">
        <v>0</v>
      </c>
      <c r="M2195" s="12">
        <f>Tabela1[[#This Row],[A DEVOLVER]]-Tabela1[[#This Row],[DEVOLVIDO]]</f>
        <v>0</v>
      </c>
      <c r="N2195" s="18" t="s">
        <v>210</v>
      </c>
    </row>
    <row r="2196" spans="2:14" x14ac:dyDescent="0.3">
      <c r="B2196" s="11">
        <v>132</v>
      </c>
      <c r="C2196" s="11" t="s">
        <v>27</v>
      </c>
      <c r="D2196" s="35">
        <v>36</v>
      </c>
      <c r="E2196" s="16" t="s">
        <v>8</v>
      </c>
      <c r="F2196" s="11" t="s">
        <v>20</v>
      </c>
      <c r="G2196" s="17">
        <v>630.48</v>
      </c>
      <c r="H2196" s="17">
        <v>630.48444400000005</v>
      </c>
      <c r="I2196" s="17">
        <f>IFERROR(H2196/1.08,"")</f>
        <v>583.78189259259261</v>
      </c>
      <c r="J2196" s="17">
        <f>I2196*8%</f>
        <v>46.702551407407412</v>
      </c>
      <c r="K2196" s="17">
        <f>Tabela1[[#This Row],[VLR RECEBIDO]]-Tabela1[[#This Row],[DESPESA]]-Tabela1[[#This Row],[FGTS]]</f>
        <v>-4.4440000000065538E-3</v>
      </c>
      <c r="L2196" s="12">
        <v>-4.4440000000065538E-3</v>
      </c>
      <c r="M2196" s="12">
        <f>Tabela1[[#This Row],[A DEVOLVER]]-Tabela1[[#This Row],[DEVOLVIDO]]</f>
        <v>0</v>
      </c>
      <c r="N2196" s="18" t="s">
        <v>383</v>
      </c>
    </row>
    <row r="2197" spans="2:14" x14ac:dyDescent="0.3">
      <c r="B2197" s="11">
        <v>933</v>
      </c>
      <c r="C2197" s="11" t="s">
        <v>28</v>
      </c>
      <c r="D2197" s="35">
        <v>36</v>
      </c>
      <c r="E2197" s="16" t="s">
        <v>202</v>
      </c>
      <c r="F2197" s="11" t="s">
        <v>20</v>
      </c>
      <c r="G2197" s="17">
        <v>0</v>
      </c>
      <c r="H2197" s="17">
        <v>0</v>
      </c>
      <c r="I2197" s="17">
        <f>IFERROR(H2197/1.08,"")</f>
        <v>0</v>
      </c>
      <c r="J2197" s="17">
        <f>I2197*8%</f>
        <v>0</v>
      </c>
      <c r="K2197" s="17">
        <f>Tabela1[[#This Row],[VLR RECEBIDO]]-Tabela1[[#This Row],[DESPESA]]-Tabela1[[#This Row],[FGTS]]</f>
        <v>0</v>
      </c>
      <c r="L2197" s="12">
        <v>0</v>
      </c>
      <c r="M2197" s="12">
        <f>Tabela1[[#This Row],[A DEVOLVER]]-Tabela1[[#This Row],[DEVOLVIDO]]</f>
        <v>0</v>
      </c>
      <c r="N2197" s="18" t="s">
        <v>212</v>
      </c>
    </row>
    <row r="2198" spans="2:14" x14ac:dyDescent="0.3">
      <c r="B2198" s="11">
        <v>879</v>
      </c>
      <c r="C2198" s="11" t="s">
        <v>29</v>
      </c>
      <c r="D2198" s="35">
        <v>36</v>
      </c>
      <c r="E2198" s="16" t="s">
        <v>202</v>
      </c>
      <c r="F2198" s="11" t="s">
        <v>20</v>
      </c>
      <c r="G2198" s="17">
        <v>0</v>
      </c>
      <c r="H2198" s="17">
        <v>0</v>
      </c>
      <c r="I2198" s="17">
        <f>IFERROR(H2198/1.08,"")</f>
        <v>0</v>
      </c>
      <c r="J2198" s="17">
        <f>I2198*8%</f>
        <v>0</v>
      </c>
      <c r="K2198" s="17">
        <f>Tabela1[[#This Row],[VLR RECEBIDO]]-Tabela1[[#This Row],[DESPESA]]-Tabela1[[#This Row],[FGTS]]</f>
        <v>0</v>
      </c>
      <c r="L2198" s="12">
        <v>0</v>
      </c>
      <c r="M2198" s="12">
        <f>Tabela1[[#This Row],[A DEVOLVER]]-Tabela1[[#This Row],[DEVOLVIDO]]</f>
        <v>0</v>
      </c>
      <c r="N2198" s="18" t="s">
        <v>213</v>
      </c>
    </row>
    <row r="2199" spans="2:14" x14ac:dyDescent="0.3">
      <c r="B2199" s="11">
        <v>23</v>
      </c>
      <c r="C2199" s="11" t="s">
        <v>30</v>
      </c>
      <c r="D2199" s="35">
        <v>36</v>
      </c>
      <c r="E2199" s="16" t="s">
        <v>8</v>
      </c>
      <c r="F2199" s="11" t="s">
        <v>20</v>
      </c>
      <c r="G2199" s="17">
        <v>630.48</v>
      </c>
      <c r="H2199" s="17">
        <v>630.48444440000003</v>
      </c>
      <c r="I2199" s="17">
        <f>IFERROR(H2199/1.08,"")</f>
        <v>583.78189296296296</v>
      </c>
      <c r="J2199" s="17">
        <f>I2199*8%</f>
        <v>46.702551437037037</v>
      </c>
      <c r="K2199" s="17">
        <f>Tabela1[[#This Row],[VLR RECEBIDO]]-Tabela1[[#This Row],[DESPESA]]-Tabela1[[#This Row],[FGTS]]</f>
        <v>-4.4443999999757011E-3</v>
      </c>
      <c r="L2199" s="12">
        <v>-4.4443999999757011E-3</v>
      </c>
      <c r="M2199" s="12">
        <f>Tabela1[[#This Row],[A DEVOLVER]]-Tabela1[[#This Row],[DEVOLVIDO]]</f>
        <v>0</v>
      </c>
      <c r="N2199" s="18" t="s">
        <v>214</v>
      </c>
    </row>
    <row r="2200" spans="2:14" x14ac:dyDescent="0.3">
      <c r="B2200" s="11">
        <v>521</v>
      </c>
      <c r="C2200" s="11" t="s">
        <v>31</v>
      </c>
      <c r="D2200" s="35">
        <v>36</v>
      </c>
      <c r="E2200" s="16" t="s">
        <v>8</v>
      </c>
      <c r="F2200" s="11" t="s">
        <v>20</v>
      </c>
      <c r="G2200" s="17">
        <v>630.48</v>
      </c>
      <c r="H2200" s="17">
        <v>630.48444440000003</v>
      </c>
      <c r="I2200" s="17">
        <f>IFERROR(H2200/1.08,"")</f>
        <v>583.78189296296296</v>
      </c>
      <c r="J2200" s="17">
        <f>I2200*8%</f>
        <v>46.702551437037037</v>
      </c>
      <c r="K2200" s="17">
        <f>Tabela1[[#This Row],[VLR RECEBIDO]]-Tabela1[[#This Row],[DESPESA]]-Tabela1[[#This Row],[FGTS]]</f>
        <v>-4.4443999999757011E-3</v>
      </c>
      <c r="L2200" s="12">
        <v>-4.4443999999757011E-3</v>
      </c>
      <c r="M2200" s="12">
        <f>Tabela1[[#This Row],[A DEVOLVER]]-Tabela1[[#This Row],[DEVOLVIDO]]</f>
        <v>0</v>
      </c>
      <c r="N2200" s="18" t="s">
        <v>215</v>
      </c>
    </row>
    <row r="2201" spans="2:14" x14ac:dyDescent="0.3">
      <c r="B2201" s="11">
        <v>9</v>
      </c>
      <c r="C2201" s="11" t="s">
        <v>32</v>
      </c>
      <c r="D2201" s="35">
        <v>36</v>
      </c>
      <c r="E2201" s="16" t="s">
        <v>8</v>
      </c>
      <c r="F2201" s="11" t="s">
        <v>20</v>
      </c>
      <c r="G2201" s="17">
        <v>630.48</v>
      </c>
      <c r="H2201" s="17">
        <v>630.48444440000003</v>
      </c>
      <c r="I2201" s="17">
        <f>IFERROR(H2201/1.08,"")</f>
        <v>583.78189296296296</v>
      </c>
      <c r="J2201" s="17">
        <f>I2201*8%</f>
        <v>46.702551437037037</v>
      </c>
      <c r="K2201" s="17">
        <f>Tabela1[[#This Row],[VLR RECEBIDO]]-Tabela1[[#This Row],[DESPESA]]-Tabela1[[#This Row],[FGTS]]</f>
        <v>-4.4443999999757011E-3</v>
      </c>
      <c r="L2201" s="12">
        <v>-4.4443999999757011E-3</v>
      </c>
      <c r="M2201" s="12">
        <f>Tabela1[[#This Row],[A DEVOLVER]]-Tabela1[[#This Row],[DEVOLVIDO]]</f>
        <v>0</v>
      </c>
      <c r="N2201" s="18" t="s">
        <v>216</v>
      </c>
    </row>
    <row r="2202" spans="2:14" x14ac:dyDescent="0.3">
      <c r="B2202" s="11">
        <v>919</v>
      </c>
      <c r="C2202" s="11" t="s">
        <v>33</v>
      </c>
      <c r="D2202" s="35">
        <v>36</v>
      </c>
      <c r="E2202" s="16" t="s">
        <v>8</v>
      </c>
      <c r="F2202" s="11" t="s">
        <v>20</v>
      </c>
      <c r="G2202" s="17">
        <v>630.48</v>
      </c>
      <c r="H2202" s="17">
        <v>630.48444440000003</v>
      </c>
      <c r="I2202" s="17">
        <f>IFERROR(H2202/1.08,"")</f>
        <v>583.78189296296296</v>
      </c>
      <c r="J2202" s="17">
        <f>I2202*8%</f>
        <v>46.702551437037037</v>
      </c>
      <c r="K2202" s="17">
        <f>Tabela1[[#This Row],[VLR RECEBIDO]]-Tabela1[[#This Row],[DESPESA]]-Tabela1[[#This Row],[FGTS]]</f>
        <v>-4.4443999999757011E-3</v>
      </c>
      <c r="L2202" s="12">
        <v>-4.4443999999757011E-3</v>
      </c>
      <c r="M2202" s="12">
        <f>Tabela1[[#This Row],[A DEVOLVER]]-Tabela1[[#This Row],[DEVOLVIDO]]</f>
        <v>0</v>
      </c>
      <c r="N2202" s="18" t="s">
        <v>217</v>
      </c>
    </row>
    <row r="2203" spans="2:14" x14ac:dyDescent="0.3">
      <c r="B2203" s="11">
        <v>450</v>
      </c>
      <c r="C2203" s="11" t="s">
        <v>34</v>
      </c>
      <c r="D2203" s="35">
        <v>36</v>
      </c>
      <c r="E2203" s="16" t="s">
        <v>8</v>
      </c>
      <c r="F2203" s="11" t="s">
        <v>20</v>
      </c>
      <c r="G2203" s="17">
        <v>630.48</v>
      </c>
      <c r="H2203" s="17">
        <v>630.48444440000003</v>
      </c>
      <c r="I2203" s="17">
        <f>IFERROR(H2203/1.08,"")</f>
        <v>583.78189296296296</v>
      </c>
      <c r="J2203" s="17">
        <f>I2203*8%</f>
        <v>46.702551437037037</v>
      </c>
      <c r="K2203" s="17">
        <f>Tabela1[[#This Row],[VLR RECEBIDO]]-Tabela1[[#This Row],[DESPESA]]-Tabela1[[#This Row],[FGTS]]</f>
        <v>-4.4443999999757011E-3</v>
      </c>
      <c r="L2203" s="12">
        <v>-4.4443999999757011E-3</v>
      </c>
      <c r="M2203" s="12">
        <f>Tabela1[[#This Row],[A DEVOLVER]]-Tabela1[[#This Row],[DEVOLVIDO]]</f>
        <v>0</v>
      </c>
      <c r="N2203" s="18" t="s">
        <v>218</v>
      </c>
    </row>
    <row r="2204" spans="2:14" x14ac:dyDescent="0.3">
      <c r="B2204" s="11">
        <v>550</v>
      </c>
      <c r="C2204" s="11" t="s">
        <v>35</v>
      </c>
      <c r="D2204" s="35">
        <v>36</v>
      </c>
      <c r="E2204" s="16" t="s">
        <v>8</v>
      </c>
      <c r="F2204" s="11" t="s">
        <v>20</v>
      </c>
      <c r="G2204" s="17">
        <v>630.48</v>
      </c>
      <c r="H2204" s="17">
        <v>630.48444440000003</v>
      </c>
      <c r="I2204" s="17">
        <f>IFERROR(H2204/1.08,"")</f>
        <v>583.78189296296296</v>
      </c>
      <c r="J2204" s="17">
        <f>I2204*8%</f>
        <v>46.702551437037037</v>
      </c>
      <c r="K2204" s="17">
        <f>Tabela1[[#This Row],[VLR RECEBIDO]]-Tabela1[[#This Row],[DESPESA]]-Tabela1[[#This Row],[FGTS]]</f>
        <v>-4.4443999999757011E-3</v>
      </c>
      <c r="L2204" s="12">
        <v>-4.4443999999757011E-3</v>
      </c>
      <c r="M2204" s="12">
        <f>Tabela1[[#This Row],[A DEVOLVER]]-Tabela1[[#This Row],[DEVOLVIDO]]</f>
        <v>0</v>
      </c>
      <c r="N2204" s="18" t="s">
        <v>219</v>
      </c>
    </row>
    <row r="2205" spans="2:14" x14ac:dyDescent="0.3">
      <c r="B2205" s="11">
        <v>552</v>
      </c>
      <c r="C2205" s="11" t="s">
        <v>36</v>
      </c>
      <c r="D2205" s="35">
        <v>36</v>
      </c>
      <c r="E2205" s="16" t="s">
        <v>8</v>
      </c>
      <c r="F2205" s="11" t="s">
        <v>20</v>
      </c>
      <c r="G2205" s="17">
        <v>630.48</v>
      </c>
      <c r="H2205" s="17">
        <v>630.48444440000003</v>
      </c>
      <c r="I2205" s="17">
        <f>IFERROR(H2205/1.08,"")</f>
        <v>583.78189296296296</v>
      </c>
      <c r="J2205" s="17">
        <f>I2205*8%</f>
        <v>46.702551437037037</v>
      </c>
      <c r="K2205" s="17">
        <f>Tabela1[[#This Row],[VLR RECEBIDO]]-Tabela1[[#This Row],[DESPESA]]-Tabela1[[#This Row],[FGTS]]</f>
        <v>-4.4443999999757011E-3</v>
      </c>
      <c r="L2205" s="12">
        <v>-4.4443999999757011E-3</v>
      </c>
      <c r="M2205" s="12">
        <f>Tabela1[[#This Row],[A DEVOLVER]]-Tabela1[[#This Row],[DEVOLVIDO]]</f>
        <v>0</v>
      </c>
      <c r="N2205" s="18" t="s">
        <v>220</v>
      </c>
    </row>
    <row r="2206" spans="2:14" x14ac:dyDescent="0.3">
      <c r="B2206" s="11">
        <v>620</v>
      </c>
      <c r="C2206" s="11" t="s">
        <v>37</v>
      </c>
      <c r="D2206" s="35">
        <v>36</v>
      </c>
      <c r="E2206" s="16" t="s">
        <v>202</v>
      </c>
      <c r="F2206" s="11" t="s">
        <v>20</v>
      </c>
      <c r="G2206" s="17">
        <v>0</v>
      </c>
      <c r="H2206" s="17">
        <v>0</v>
      </c>
      <c r="I2206" s="17">
        <f>IFERROR(H2206/1.08,"")</f>
        <v>0</v>
      </c>
      <c r="J2206" s="17">
        <f>I2206*8%</f>
        <v>0</v>
      </c>
      <c r="K2206" s="17">
        <f>Tabela1[[#This Row],[VLR RECEBIDO]]-Tabela1[[#This Row],[DESPESA]]-Tabela1[[#This Row],[FGTS]]</f>
        <v>0</v>
      </c>
      <c r="L2206" s="12">
        <v>0</v>
      </c>
      <c r="M2206" s="12">
        <f>Tabela1[[#This Row],[A DEVOLVER]]-Tabela1[[#This Row],[DEVOLVIDO]]</f>
        <v>0</v>
      </c>
      <c r="N2206" s="18" t="s">
        <v>221</v>
      </c>
    </row>
    <row r="2207" spans="2:14" x14ac:dyDescent="0.3">
      <c r="B2207" s="11">
        <v>781</v>
      </c>
      <c r="C2207" s="11" t="s">
        <v>38</v>
      </c>
      <c r="D2207" s="35">
        <v>36</v>
      </c>
      <c r="E2207" s="16" t="s">
        <v>8</v>
      </c>
      <c r="F2207" s="11" t="s">
        <v>20</v>
      </c>
      <c r="G2207" s="17">
        <v>0</v>
      </c>
      <c r="H2207" s="17">
        <v>0</v>
      </c>
      <c r="I2207" s="17">
        <f>IFERROR(H2207/1.08,"")</f>
        <v>0</v>
      </c>
      <c r="J2207" s="17">
        <f>I2207*8%</f>
        <v>0</v>
      </c>
      <c r="K2207" s="17">
        <f>Tabela1[[#This Row],[VLR RECEBIDO]]-Tabela1[[#This Row],[DESPESA]]-Tabela1[[#This Row],[FGTS]]</f>
        <v>0</v>
      </c>
      <c r="L2207" s="12">
        <v>0</v>
      </c>
      <c r="M2207" s="12">
        <f>Tabela1[[#This Row],[A DEVOLVER]]-Tabela1[[#This Row],[DEVOLVIDO]]</f>
        <v>0</v>
      </c>
      <c r="N2207" s="18" t="s">
        <v>222</v>
      </c>
    </row>
    <row r="2208" spans="2:14" x14ac:dyDescent="0.3">
      <c r="B2208" s="11">
        <v>927</v>
      </c>
      <c r="C2208" s="11" t="s">
        <v>39</v>
      </c>
      <c r="D2208" s="35">
        <v>36</v>
      </c>
      <c r="E2208" s="16" t="s">
        <v>202</v>
      </c>
      <c r="F2208" s="11" t="s">
        <v>20</v>
      </c>
      <c r="G2208" s="17">
        <v>0</v>
      </c>
      <c r="H2208" s="17">
        <v>0</v>
      </c>
      <c r="I2208" s="17">
        <f>IFERROR(H2208/1.08,"")</f>
        <v>0</v>
      </c>
      <c r="J2208" s="17">
        <f>I2208*8%</f>
        <v>0</v>
      </c>
      <c r="K2208" s="17">
        <f>Tabela1[[#This Row],[VLR RECEBIDO]]-Tabela1[[#This Row],[DESPESA]]-Tabela1[[#This Row],[FGTS]]</f>
        <v>0</v>
      </c>
      <c r="L2208" s="12">
        <v>0</v>
      </c>
      <c r="M2208" s="12">
        <f>Tabela1[[#This Row],[A DEVOLVER]]-Tabela1[[#This Row],[DEVOLVIDO]]</f>
        <v>0</v>
      </c>
      <c r="N2208" s="18" t="s">
        <v>223</v>
      </c>
    </row>
    <row r="2209" spans="2:14" x14ac:dyDescent="0.3">
      <c r="B2209" s="11">
        <v>543</v>
      </c>
      <c r="C2209" s="11" t="s">
        <v>40</v>
      </c>
      <c r="D2209" s="35">
        <v>36</v>
      </c>
      <c r="E2209" s="16" t="s">
        <v>8</v>
      </c>
      <c r="F2209" s="11" t="s">
        <v>20</v>
      </c>
      <c r="G2209" s="17">
        <v>630.48</v>
      </c>
      <c r="H2209" s="17">
        <v>630.48444440000003</v>
      </c>
      <c r="I2209" s="17">
        <f>IFERROR(H2209/1.08,"")</f>
        <v>583.78189296296296</v>
      </c>
      <c r="J2209" s="17">
        <f>I2209*8%</f>
        <v>46.702551437037037</v>
      </c>
      <c r="K2209" s="17">
        <f>Tabela1[[#This Row],[VLR RECEBIDO]]-Tabela1[[#This Row],[DESPESA]]-Tabela1[[#This Row],[FGTS]]</f>
        <v>-4.4443999999757011E-3</v>
      </c>
      <c r="L2209" s="12">
        <v>-4.4443999999757011E-3</v>
      </c>
      <c r="M2209" s="12">
        <f>Tabela1[[#This Row],[A DEVOLVER]]-Tabela1[[#This Row],[DEVOLVIDO]]</f>
        <v>0</v>
      </c>
      <c r="N2209" s="18" t="s">
        <v>224</v>
      </c>
    </row>
    <row r="2210" spans="2:14" x14ac:dyDescent="0.3">
      <c r="B2210" s="11">
        <v>644</v>
      </c>
      <c r="C2210" s="11" t="s">
        <v>41</v>
      </c>
      <c r="D2210" s="35">
        <v>36</v>
      </c>
      <c r="E2210" s="16" t="s">
        <v>8</v>
      </c>
      <c r="F2210" s="11" t="s">
        <v>20</v>
      </c>
      <c r="G2210" s="17">
        <v>630.48</v>
      </c>
      <c r="H2210" s="17">
        <v>630.48444440000003</v>
      </c>
      <c r="I2210" s="17">
        <f>IFERROR(H2210/1.08,"")</f>
        <v>583.78189296296296</v>
      </c>
      <c r="J2210" s="17">
        <f>I2210*8%</f>
        <v>46.702551437037037</v>
      </c>
      <c r="K2210" s="17">
        <f>Tabela1[[#This Row],[VLR RECEBIDO]]-Tabela1[[#This Row],[DESPESA]]-Tabela1[[#This Row],[FGTS]]</f>
        <v>-4.4443999999757011E-3</v>
      </c>
      <c r="L2210" s="12">
        <v>-4.4443999999757011E-3</v>
      </c>
      <c r="M2210" s="12">
        <f>Tabela1[[#This Row],[A DEVOLVER]]-Tabela1[[#This Row],[DEVOLVIDO]]</f>
        <v>0</v>
      </c>
      <c r="N2210" s="18" t="s">
        <v>225</v>
      </c>
    </row>
    <row r="2211" spans="2:14" x14ac:dyDescent="0.3">
      <c r="B2211" s="11">
        <v>740</v>
      </c>
      <c r="C2211" s="11" t="s">
        <v>42</v>
      </c>
      <c r="D2211" s="35">
        <v>36</v>
      </c>
      <c r="E2211" s="16" t="s">
        <v>8</v>
      </c>
      <c r="F2211" s="11" t="s">
        <v>20</v>
      </c>
      <c r="G2211" s="17">
        <v>630.48</v>
      </c>
      <c r="H2211" s="17">
        <v>105.08</v>
      </c>
      <c r="I2211" s="17">
        <f>IFERROR(H2211/1.08,"")</f>
        <v>97.296296296296291</v>
      </c>
      <c r="J2211" s="17">
        <f>I2211*8%</f>
        <v>7.7837037037037033</v>
      </c>
      <c r="K2211" s="17">
        <f>Tabela1[[#This Row],[VLR RECEBIDO]]-Tabela1[[#This Row],[DESPESA]]-Tabela1[[#This Row],[FGTS]]</f>
        <v>525.4</v>
      </c>
      <c r="L2211" s="12">
        <v>525.4</v>
      </c>
      <c r="M2211" s="12">
        <f>Tabela1[[#This Row],[A DEVOLVER]]-Tabela1[[#This Row],[DEVOLVIDO]]</f>
        <v>0</v>
      </c>
      <c r="N2211" s="18" t="s">
        <v>226</v>
      </c>
    </row>
    <row r="2212" spans="2:14" x14ac:dyDescent="0.3">
      <c r="B2212" s="11">
        <v>946</v>
      </c>
      <c r="C2212" s="11" t="s">
        <v>43</v>
      </c>
      <c r="D2212" s="35">
        <v>36</v>
      </c>
      <c r="E2212" s="16" t="s">
        <v>8</v>
      </c>
      <c r="F2212" s="11" t="s">
        <v>20</v>
      </c>
      <c r="G2212" s="17">
        <v>0</v>
      </c>
      <c r="H2212" s="17">
        <v>0</v>
      </c>
      <c r="I2212" s="17">
        <f>IFERROR(H2212/1.08,"")</f>
        <v>0</v>
      </c>
      <c r="J2212" s="17">
        <f>I2212*8%</f>
        <v>0</v>
      </c>
      <c r="K2212" s="17">
        <f>Tabela1[[#This Row],[VLR RECEBIDO]]-Tabela1[[#This Row],[DESPESA]]-Tabela1[[#This Row],[FGTS]]</f>
        <v>0</v>
      </c>
      <c r="L2212" s="12">
        <v>0</v>
      </c>
      <c r="M2212" s="12">
        <f>Tabela1[[#This Row],[A DEVOLVER]]-Tabela1[[#This Row],[DEVOLVIDO]]</f>
        <v>0</v>
      </c>
      <c r="N2212" s="18" t="s">
        <v>227</v>
      </c>
    </row>
    <row r="2213" spans="2:14" x14ac:dyDescent="0.3">
      <c r="B2213" s="11">
        <v>230</v>
      </c>
      <c r="C2213" s="11" t="s">
        <v>44</v>
      </c>
      <c r="D2213" s="35">
        <v>36</v>
      </c>
      <c r="E2213" s="16" t="s">
        <v>202</v>
      </c>
      <c r="F2213" s="11" t="s">
        <v>20</v>
      </c>
      <c r="G2213" s="17">
        <v>0</v>
      </c>
      <c r="H2213" s="17">
        <v>0</v>
      </c>
      <c r="I2213" s="17">
        <f>IFERROR(H2213/1.08,"")</f>
        <v>0</v>
      </c>
      <c r="J2213" s="17">
        <f>I2213*8%</f>
        <v>0</v>
      </c>
      <c r="K2213" s="17">
        <f>Tabela1[[#This Row],[VLR RECEBIDO]]-Tabela1[[#This Row],[DESPESA]]-Tabela1[[#This Row],[FGTS]]</f>
        <v>0</v>
      </c>
      <c r="L2213" s="12">
        <v>0</v>
      </c>
      <c r="M2213" s="12">
        <f>Tabela1[[#This Row],[A DEVOLVER]]-Tabela1[[#This Row],[DEVOLVIDO]]</f>
        <v>0</v>
      </c>
      <c r="N2213" s="18" t="s">
        <v>228</v>
      </c>
    </row>
    <row r="2214" spans="2:14" x14ac:dyDescent="0.3">
      <c r="B2214" s="11">
        <v>223</v>
      </c>
      <c r="C2214" s="11" t="s">
        <v>45</v>
      </c>
      <c r="D2214" s="35">
        <v>36</v>
      </c>
      <c r="E2214" s="16" t="s">
        <v>202</v>
      </c>
      <c r="F2214" s="11" t="s">
        <v>20</v>
      </c>
      <c r="G2214" s="17">
        <v>0</v>
      </c>
      <c r="H2214" s="17">
        <v>0</v>
      </c>
      <c r="I2214" s="17">
        <f>IFERROR(H2214/1.08,"")</f>
        <v>0</v>
      </c>
      <c r="J2214" s="17">
        <f>I2214*8%</f>
        <v>0</v>
      </c>
      <c r="K2214" s="17">
        <f>Tabela1[[#This Row],[VLR RECEBIDO]]-Tabela1[[#This Row],[DESPESA]]-Tabela1[[#This Row],[FGTS]]</f>
        <v>0</v>
      </c>
      <c r="L2214" s="12">
        <v>0</v>
      </c>
      <c r="M2214" s="12">
        <f>Tabela1[[#This Row],[A DEVOLVER]]-Tabela1[[#This Row],[DEVOLVIDO]]</f>
        <v>0</v>
      </c>
      <c r="N2214" s="18" t="s">
        <v>229</v>
      </c>
    </row>
    <row r="2215" spans="2:14" x14ac:dyDescent="0.3">
      <c r="B2215" s="11">
        <v>934</v>
      </c>
      <c r="C2215" s="11" t="s">
        <v>46</v>
      </c>
      <c r="D2215" s="35">
        <v>36</v>
      </c>
      <c r="E2215" s="16" t="s">
        <v>8</v>
      </c>
      <c r="F2215" s="11" t="s">
        <v>20</v>
      </c>
      <c r="G2215" s="17">
        <v>630.48</v>
      </c>
      <c r="H2215" s="17">
        <v>399.3</v>
      </c>
      <c r="I2215" s="17">
        <f>IFERROR(H2215/1.08,"")</f>
        <v>369.72222222222223</v>
      </c>
      <c r="J2215" s="17">
        <f>I2215*8%</f>
        <v>29.577777777777779</v>
      </c>
      <c r="K2215" s="17">
        <f>Tabela1[[#This Row],[VLR RECEBIDO]]-Tabela1[[#This Row],[DESPESA]]-Tabela1[[#This Row],[FGTS]]</f>
        <v>231.18</v>
      </c>
      <c r="L2215" s="12">
        <v>231.18</v>
      </c>
      <c r="M2215" s="12">
        <f>Tabela1[[#This Row],[A DEVOLVER]]-Tabela1[[#This Row],[DEVOLVIDO]]</f>
        <v>0</v>
      </c>
      <c r="N2215" s="18" t="s">
        <v>230</v>
      </c>
    </row>
    <row r="2216" spans="2:14" x14ac:dyDescent="0.3">
      <c r="B2216" s="11">
        <v>427</v>
      </c>
      <c r="C2216" s="11" t="s">
        <v>47</v>
      </c>
      <c r="D2216" s="35">
        <v>36</v>
      </c>
      <c r="E2216" s="16" t="s">
        <v>202</v>
      </c>
      <c r="F2216" s="11" t="s">
        <v>20</v>
      </c>
      <c r="G2216" s="17">
        <v>0</v>
      </c>
      <c r="H2216" s="17">
        <v>0</v>
      </c>
      <c r="I2216" s="17">
        <f>IFERROR(H2216/1.08,"")</f>
        <v>0</v>
      </c>
      <c r="J2216" s="17">
        <f>I2216*8%</f>
        <v>0</v>
      </c>
      <c r="K2216" s="17">
        <f>Tabela1[[#This Row],[VLR RECEBIDO]]-Tabela1[[#This Row],[DESPESA]]-Tabela1[[#This Row],[FGTS]]</f>
        <v>0</v>
      </c>
      <c r="L2216" s="12">
        <v>0</v>
      </c>
      <c r="M2216" s="12">
        <f>Tabela1[[#This Row],[A DEVOLVER]]-Tabela1[[#This Row],[DEVOLVIDO]]</f>
        <v>0</v>
      </c>
      <c r="N2216" s="18" t="s">
        <v>231</v>
      </c>
    </row>
    <row r="2217" spans="2:14" x14ac:dyDescent="0.3">
      <c r="B2217" s="11">
        <v>972</v>
      </c>
      <c r="C2217" s="11" t="s">
        <v>48</v>
      </c>
      <c r="D2217" s="35">
        <v>36</v>
      </c>
      <c r="E2217" s="16" t="s">
        <v>8</v>
      </c>
      <c r="F2217" s="11" t="s">
        <v>20</v>
      </c>
      <c r="G2217" s="17">
        <v>630.48</v>
      </c>
      <c r="H2217" s="17">
        <v>609.47</v>
      </c>
      <c r="I2217" s="17">
        <f>IFERROR(H2217/1.08,"")</f>
        <v>564.32407407407402</v>
      </c>
      <c r="J2217" s="17">
        <f>I2217*8%</f>
        <v>45.145925925925923</v>
      </c>
      <c r="K2217" s="17">
        <f>Tabela1[[#This Row],[VLR RECEBIDO]]-Tabela1[[#This Row],[DESPESA]]-Tabela1[[#This Row],[FGTS]]</f>
        <v>21.010000000000076</v>
      </c>
      <c r="L2217" s="12">
        <v>21.010000000000076</v>
      </c>
      <c r="M2217" s="12">
        <f>Tabela1[[#This Row],[A DEVOLVER]]-Tabela1[[#This Row],[DEVOLVIDO]]</f>
        <v>0</v>
      </c>
      <c r="N2217" s="18" t="s">
        <v>232</v>
      </c>
    </row>
    <row r="2218" spans="2:14" x14ac:dyDescent="0.3">
      <c r="B2218" s="11">
        <v>817</v>
      </c>
      <c r="C2218" s="11" t="s">
        <v>49</v>
      </c>
      <c r="D2218" s="35">
        <v>36</v>
      </c>
      <c r="E2218" s="16" t="s">
        <v>8</v>
      </c>
      <c r="F2218" s="11" t="s">
        <v>20</v>
      </c>
      <c r="G2218" s="17">
        <v>630.48</v>
      </c>
      <c r="H2218" s="17">
        <v>630.48444440000003</v>
      </c>
      <c r="I2218" s="17">
        <f>IFERROR(H2218/1.08,"")</f>
        <v>583.78189296296296</v>
      </c>
      <c r="J2218" s="17">
        <f>I2218*8%</f>
        <v>46.702551437037037</v>
      </c>
      <c r="K2218" s="17">
        <f>Tabela1[[#This Row],[VLR RECEBIDO]]-Tabela1[[#This Row],[DESPESA]]-Tabela1[[#This Row],[FGTS]]</f>
        <v>-4.4443999999757011E-3</v>
      </c>
      <c r="L2218" s="12">
        <v>-4.4443999999757011E-3</v>
      </c>
      <c r="M2218" s="12">
        <f>Tabela1[[#This Row],[A DEVOLVER]]-Tabela1[[#This Row],[DEVOLVIDO]]</f>
        <v>0</v>
      </c>
      <c r="N2218" s="18" t="s">
        <v>233</v>
      </c>
    </row>
    <row r="2219" spans="2:14" x14ac:dyDescent="0.3">
      <c r="B2219" s="11">
        <v>677</v>
      </c>
      <c r="C2219" s="11" t="s">
        <v>50</v>
      </c>
      <c r="D2219" s="35">
        <v>36</v>
      </c>
      <c r="E2219" s="16" t="s">
        <v>8</v>
      </c>
      <c r="F2219" s="11" t="s">
        <v>20</v>
      </c>
      <c r="G2219" s="17">
        <v>630.48</v>
      </c>
      <c r="H2219" s="17">
        <v>630.48444440000003</v>
      </c>
      <c r="I2219" s="17">
        <f>IFERROR(H2219/1.08,"")</f>
        <v>583.78189296296296</v>
      </c>
      <c r="J2219" s="17">
        <f>I2219*8%</f>
        <v>46.702551437037037</v>
      </c>
      <c r="K2219" s="17">
        <f>Tabela1[[#This Row],[VLR RECEBIDO]]-Tabela1[[#This Row],[DESPESA]]-Tabela1[[#This Row],[FGTS]]</f>
        <v>-4.4443999999757011E-3</v>
      </c>
      <c r="L2219" s="12">
        <v>-4.4443999999757011E-3</v>
      </c>
      <c r="M2219" s="12">
        <f>Tabela1[[#This Row],[A DEVOLVER]]-Tabela1[[#This Row],[DEVOLVIDO]]</f>
        <v>0</v>
      </c>
      <c r="N2219" s="18" t="s">
        <v>234</v>
      </c>
    </row>
    <row r="2220" spans="2:14" x14ac:dyDescent="0.3">
      <c r="B2220" s="11">
        <v>26</v>
      </c>
      <c r="C2220" s="11" t="s">
        <v>51</v>
      </c>
      <c r="D2220" s="35">
        <v>36</v>
      </c>
      <c r="E2220" s="16" t="s">
        <v>8</v>
      </c>
      <c r="F2220" s="11" t="s">
        <v>20</v>
      </c>
      <c r="G2220" s="17">
        <v>630.48</v>
      </c>
      <c r="H2220" s="17">
        <v>630.48444440000003</v>
      </c>
      <c r="I2220" s="17">
        <f>IFERROR(H2220/1.08,"")</f>
        <v>583.78189296296296</v>
      </c>
      <c r="J2220" s="17">
        <f>I2220*8%</f>
        <v>46.702551437037037</v>
      </c>
      <c r="K2220" s="17">
        <f>Tabela1[[#This Row],[VLR RECEBIDO]]-Tabela1[[#This Row],[DESPESA]]-Tabela1[[#This Row],[FGTS]]</f>
        <v>-4.4443999999757011E-3</v>
      </c>
      <c r="L2220" s="12">
        <v>-4.4443999999757011E-3</v>
      </c>
      <c r="M2220" s="12">
        <f>Tabela1[[#This Row],[A DEVOLVER]]-Tabela1[[#This Row],[DEVOLVIDO]]</f>
        <v>0</v>
      </c>
      <c r="N2220" s="18" t="s">
        <v>235</v>
      </c>
    </row>
    <row r="2221" spans="2:14" x14ac:dyDescent="0.3">
      <c r="B2221" s="11">
        <v>895</v>
      </c>
      <c r="C2221" s="11" t="s">
        <v>52</v>
      </c>
      <c r="D2221" s="35">
        <v>36</v>
      </c>
      <c r="E2221" s="16" t="s">
        <v>8</v>
      </c>
      <c r="F2221" s="11" t="s">
        <v>20</v>
      </c>
      <c r="G2221" s="17">
        <v>630.48</v>
      </c>
      <c r="H2221" s="17">
        <v>0</v>
      </c>
      <c r="I2221" s="17">
        <f>IFERROR(H2221/1.08,"")</f>
        <v>0</v>
      </c>
      <c r="J2221" s="17">
        <f>I2221*8%</f>
        <v>0</v>
      </c>
      <c r="K2221" s="17">
        <f>Tabela1[[#This Row],[VLR RECEBIDO]]-Tabela1[[#This Row],[DESPESA]]-Tabela1[[#This Row],[FGTS]]</f>
        <v>630.48</v>
      </c>
      <c r="L2221" s="12">
        <v>630.48</v>
      </c>
      <c r="M2221" s="12">
        <f>Tabela1[[#This Row],[A DEVOLVER]]-Tabela1[[#This Row],[DEVOLVIDO]]</f>
        <v>0</v>
      </c>
      <c r="N2221" s="18" t="s">
        <v>236</v>
      </c>
    </row>
    <row r="2222" spans="2:14" x14ac:dyDescent="0.3">
      <c r="B2222" s="11">
        <v>235</v>
      </c>
      <c r="C2222" s="11" t="s">
        <v>53</v>
      </c>
      <c r="D2222" s="35">
        <v>36</v>
      </c>
      <c r="E2222" s="16" t="s">
        <v>8</v>
      </c>
      <c r="F2222" s="11" t="s">
        <v>20</v>
      </c>
      <c r="G2222" s="17">
        <v>630.48</v>
      </c>
      <c r="H2222" s="17">
        <v>630.48444440000003</v>
      </c>
      <c r="I2222" s="17">
        <f>IFERROR(H2222/1.08,"")</f>
        <v>583.78189296296296</v>
      </c>
      <c r="J2222" s="17">
        <f>I2222*8%</f>
        <v>46.702551437037037</v>
      </c>
      <c r="K2222" s="17">
        <f>Tabela1[[#This Row],[VLR RECEBIDO]]-Tabela1[[#This Row],[DESPESA]]-Tabela1[[#This Row],[FGTS]]</f>
        <v>-4.4443999999757011E-3</v>
      </c>
      <c r="L2222" s="12">
        <v>-4.4443999999757011E-3</v>
      </c>
      <c r="M2222" s="12">
        <f>Tabela1[[#This Row],[A DEVOLVER]]-Tabela1[[#This Row],[DEVOLVIDO]]</f>
        <v>0</v>
      </c>
      <c r="N2222" s="18" t="s">
        <v>237</v>
      </c>
    </row>
    <row r="2223" spans="2:14" x14ac:dyDescent="0.3">
      <c r="B2223" s="11">
        <v>712</v>
      </c>
      <c r="C2223" s="11" t="s">
        <v>54</v>
      </c>
      <c r="D2223" s="35">
        <v>36</v>
      </c>
      <c r="E2223" s="16" t="s">
        <v>202</v>
      </c>
      <c r="F2223" s="11" t="s">
        <v>20</v>
      </c>
      <c r="G2223" s="17">
        <v>0</v>
      </c>
      <c r="H2223" s="17">
        <v>0</v>
      </c>
      <c r="I2223" s="17">
        <f>IFERROR(H2223/1.08,"")</f>
        <v>0</v>
      </c>
      <c r="J2223" s="17">
        <f>I2223*8%</f>
        <v>0</v>
      </c>
      <c r="K2223" s="17">
        <f>Tabela1[[#This Row],[VLR RECEBIDO]]-Tabela1[[#This Row],[DESPESA]]-Tabela1[[#This Row],[FGTS]]</f>
        <v>0</v>
      </c>
      <c r="L2223" s="12">
        <v>0</v>
      </c>
      <c r="M2223" s="12">
        <f>Tabela1[[#This Row],[A DEVOLVER]]-Tabela1[[#This Row],[DEVOLVIDO]]</f>
        <v>0</v>
      </c>
      <c r="N2223" s="18" t="s">
        <v>238</v>
      </c>
    </row>
    <row r="2224" spans="2:14" x14ac:dyDescent="0.3">
      <c r="B2224" s="11">
        <v>976</v>
      </c>
      <c r="C2224" s="11" t="s">
        <v>55</v>
      </c>
      <c r="D2224" s="35">
        <v>36</v>
      </c>
      <c r="E2224" s="16" t="s">
        <v>8</v>
      </c>
      <c r="F2224" s="11" t="s">
        <v>20</v>
      </c>
      <c r="G2224" s="17">
        <v>630.48</v>
      </c>
      <c r="H2224" s="17">
        <v>462.35</v>
      </c>
      <c r="I2224" s="17">
        <f>IFERROR(H2224/1.08,"")</f>
        <v>428.10185185185185</v>
      </c>
      <c r="J2224" s="17">
        <f>I2224*8%</f>
        <v>34.248148148148147</v>
      </c>
      <c r="K2224" s="17">
        <f>Tabela1[[#This Row],[VLR RECEBIDO]]-Tabela1[[#This Row],[DESPESA]]-Tabela1[[#This Row],[FGTS]]</f>
        <v>168.13000000000002</v>
      </c>
      <c r="L2224" s="12">
        <v>168.13000000000002</v>
      </c>
      <c r="M2224" s="12">
        <f>Tabela1[[#This Row],[A DEVOLVER]]-Tabela1[[#This Row],[DEVOLVIDO]]</f>
        <v>0</v>
      </c>
      <c r="N2224" s="18" t="s">
        <v>239</v>
      </c>
    </row>
    <row r="2225" spans="2:14" x14ac:dyDescent="0.3">
      <c r="B2225" s="11">
        <v>807</v>
      </c>
      <c r="C2225" s="11" t="s">
        <v>56</v>
      </c>
      <c r="D2225" s="35">
        <v>36</v>
      </c>
      <c r="E2225" s="16" t="s">
        <v>202</v>
      </c>
      <c r="F2225" s="11" t="s">
        <v>20</v>
      </c>
      <c r="G2225" s="17">
        <v>0</v>
      </c>
      <c r="H2225" s="17">
        <v>0</v>
      </c>
      <c r="I2225" s="17">
        <f>IFERROR(H2225/1.08,"")</f>
        <v>0</v>
      </c>
      <c r="J2225" s="17">
        <f>I2225*8%</f>
        <v>0</v>
      </c>
      <c r="K2225" s="17">
        <f>Tabela1[[#This Row],[VLR RECEBIDO]]-Tabela1[[#This Row],[DESPESA]]-Tabela1[[#This Row],[FGTS]]</f>
        <v>0</v>
      </c>
      <c r="L2225" s="12">
        <v>0</v>
      </c>
      <c r="M2225" s="12">
        <f>Tabela1[[#This Row],[A DEVOLVER]]-Tabela1[[#This Row],[DEVOLVIDO]]</f>
        <v>0</v>
      </c>
      <c r="N2225" s="18" t="s">
        <v>240</v>
      </c>
    </row>
    <row r="2226" spans="2:14" x14ac:dyDescent="0.3">
      <c r="B2226" s="11">
        <v>354</v>
      </c>
      <c r="C2226" s="11" t="s">
        <v>57</v>
      </c>
      <c r="D2226" s="35">
        <v>36</v>
      </c>
      <c r="E2226" s="16" t="s">
        <v>8</v>
      </c>
      <c r="F2226" s="11" t="s">
        <v>20</v>
      </c>
      <c r="G2226" s="17">
        <v>630.48</v>
      </c>
      <c r="H2226" s="17">
        <v>630.48444440000003</v>
      </c>
      <c r="I2226" s="17">
        <f>IFERROR(H2226/1.08,"")</f>
        <v>583.78189296296296</v>
      </c>
      <c r="J2226" s="17">
        <f>I2226*8%</f>
        <v>46.702551437037037</v>
      </c>
      <c r="K2226" s="17">
        <f>Tabela1[[#This Row],[VLR RECEBIDO]]-Tabela1[[#This Row],[DESPESA]]-Tabela1[[#This Row],[FGTS]]</f>
        <v>-4.4443999999757011E-3</v>
      </c>
      <c r="L2226" s="12">
        <v>-4.4443999999757011E-3</v>
      </c>
      <c r="M2226" s="12">
        <f>Tabela1[[#This Row],[A DEVOLVER]]-Tabela1[[#This Row],[DEVOLVIDO]]</f>
        <v>0</v>
      </c>
      <c r="N2226" s="18" t="s">
        <v>241</v>
      </c>
    </row>
    <row r="2227" spans="2:14" x14ac:dyDescent="0.3">
      <c r="B2227" s="11">
        <v>355</v>
      </c>
      <c r="C2227" s="11" t="s">
        <v>58</v>
      </c>
      <c r="D2227" s="35">
        <v>36</v>
      </c>
      <c r="E2227" s="16" t="s">
        <v>8</v>
      </c>
      <c r="F2227" s="11" t="s">
        <v>20</v>
      </c>
      <c r="G2227" s="17">
        <v>630.48</v>
      </c>
      <c r="H2227" s="17">
        <v>630.48444443999995</v>
      </c>
      <c r="I2227" s="17">
        <f>IFERROR(H2227/1.08,"")</f>
        <v>583.78189299999997</v>
      </c>
      <c r="J2227" s="17">
        <f>I2227*8%</f>
        <v>46.702551440000001</v>
      </c>
      <c r="K2227" s="17">
        <f>Tabela1[[#This Row],[VLR RECEBIDO]]-Tabela1[[#This Row],[DESPESA]]-Tabela1[[#This Row],[FGTS]]</f>
        <v>-4.444439999950589E-3</v>
      </c>
      <c r="L2227" s="12">
        <v>-4.444439999950589E-3</v>
      </c>
      <c r="M2227" s="12">
        <f>Tabela1[[#This Row],[A DEVOLVER]]-Tabela1[[#This Row],[DEVOLVIDO]]</f>
        <v>0</v>
      </c>
      <c r="N2227" s="18" t="s">
        <v>242</v>
      </c>
    </row>
    <row r="2228" spans="2:14" x14ac:dyDescent="0.3">
      <c r="B2228" s="11">
        <v>462</v>
      </c>
      <c r="C2228" s="11" t="s">
        <v>59</v>
      </c>
      <c r="D2228" s="35">
        <v>36</v>
      </c>
      <c r="E2228" s="16" t="s">
        <v>202</v>
      </c>
      <c r="F2228" s="11" t="s">
        <v>20</v>
      </c>
      <c r="G2228" s="17">
        <v>0</v>
      </c>
      <c r="H2228" s="17">
        <v>0</v>
      </c>
      <c r="I2228" s="17">
        <f>IFERROR(H2228/1.08,"")</f>
        <v>0</v>
      </c>
      <c r="J2228" s="17">
        <f>I2228*8%</f>
        <v>0</v>
      </c>
      <c r="K2228" s="17">
        <f>Tabela1[[#This Row],[VLR RECEBIDO]]-Tabela1[[#This Row],[DESPESA]]-Tabela1[[#This Row],[FGTS]]</f>
        <v>0</v>
      </c>
      <c r="L2228" s="12">
        <v>0</v>
      </c>
      <c r="M2228" s="12">
        <f>Tabela1[[#This Row],[A DEVOLVER]]-Tabela1[[#This Row],[DEVOLVIDO]]</f>
        <v>0</v>
      </c>
      <c r="N2228" s="18" t="s">
        <v>243</v>
      </c>
    </row>
    <row r="2229" spans="2:14" x14ac:dyDescent="0.3">
      <c r="B2229" s="11">
        <v>152</v>
      </c>
      <c r="C2229" s="11" t="s">
        <v>60</v>
      </c>
      <c r="D2229" s="35">
        <v>36</v>
      </c>
      <c r="E2229" s="16" t="s">
        <v>8</v>
      </c>
      <c r="F2229" s="11" t="s">
        <v>20</v>
      </c>
      <c r="G2229" s="17">
        <v>630.48</v>
      </c>
      <c r="H2229" s="17">
        <v>630.48444443999995</v>
      </c>
      <c r="I2229" s="17">
        <f>IFERROR(H2229/1.08,"")</f>
        <v>583.78189299999997</v>
      </c>
      <c r="J2229" s="17">
        <f>I2229*8%</f>
        <v>46.702551440000001</v>
      </c>
      <c r="K2229" s="17">
        <f>Tabela1[[#This Row],[VLR RECEBIDO]]-Tabela1[[#This Row],[DESPESA]]-Tabela1[[#This Row],[FGTS]]</f>
        <v>-4.444439999950589E-3</v>
      </c>
      <c r="L2229" s="12">
        <v>-4.444439999950589E-3</v>
      </c>
      <c r="M2229" s="12">
        <f>Tabela1[[#This Row],[A DEVOLVER]]-Tabela1[[#This Row],[DEVOLVIDO]]</f>
        <v>0</v>
      </c>
      <c r="N2229" s="18" t="s">
        <v>244</v>
      </c>
    </row>
    <row r="2230" spans="2:14" x14ac:dyDescent="0.3">
      <c r="B2230" s="11">
        <v>870</v>
      </c>
      <c r="C2230" s="11" t="s">
        <v>61</v>
      </c>
      <c r="D2230" s="35">
        <v>36</v>
      </c>
      <c r="E2230" s="16" t="s">
        <v>8</v>
      </c>
      <c r="F2230" s="11" t="s">
        <v>20</v>
      </c>
      <c r="G2230" s="17">
        <v>630.48</v>
      </c>
      <c r="H2230" s="17">
        <v>630.48444443999995</v>
      </c>
      <c r="I2230" s="17">
        <f>IFERROR(H2230/1.08,"")</f>
        <v>583.78189299999997</v>
      </c>
      <c r="J2230" s="17">
        <f>I2230*8%</f>
        <v>46.702551440000001</v>
      </c>
      <c r="K2230" s="17">
        <f>Tabela1[[#This Row],[VLR RECEBIDO]]-Tabela1[[#This Row],[DESPESA]]-Tabela1[[#This Row],[FGTS]]</f>
        <v>-4.444439999950589E-3</v>
      </c>
      <c r="L2230" s="12">
        <v>-4.444439999950589E-3</v>
      </c>
      <c r="M2230" s="12">
        <f>Tabela1[[#This Row],[A DEVOLVER]]-Tabela1[[#This Row],[DEVOLVIDO]]</f>
        <v>0</v>
      </c>
      <c r="N2230" s="18" t="s">
        <v>245</v>
      </c>
    </row>
    <row r="2231" spans="2:14" x14ac:dyDescent="0.3">
      <c r="B2231" s="11">
        <v>717</v>
      </c>
      <c r="C2231" s="11" t="s">
        <v>62</v>
      </c>
      <c r="D2231" s="35">
        <v>36</v>
      </c>
      <c r="E2231" s="16" t="s">
        <v>8</v>
      </c>
      <c r="F2231" s="11" t="s">
        <v>20</v>
      </c>
      <c r="G2231" s="17">
        <v>630.48</v>
      </c>
      <c r="H2231" s="17">
        <v>630.48444443999995</v>
      </c>
      <c r="I2231" s="17">
        <f>IFERROR(H2231/1.08,"")</f>
        <v>583.78189299999997</v>
      </c>
      <c r="J2231" s="17">
        <f>I2231*8%</f>
        <v>46.702551440000001</v>
      </c>
      <c r="K2231" s="17">
        <f>Tabela1[[#This Row],[VLR RECEBIDO]]-Tabela1[[#This Row],[DESPESA]]-Tabela1[[#This Row],[FGTS]]</f>
        <v>-4.444439999950589E-3</v>
      </c>
      <c r="L2231" s="12">
        <v>-4.444439999950589E-3</v>
      </c>
      <c r="M2231" s="12">
        <f>Tabela1[[#This Row],[A DEVOLVER]]-Tabela1[[#This Row],[DEVOLVIDO]]</f>
        <v>0</v>
      </c>
      <c r="N2231" s="18" t="s">
        <v>246</v>
      </c>
    </row>
    <row r="2232" spans="2:14" x14ac:dyDescent="0.3">
      <c r="B2232" s="11">
        <v>30</v>
      </c>
      <c r="C2232" s="11" t="s">
        <v>63</v>
      </c>
      <c r="D2232" s="35">
        <v>36</v>
      </c>
      <c r="E2232" s="16" t="s">
        <v>8</v>
      </c>
      <c r="F2232" s="11" t="s">
        <v>20</v>
      </c>
      <c r="G2232" s="17">
        <v>310.77999999999997</v>
      </c>
      <c r="H2232" s="17">
        <v>176.1</v>
      </c>
      <c r="I2232" s="17">
        <f>IFERROR(H2232/1.08,"")</f>
        <v>163.05555555555554</v>
      </c>
      <c r="J2232" s="17">
        <f>I2232*8%</f>
        <v>13.044444444444444</v>
      </c>
      <c r="K2232" s="17">
        <f>Tabela1[[#This Row],[VLR RECEBIDO]]-Tabela1[[#This Row],[DESPESA]]-Tabela1[[#This Row],[FGTS]]</f>
        <v>134.67999999999998</v>
      </c>
      <c r="L2232" s="12">
        <v>134.67999999999998</v>
      </c>
      <c r="M2232" s="12">
        <f>Tabela1[[#This Row],[A DEVOLVER]]-Tabela1[[#This Row],[DEVOLVIDO]]</f>
        <v>0</v>
      </c>
      <c r="N2232" s="18" t="s">
        <v>247</v>
      </c>
    </row>
    <row r="2233" spans="2:14" x14ac:dyDescent="0.3">
      <c r="B2233" s="11">
        <v>458</v>
      </c>
      <c r="C2233" s="11" t="s">
        <v>64</v>
      </c>
      <c r="D2233" s="35">
        <v>36</v>
      </c>
      <c r="E2233" s="16" t="s">
        <v>202</v>
      </c>
      <c r="F2233" s="11" t="s">
        <v>20</v>
      </c>
      <c r="G2233" s="17">
        <v>0</v>
      </c>
      <c r="H2233" s="17">
        <v>0</v>
      </c>
      <c r="I2233" s="17">
        <f>IFERROR(H2233/1.08,"")</f>
        <v>0</v>
      </c>
      <c r="J2233" s="17">
        <f>I2233*8%</f>
        <v>0</v>
      </c>
      <c r="K2233" s="17">
        <f>Tabela1[[#This Row],[VLR RECEBIDO]]-Tabela1[[#This Row],[DESPESA]]-Tabela1[[#This Row],[FGTS]]</f>
        <v>0</v>
      </c>
      <c r="L2233" s="12">
        <v>0</v>
      </c>
      <c r="M2233" s="12">
        <f>Tabela1[[#This Row],[A DEVOLVER]]-Tabela1[[#This Row],[DEVOLVIDO]]</f>
        <v>0</v>
      </c>
      <c r="N2233" s="18" t="s">
        <v>248</v>
      </c>
    </row>
    <row r="2234" spans="2:14" x14ac:dyDescent="0.3">
      <c r="B2234" s="11">
        <v>611</v>
      </c>
      <c r="C2234" s="11" t="s">
        <v>65</v>
      </c>
      <c r="D2234" s="35">
        <v>36</v>
      </c>
      <c r="E2234" s="16" t="s">
        <v>202</v>
      </c>
      <c r="F2234" s="11" t="s">
        <v>20</v>
      </c>
      <c r="G2234" s="17">
        <v>0</v>
      </c>
      <c r="H2234" s="17">
        <v>0</v>
      </c>
      <c r="I2234" s="17">
        <f>IFERROR(H2234/1.08,"")</f>
        <v>0</v>
      </c>
      <c r="J2234" s="17">
        <f>I2234*8%</f>
        <v>0</v>
      </c>
      <c r="K2234" s="17">
        <f>Tabela1[[#This Row],[VLR RECEBIDO]]-Tabela1[[#This Row],[DESPESA]]-Tabela1[[#This Row],[FGTS]]</f>
        <v>0</v>
      </c>
      <c r="L2234" s="12">
        <v>0</v>
      </c>
      <c r="M2234" s="12">
        <f>Tabela1[[#This Row],[A DEVOLVER]]-Tabela1[[#This Row],[DEVOLVIDO]]</f>
        <v>0</v>
      </c>
      <c r="N2234" s="18" t="s">
        <v>249</v>
      </c>
    </row>
    <row r="2235" spans="2:14" x14ac:dyDescent="0.3">
      <c r="B2235" s="11">
        <v>32</v>
      </c>
      <c r="C2235" s="11" t="s">
        <v>66</v>
      </c>
      <c r="D2235" s="35">
        <v>36</v>
      </c>
      <c r="E2235" s="16" t="s">
        <v>8</v>
      </c>
      <c r="F2235" s="11" t="s">
        <v>20</v>
      </c>
      <c r="G2235" s="17">
        <v>630.48</v>
      </c>
      <c r="H2235" s="17">
        <v>0</v>
      </c>
      <c r="I2235" s="17">
        <f>IFERROR(H2235/1.08,"")</f>
        <v>0</v>
      </c>
      <c r="J2235" s="17">
        <f>I2235*8%</f>
        <v>0</v>
      </c>
      <c r="K2235" s="17">
        <f>Tabela1[[#This Row],[VLR RECEBIDO]]-Tabela1[[#This Row],[DESPESA]]-Tabela1[[#This Row],[FGTS]]</f>
        <v>630.48</v>
      </c>
      <c r="L2235" s="12">
        <v>630.48</v>
      </c>
      <c r="M2235" s="12">
        <f>Tabela1[[#This Row],[A DEVOLVER]]-Tabela1[[#This Row],[DEVOLVIDO]]</f>
        <v>0</v>
      </c>
      <c r="N2235" s="18" t="s">
        <v>250</v>
      </c>
    </row>
    <row r="2236" spans="2:14" x14ac:dyDescent="0.3">
      <c r="B2236" s="11">
        <v>497</v>
      </c>
      <c r="C2236" s="11" t="s">
        <v>67</v>
      </c>
      <c r="D2236" s="35">
        <v>36</v>
      </c>
      <c r="E2236" s="16" t="s">
        <v>8</v>
      </c>
      <c r="F2236" s="11" t="s">
        <v>20</v>
      </c>
      <c r="G2236" s="17">
        <v>630.48</v>
      </c>
      <c r="H2236" s="17">
        <v>630.48444443999995</v>
      </c>
      <c r="I2236" s="17">
        <f>IFERROR(H2236/1.08,"")</f>
        <v>583.78189299999997</v>
      </c>
      <c r="J2236" s="17">
        <f>I2236*8%</f>
        <v>46.702551440000001</v>
      </c>
      <c r="K2236" s="17">
        <f>Tabela1[[#This Row],[VLR RECEBIDO]]-Tabela1[[#This Row],[DESPESA]]-Tabela1[[#This Row],[FGTS]]</f>
        <v>-4.444439999950589E-3</v>
      </c>
      <c r="L2236" s="12">
        <v>-4.444439999950589E-3</v>
      </c>
      <c r="M2236" s="12">
        <f>Tabela1[[#This Row],[A DEVOLVER]]-Tabela1[[#This Row],[DEVOLVIDO]]</f>
        <v>0</v>
      </c>
      <c r="N2236" s="18" t="s">
        <v>251</v>
      </c>
    </row>
    <row r="2237" spans="2:14" x14ac:dyDescent="0.3">
      <c r="B2237" s="11">
        <v>789</v>
      </c>
      <c r="C2237" s="11" t="s">
        <v>68</v>
      </c>
      <c r="D2237" s="35">
        <v>36</v>
      </c>
      <c r="E2237" s="16" t="s">
        <v>202</v>
      </c>
      <c r="F2237" s="11" t="s">
        <v>20</v>
      </c>
      <c r="G2237" s="17">
        <v>0</v>
      </c>
      <c r="H2237" s="17">
        <v>0</v>
      </c>
      <c r="I2237" s="17">
        <f>IFERROR(H2237/1.08,"")</f>
        <v>0</v>
      </c>
      <c r="J2237" s="17">
        <f>I2237*8%</f>
        <v>0</v>
      </c>
      <c r="K2237" s="17">
        <f>Tabela1[[#This Row],[VLR RECEBIDO]]-Tabela1[[#This Row],[DESPESA]]-Tabela1[[#This Row],[FGTS]]</f>
        <v>0</v>
      </c>
      <c r="L2237" s="12">
        <v>0</v>
      </c>
      <c r="M2237" s="12">
        <f>Tabela1[[#This Row],[A DEVOLVER]]-Tabela1[[#This Row],[DEVOLVIDO]]</f>
        <v>0</v>
      </c>
      <c r="N2237" s="18" t="s">
        <v>252</v>
      </c>
    </row>
    <row r="2238" spans="2:14" x14ac:dyDescent="0.3">
      <c r="B2238" s="11">
        <v>596</v>
      </c>
      <c r="C2238" s="11" t="s">
        <v>69</v>
      </c>
      <c r="D2238" s="35">
        <v>36</v>
      </c>
      <c r="E2238" s="16" t="s">
        <v>203</v>
      </c>
      <c r="F2238" s="11" t="s">
        <v>20</v>
      </c>
      <c r="G2238" s="17">
        <v>0</v>
      </c>
      <c r="H2238" s="17">
        <v>0</v>
      </c>
      <c r="I2238" s="17">
        <f>IFERROR(H2238/1.08,"")</f>
        <v>0</v>
      </c>
      <c r="J2238" s="17">
        <f>I2238*8%</f>
        <v>0</v>
      </c>
      <c r="K2238" s="17">
        <f>Tabela1[[#This Row],[VLR RECEBIDO]]-Tabela1[[#This Row],[DESPESA]]-Tabela1[[#This Row],[FGTS]]</f>
        <v>0</v>
      </c>
      <c r="L2238" s="12">
        <v>0</v>
      </c>
      <c r="M2238" s="12">
        <f>Tabela1[[#This Row],[A DEVOLVER]]-Tabela1[[#This Row],[DEVOLVIDO]]</f>
        <v>0</v>
      </c>
      <c r="N2238" s="18" t="s">
        <v>253</v>
      </c>
    </row>
    <row r="2239" spans="2:14" x14ac:dyDescent="0.3">
      <c r="B2239" s="11">
        <v>930</v>
      </c>
      <c r="C2239" s="11" t="s">
        <v>70</v>
      </c>
      <c r="D2239" s="35">
        <v>36</v>
      </c>
      <c r="E2239" s="16" t="s">
        <v>8</v>
      </c>
      <c r="F2239" s="11" t="s">
        <v>20</v>
      </c>
      <c r="G2239" s="17">
        <v>630.48</v>
      </c>
      <c r="H2239" s="17">
        <v>630.48444443999995</v>
      </c>
      <c r="I2239" s="17">
        <f>IFERROR(H2239/1.08,"")</f>
        <v>583.78189299999997</v>
      </c>
      <c r="J2239" s="17">
        <f>I2239*8%</f>
        <v>46.702551440000001</v>
      </c>
      <c r="K2239" s="17">
        <f>Tabela1[[#This Row],[VLR RECEBIDO]]-Tabela1[[#This Row],[DESPESA]]-Tabela1[[#This Row],[FGTS]]</f>
        <v>-4.444439999950589E-3</v>
      </c>
      <c r="L2239" s="12">
        <v>-4.444439999950589E-3</v>
      </c>
      <c r="M2239" s="12">
        <f>Tabela1[[#This Row],[A DEVOLVER]]-Tabela1[[#This Row],[DEVOLVIDO]]</f>
        <v>0</v>
      </c>
      <c r="N2239" s="18" t="s">
        <v>254</v>
      </c>
    </row>
    <row r="2240" spans="2:14" x14ac:dyDescent="0.3">
      <c r="B2240" s="11">
        <v>936</v>
      </c>
      <c r="C2240" s="11" t="s">
        <v>71</v>
      </c>
      <c r="D2240" s="35">
        <v>36</v>
      </c>
      <c r="E2240" s="16" t="s">
        <v>8</v>
      </c>
      <c r="F2240" s="11" t="s">
        <v>20</v>
      </c>
      <c r="G2240" s="17">
        <v>630.48</v>
      </c>
      <c r="H2240" s="17">
        <v>630.48444443999995</v>
      </c>
      <c r="I2240" s="17">
        <f>IFERROR(H2240/1.08,"")</f>
        <v>583.78189299999997</v>
      </c>
      <c r="J2240" s="17">
        <f>I2240*8%</f>
        <v>46.702551440000001</v>
      </c>
      <c r="K2240" s="17">
        <f>Tabela1[[#This Row],[VLR RECEBIDO]]-Tabela1[[#This Row],[DESPESA]]-Tabela1[[#This Row],[FGTS]]</f>
        <v>-4.444439999950589E-3</v>
      </c>
      <c r="L2240" s="12">
        <v>-4.444439999950589E-3</v>
      </c>
      <c r="M2240" s="12">
        <f>Tabela1[[#This Row],[A DEVOLVER]]-Tabela1[[#This Row],[DEVOLVIDO]]</f>
        <v>0</v>
      </c>
      <c r="N2240" s="18" t="s">
        <v>255</v>
      </c>
    </row>
    <row r="2241" spans="2:14" x14ac:dyDescent="0.3">
      <c r="B2241" s="11">
        <v>726</v>
      </c>
      <c r="C2241" s="11" t="s">
        <v>72</v>
      </c>
      <c r="D2241" s="35">
        <v>36</v>
      </c>
      <c r="E2241" s="16" t="s">
        <v>8</v>
      </c>
      <c r="F2241" s="11" t="s">
        <v>20</v>
      </c>
      <c r="G2241" s="17">
        <v>630.48</v>
      </c>
      <c r="H2241" s="17">
        <v>630.48444443999995</v>
      </c>
      <c r="I2241" s="17">
        <f>IFERROR(H2241/1.08,"")</f>
        <v>583.78189299999997</v>
      </c>
      <c r="J2241" s="17">
        <f>I2241*8%</f>
        <v>46.702551440000001</v>
      </c>
      <c r="K2241" s="17">
        <f>Tabela1[[#This Row],[VLR RECEBIDO]]-Tabela1[[#This Row],[DESPESA]]-Tabela1[[#This Row],[FGTS]]</f>
        <v>-4.444439999950589E-3</v>
      </c>
      <c r="L2241" s="12">
        <v>-4.444439999950589E-3</v>
      </c>
      <c r="M2241" s="12">
        <f>Tabela1[[#This Row],[A DEVOLVER]]-Tabela1[[#This Row],[DEVOLVIDO]]</f>
        <v>0</v>
      </c>
      <c r="N2241" s="18" t="s">
        <v>256</v>
      </c>
    </row>
    <row r="2242" spans="2:14" x14ac:dyDescent="0.3">
      <c r="B2242" s="11">
        <v>156</v>
      </c>
      <c r="C2242" s="11" t="s">
        <v>73</v>
      </c>
      <c r="D2242" s="35">
        <v>36</v>
      </c>
      <c r="E2242" s="16" t="s">
        <v>8</v>
      </c>
      <c r="F2242" s="11" t="s">
        <v>20</v>
      </c>
      <c r="G2242" s="17">
        <v>630.48</v>
      </c>
      <c r="H2242" s="17">
        <v>0</v>
      </c>
      <c r="I2242" s="17">
        <f>IFERROR(H2242/1.08,"")</f>
        <v>0</v>
      </c>
      <c r="J2242" s="17">
        <f>I2242*8%</f>
        <v>0</v>
      </c>
      <c r="K2242" s="17">
        <f>Tabela1[[#This Row],[VLR RECEBIDO]]-Tabela1[[#This Row],[DESPESA]]-Tabela1[[#This Row],[FGTS]]</f>
        <v>630.48</v>
      </c>
      <c r="L2242" s="12">
        <v>630.48</v>
      </c>
      <c r="M2242" s="12">
        <f>Tabela1[[#This Row],[A DEVOLVER]]-Tabela1[[#This Row],[DEVOLVIDO]]</f>
        <v>0</v>
      </c>
      <c r="N2242" s="18" t="s">
        <v>257</v>
      </c>
    </row>
    <row r="2243" spans="2:14" x14ac:dyDescent="0.3">
      <c r="B2243" s="11">
        <v>856</v>
      </c>
      <c r="C2243" s="11" t="s">
        <v>74</v>
      </c>
      <c r="D2243" s="35">
        <v>36</v>
      </c>
      <c r="E2243" s="16" t="s">
        <v>8</v>
      </c>
      <c r="F2243" s="11" t="s">
        <v>20</v>
      </c>
      <c r="G2243" s="17">
        <v>630.48</v>
      </c>
      <c r="H2243" s="17">
        <v>630.48444443999995</v>
      </c>
      <c r="I2243" s="17">
        <f>IFERROR(H2243/1.08,"")</f>
        <v>583.78189299999997</v>
      </c>
      <c r="J2243" s="17">
        <f>I2243*8%</f>
        <v>46.702551440000001</v>
      </c>
      <c r="K2243" s="17">
        <f>Tabela1[[#This Row],[VLR RECEBIDO]]-Tabela1[[#This Row],[DESPESA]]-Tabela1[[#This Row],[FGTS]]</f>
        <v>-4.444439999950589E-3</v>
      </c>
      <c r="L2243" s="12">
        <v>-4.444439999950589E-3</v>
      </c>
      <c r="M2243" s="12">
        <f>Tabela1[[#This Row],[A DEVOLVER]]-Tabela1[[#This Row],[DEVOLVIDO]]</f>
        <v>0</v>
      </c>
      <c r="N2243" s="18" t="s">
        <v>258</v>
      </c>
    </row>
    <row r="2244" spans="2:14" x14ac:dyDescent="0.3">
      <c r="B2244" s="11">
        <v>633</v>
      </c>
      <c r="C2244" s="11" t="s">
        <v>75</v>
      </c>
      <c r="D2244" s="35">
        <v>36</v>
      </c>
      <c r="E2244" s="16" t="s">
        <v>8</v>
      </c>
      <c r="F2244" s="11" t="s">
        <v>20</v>
      </c>
      <c r="G2244" s="17">
        <v>630.48</v>
      </c>
      <c r="H2244" s="17">
        <v>630.48444444400002</v>
      </c>
      <c r="I2244" s="17">
        <f>IFERROR(H2244/1.08,"")</f>
        <v>583.78189300370366</v>
      </c>
      <c r="J2244" s="17">
        <f>I2244*8%</f>
        <v>46.702551440296297</v>
      </c>
      <c r="K2244" s="17">
        <f>Tabela1[[#This Row],[VLR RECEBIDO]]-Tabela1[[#This Row],[DESPESA]]-Tabela1[[#This Row],[FGTS]]</f>
        <v>-4.4444439999367091E-3</v>
      </c>
      <c r="L2244" s="12">
        <v>-4.4444439999367091E-3</v>
      </c>
      <c r="M2244" s="12">
        <f>Tabela1[[#This Row],[A DEVOLVER]]-Tabela1[[#This Row],[DEVOLVIDO]]</f>
        <v>0</v>
      </c>
      <c r="N2244" s="18" t="s">
        <v>259</v>
      </c>
    </row>
    <row r="2245" spans="2:14" x14ac:dyDescent="0.3">
      <c r="B2245" s="11">
        <v>527</v>
      </c>
      <c r="C2245" s="11" t="s">
        <v>76</v>
      </c>
      <c r="D2245" s="35">
        <v>36</v>
      </c>
      <c r="E2245" s="16" t="s">
        <v>8</v>
      </c>
      <c r="F2245" s="11" t="s">
        <v>20</v>
      </c>
      <c r="G2245" s="17">
        <v>630.48</v>
      </c>
      <c r="H2245" s="17">
        <v>630.48444444400002</v>
      </c>
      <c r="I2245" s="17">
        <f>IFERROR(H2245/1.08,"")</f>
        <v>583.78189300370366</v>
      </c>
      <c r="J2245" s="17">
        <f>I2245*8%</f>
        <v>46.702551440296297</v>
      </c>
      <c r="K2245" s="17">
        <f>Tabela1[[#This Row],[VLR RECEBIDO]]-Tabela1[[#This Row],[DESPESA]]-Tabela1[[#This Row],[FGTS]]</f>
        <v>-4.4444439999367091E-3</v>
      </c>
      <c r="L2245" s="12">
        <v>-4.4444439999367091E-3</v>
      </c>
      <c r="M2245" s="12">
        <f>Tabela1[[#This Row],[A DEVOLVER]]-Tabela1[[#This Row],[DEVOLVIDO]]</f>
        <v>0</v>
      </c>
      <c r="N2245" s="18" t="s">
        <v>260</v>
      </c>
    </row>
    <row r="2246" spans="2:14" x14ac:dyDescent="0.3">
      <c r="B2246" s="11">
        <v>890</v>
      </c>
      <c r="C2246" s="11" t="s">
        <v>77</v>
      </c>
      <c r="D2246" s="35">
        <v>36</v>
      </c>
      <c r="E2246" s="16" t="s">
        <v>8</v>
      </c>
      <c r="F2246" s="11" t="s">
        <v>20</v>
      </c>
      <c r="G2246" s="17">
        <v>630.48</v>
      </c>
      <c r="H2246" s="17">
        <v>0</v>
      </c>
      <c r="I2246" s="17">
        <f>IFERROR(H2246/1.08,"")</f>
        <v>0</v>
      </c>
      <c r="J2246" s="17">
        <f>I2246*8%</f>
        <v>0</v>
      </c>
      <c r="K2246" s="17">
        <f>Tabela1[[#This Row],[VLR RECEBIDO]]-Tabela1[[#This Row],[DESPESA]]-Tabela1[[#This Row],[FGTS]]</f>
        <v>630.48</v>
      </c>
      <c r="L2246" s="12">
        <v>630.48</v>
      </c>
      <c r="M2246" s="12">
        <f>Tabela1[[#This Row],[A DEVOLVER]]-Tabela1[[#This Row],[DEVOLVIDO]]</f>
        <v>0</v>
      </c>
      <c r="N2246" s="18" t="s">
        <v>261</v>
      </c>
    </row>
    <row r="2247" spans="2:14" x14ac:dyDescent="0.3">
      <c r="B2247" s="11">
        <v>742</v>
      </c>
      <c r="C2247" s="11" t="s">
        <v>78</v>
      </c>
      <c r="D2247" s="35">
        <v>36</v>
      </c>
      <c r="E2247" s="16" t="s">
        <v>202</v>
      </c>
      <c r="F2247" s="11" t="s">
        <v>20</v>
      </c>
      <c r="G2247" s="17">
        <v>0</v>
      </c>
      <c r="H2247" s="17">
        <v>0</v>
      </c>
      <c r="I2247" s="17">
        <f>IFERROR(H2247/1.08,"")</f>
        <v>0</v>
      </c>
      <c r="J2247" s="17">
        <f>I2247*8%</f>
        <v>0</v>
      </c>
      <c r="K2247" s="17">
        <f>Tabela1[[#This Row],[VLR RECEBIDO]]-Tabela1[[#This Row],[DESPESA]]-Tabela1[[#This Row],[FGTS]]</f>
        <v>0</v>
      </c>
      <c r="L2247" s="12">
        <v>0</v>
      </c>
      <c r="M2247" s="12">
        <f>Tabela1[[#This Row],[A DEVOLVER]]-Tabela1[[#This Row],[DEVOLVIDO]]</f>
        <v>0</v>
      </c>
      <c r="N2247" s="18" t="s">
        <v>262</v>
      </c>
    </row>
    <row r="2248" spans="2:14" x14ac:dyDescent="0.3">
      <c r="B2248" s="11">
        <v>889</v>
      </c>
      <c r="C2248" s="11" t="s">
        <v>79</v>
      </c>
      <c r="D2248" s="35">
        <v>36</v>
      </c>
      <c r="E2248" s="16" t="s">
        <v>8</v>
      </c>
      <c r="F2248" s="11" t="s">
        <v>20</v>
      </c>
      <c r="G2248" s="17">
        <v>630.48</v>
      </c>
      <c r="H2248" s="17">
        <v>630.48444444444397</v>
      </c>
      <c r="I2248" s="17">
        <f>IFERROR(H2248/1.08,"")</f>
        <v>583.78189300411475</v>
      </c>
      <c r="J2248" s="17">
        <f>I2248*8%</f>
        <v>46.702551440329181</v>
      </c>
      <c r="K2248" s="17">
        <f>Tabela1[[#This Row],[VLR RECEBIDO]]-Tabela1[[#This Row],[DESPESA]]-Tabela1[[#This Row],[FGTS]]</f>
        <v>-4.4444444439122321E-3</v>
      </c>
      <c r="L2248" s="12">
        <v>-4.4444444439122321E-3</v>
      </c>
      <c r="M2248" s="12">
        <f>Tabela1[[#This Row],[A DEVOLVER]]-Tabela1[[#This Row],[DEVOLVIDO]]</f>
        <v>0</v>
      </c>
      <c r="N2248" s="18" t="s">
        <v>263</v>
      </c>
    </row>
    <row r="2249" spans="2:14" x14ac:dyDescent="0.3">
      <c r="B2249" s="11">
        <v>547</v>
      </c>
      <c r="C2249" s="11" t="s">
        <v>80</v>
      </c>
      <c r="D2249" s="35">
        <v>36</v>
      </c>
      <c r="E2249" s="16" t="s">
        <v>8</v>
      </c>
      <c r="F2249" s="11" t="s">
        <v>20</v>
      </c>
      <c r="G2249" s="17">
        <v>630.48</v>
      </c>
      <c r="H2249" s="17">
        <v>630.48444444439997</v>
      </c>
      <c r="I2249" s="17">
        <f>IFERROR(H2249/1.08,"")</f>
        <v>583.78189300407405</v>
      </c>
      <c r="J2249" s="17">
        <f>I2249*8%</f>
        <v>46.702551440325927</v>
      </c>
      <c r="K2249" s="17">
        <f>Tabela1[[#This Row],[VLR RECEBIDO]]-Tabela1[[#This Row],[DESPESA]]-Tabela1[[#This Row],[FGTS]]</f>
        <v>-4.4444443999580585E-3</v>
      </c>
      <c r="L2249" s="12">
        <v>-4.4444443999580585E-3</v>
      </c>
      <c r="M2249" s="12">
        <f>Tabela1[[#This Row],[A DEVOLVER]]-Tabela1[[#This Row],[DEVOLVIDO]]</f>
        <v>0</v>
      </c>
      <c r="N2249" s="18" t="s">
        <v>264</v>
      </c>
    </row>
    <row r="2250" spans="2:14" x14ac:dyDescent="0.3">
      <c r="B2250" s="11">
        <v>792</v>
      </c>
      <c r="C2250" s="11" t="s">
        <v>81</v>
      </c>
      <c r="D2250" s="35">
        <v>36</v>
      </c>
      <c r="E2250" s="16" t="s">
        <v>202</v>
      </c>
      <c r="F2250" s="11" t="s">
        <v>20</v>
      </c>
      <c r="G2250" s="17">
        <v>0</v>
      </c>
      <c r="H2250" s="17">
        <v>0</v>
      </c>
      <c r="I2250" s="17">
        <f>IFERROR(H2250/1.08,"")</f>
        <v>0</v>
      </c>
      <c r="J2250" s="17">
        <f>I2250*8%</f>
        <v>0</v>
      </c>
      <c r="K2250" s="17">
        <f>Tabela1[[#This Row],[VLR RECEBIDO]]-Tabela1[[#This Row],[DESPESA]]-Tabela1[[#This Row],[FGTS]]</f>
        <v>0</v>
      </c>
      <c r="L2250" s="12">
        <v>0</v>
      </c>
      <c r="M2250" s="12">
        <f>Tabela1[[#This Row],[A DEVOLVER]]-Tabela1[[#This Row],[DEVOLVIDO]]</f>
        <v>0</v>
      </c>
      <c r="N2250" s="18" t="s">
        <v>265</v>
      </c>
    </row>
    <row r="2251" spans="2:14" x14ac:dyDescent="0.3">
      <c r="B2251" s="11">
        <v>647</v>
      </c>
      <c r="C2251" s="11" t="s">
        <v>82</v>
      </c>
      <c r="D2251" s="35">
        <v>36</v>
      </c>
      <c r="E2251" s="16" t="s">
        <v>8</v>
      </c>
      <c r="F2251" s="11" t="s">
        <v>20</v>
      </c>
      <c r="G2251" s="17">
        <v>630.48</v>
      </c>
      <c r="H2251" s="17">
        <v>630.48444444400002</v>
      </c>
      <c r="I2251" s="17">
        <f>IFERROR(H2251/1.08,"")</f>
        <v>583.78189300370366</v>
      </c>
      <c r="J2251" s="17">
        <f>I2251*8%</f>
        <v>46.702551440296297</v>
      </c>
      <c r="K2251" s="17">
        <f>Tabela1[[#This Row],[VLR RECEBIDO]]-Tabela1[[#This Row],[DESPESA]]-Tabela1[[#This Row],[FGTS]]</f>
        <v>-4.4444439999367091E-3</v>
      </c>
      <c r="L2251" s="12">
        <v>-4.4444439999367091E-3</v>
      </c>
      <c r="M2251" s="12">
        <f>Tabela1[[#This Row],[A DEVOLVER]]-Tabela1[[#This Row],[DEVOLVIDO]]</f>
        <v>0</v>
      </c>
      <c r="N2251" s="18" t="s">
        <v>266</v>
      </c>
    </row>
    <row r="2252" spans="2:14" x14ac:dyDescent="0.3">
      <c r="B2252" s="11">
        <v>970</v>
      </c>
      <c r="C2252" s="11" t="s">
        <v>83</v>
      </c>
      <c r="D2252" s="35">
        <v>36</v>
      </c>
      <c r="E2252" s="16" t="s">
        <v>8</v>
      </c>
      <c r="F2252" s="11" t="s">
        <v>20</v>
      </c>
      <c r="G2252" s="17">
        <v>0</v>
      </c>
      <c r="H2252" s="17">
        <v>0</v>
      </c>
      <c r="I2252" s="17">
        <f>IFERROR(H2252/1.08,"")</f>
        <v>0</v>
      </c>
      <c r="J2252" s="17">
        <f>I2252*8%</f>
        <v>0</v>
      </c>
      <c r="K2252" s="17">
        <f>Tabela1[[#This Row],[VLR RECEBIDO]]-Tabela1[[#This Row],[DESPESA]]-Tabela1[[#This Row],[FGTS]]</f>
        <v>0</v>
      </c>
      <c r="L2252" s="12">
        <v>0</v>
      </c>
      <c r="M2252" s="12">
        <f>Tabela1[[#This Row],[A DEVOLVER]]-Tabela1[[#This Row],[DEVOLVIDO]]</f>
        <v>0</v>
      </c>
      <c r="N2252" s="18" t="s">
        <v>267</v>
      </c>
    </row>
    <row r="2253" spans="2:14" x14ac:dyDescent="0.3">
      <c r="B2253" s="11">
        <v>60</v>
      </c>
      <c r="C2253" s="11" t="s">
        <v>84</v>
      </c>
      <c r="D2253" s="35">
        <v>36</v>
      </c>
      <c r="E2253" s="16" t="s">
        <v>8</v>
      </c>
      <c r="F2253" s="11" t="s">
        <v>20</v>
      </c>
      <c r="G2253" s="17">
        <v>630.48</v>
      </c>
      <c r="H2253" s="17">
        <v>630.48444444444397</v>
      </c>
      <c r="I2253" s="17">
        <f>IFERROR(H2253/1.08,"")</f>
        <v>583.78189300411475</v>
      </c>
      <c r="J2253" s="17">
        <f>I2253*8%</f>
        <v>46.702551440329181</v>
      </c>
      <c r="K2253" s="17">
        <f>Tabela1[[#This Row],[VLR RECEBIDO]]-Tabela1[[#This Row],[DESPESA]]-Tabela1[[#This Row],[FGTS]]</f>
        <v>-4.4444444439122321E-3</v>
      </c>
      <c r="L2253" s="12">
        <v>-4.4444444439122321E-3</v>
      </c>
      <c r="M2253" s="12">
        <f>Tabela1[[#This Row],[A DEVOLVER]]-Tabela1[[#This Row],[DEVOLVIDO]]</f>
        <v>0</v>
      </c>
      <c r="N2253" s="18" t="s">
        <v>268</v>
      </c>
    </row>
    <row r="2254" spans="2:14" x14ac:dyDescent="0.3">
      <c r="B2254" s="11">
        <v>761</v>
      </c>
      <c r="C2254" s="11" t="s">
        <v>85</v>
      </c>
      <c r="D2254" s="35">
        <v>36</v>
      </c>
      <c r="E2254" s="16" t="s">
        <v>8</v>
      </c>
      <c r="F2254" s="11" t="s">
        <v>20</v>
      </c>
      <c r="G2254" s="17">
        <v>630.48</v>
      </c>
      <c r="H2254" s="17">
        <v>630.48444444400002</v>
      </c>
      <c r="I2254" s="17">
        <f>IFERROR(H2254/1.08,"")</f>
        <v>583.78189300370366</v>
      </c>
      <c r="J2254" s="17">
        <f>I2254*8%</f>
        <v>46.702551440296297</v>
      </c>
      <c r="K2254" s="17">
        <f>Tabela1[[#This Row],[VLR RECEBIDO]]-Tabela1[[#This Row],[DESPESA]]-Tabela1[[#This Row],[FGTS]]</f>
        <v>-4.4444439999367091E-3</v>
      </c>
      <c r="L2254" s="12">
        <v>-4.4444439999367091E-3</v>
      </c>
      <c r="M2254" s="12">
        <f>Tabela1[[#This Row],[A DEVOLVER]]-Tabela1[[#This Row],[DEVOLVIDO]]</f>
        <v>0</v>
      </c>
      <c r="N2254" s="18" t="s">
        <v>269</v>
      </c>
    </row>
    <row r="2255" spans="2:14" x14ac:dyDescent="0.3">
      <c r="B2255" s="11">
        <v>898</v>
      </c>
      <c r="C2255" s="11" t="s">
        <v>86</v>
      </c>
      <c r="D2255" s="35">
        <v>36</v>
      </c>
      <c r="E2255" s="16" t="s">
        <v>8</v>
      </c>
      <c r="F2255" s="11" t="s">
        <v>20</v>
      </c>
      <c r="G2255" s="17">
        <v>630.48</v>
      </c>
      <c r="H2255" s="17">
        <v>105.08</v>
      </c>
      <c r="I2255" s="17">
        <f>IFERROR(H2255/1.08,"")</f>
        <v>97.296296296296291</v>
      </c>
      <c r="J2255" s="17">
        <f>I2255*8%</f>
        <v>7.7837037037037033</v>
      </c>
      <c r="K2255" s="17">
        <f>Tabela1[[#This Row],[VLR RECEBIDO]]-Tabela1[[#This Row],[DESPESA]]-Tabela1[[#This Row],[FGTS]]</f>
        <v>525.4</v>
      </c>
      <c r="L2255" s="12">
        <v>525.4</v>
      </c>
      <c r="M2255" s="12">
        <f>Tabela1[[#This Row],[A DEVOLVER]]-Tabela1[[#This Row],[DEVOLVIDO]]</f>
        <v>0</v>
      </c>
      <c r="N2255" s="18" t="s">
        <v>270</v>
      </c>
    </row>
    <row r="2256" spans="2:14" x14ac:dyDescent="0.3">
      <c r="B2256" s="11">
        <v>898</v>
      </c>
      <c r="C2256" s="11">
        <v>85834335268</v>
      </c>
      <c r="D2256" s="35">
        <v>36</v>
      </c>
      <c r="E2256" s="16" t="s">
        <v>8</v>
      </c>
      <c r="F2256" s="11" t="s">
        <v>20</v>
      </c>
      <c r="G2256" s="17">
        <v>0</v>
      </c>
      <c r="H2256" s="17">
        <v>630.48</v>
      </c>
      <c r="I2256" s="17">
        <f>IFERROR(H2256/1.08,"")</f>
        <v>583.77777777777771</v>
      </c>
      <c r="J2256" s="17">
        <f>I2256*8%</f>
        <v>46.702222222222218</v>
      </c>
      <c r="K2256" s="17">
        <f>Tabela1[[#This Row],[VLR RECEBIDO]]-Tabela1[[#This Row],[DESPESA]]-Tabela1[[#This Row],[FGTS]]</f>
        <v>-630.4799999999999</v>
      </c>
      <c r="L2256" s="12">
        <v>-630.4799999999999</v>
      </c>
      <c r="M2256" s="12">
        <f>Tabela1[[#This Row],[A DEVOLVER]]-Tabela1[[#This Row],[DEVOLVIDO]]</f>
        <v>0</v>
      </c>
      <c r="N2256" s="18" t="s">
        <v>270</v>
      </c>
    </row>
    <row r="2257" spans="2:14" x14ac:dyDescent="0.3">
      <c r="B2257" s="11">
        <v>231</v>
      </c>
      <c r="C2257" s="11" t="s">
        <v>87</v>
      </c>
      <c r="D2257" s="35">
        <v>36</v>
      </c>
      <c r="E2257" s="16" t="s">
        <v>8</v>
      </c>
      <c r="F2257" s="11" t="s">
        <v>20</v>
      </c>
      <c r="G2257" s="17">
        <v>630.48</v>
      </c>
      <c r="H2257" s="17">
        <v>630.48444444444397</v>
      </c>
      <c r="I2257" s="17">
        <f>IFERROR(H2257/1.08,"")</f>
        <v>583.78189300411475</v>
      </c>
      <c r="J2257" s="17">
        <f>I2257*8%</f>
        <v>46.702551440329181</v>
      </c>
      <c r="K2257" s="17">
        <f>Tabela1[[#This Row],[VLR RECEBIDO]]-Tabela1[[#This Row],[DESPESA]]-Tabela1[[#This Row],[FGTS]]</f>
        <v>-4.4444444439122321E-3</v>
      </c>
      <c r="L2257" s="12">
        <v>-4.4444444439122321E-3</v>
      </c>
      <c r="M2257" s="12">
        <f>Tabela1[[#This Row],[A DEVOLVER]]-Tabela1[[#This Row],[DEVOLVIDO]]</f>
        <v>0</v>
      </c>
      <c r="N2257" s="18" t="s">
        <v>271</v>
      </c>
    </row>
    <row r="2258" spans="2:14" x14ac:dyDescent="0.3">
      <c r="B2258" s="11">
        <v>945</v>
      </c>
      <c r="C2258" s="11" t="s">
        <v>88</v>
      </c>
      <c r="D2258" s="35">
        <v>36</v>
      </c>
      <c r="E2258" s="16" t="s">
        <v>8</v>
      </c>
      <c r="F2258" s="11" t="s">
        <v>20</v>
      </c>
      <c r="G2258" s="17">
        <v>0</v>
      </c>
      <c r="H2258" s="17">
        <v>0</v>
      </c>
      <c r="I2258" s="17">
        <f>IFERROR(H2258/1.08,"")</f>
        <v>0</v>
      </c>
      <c r="J2258" s="17">
        <f>I2258*8%</f>
        <v>0</v>
      </c>
      <c r="K2258" s="17">
        <f>Tabela1[[#This Row],[VLR RECEBIDO]]-Tabela1[[#This Row],[DESPESA]]-Tabela1[[#This Row],[FGTS]]</f>
        <v>0</v>
      </c>
      <c r="L2258" s="12">
        <v>0</v>
      </c>
      <c r="M2258" s="12">
        <f>Tabela1[[#This Row],[A DEVOLVER]]-Tabela1[[#This Row],[DEVOLVIDO]]</f>
        <v>0</v>
      </c>
      <c r="N2258" s="18" t="s">
        <v>272</v>
      </c>
    </row>
    <row r="2259" spans="2:14" x14ac:dyDescent="0.3">
      <c r="B2259" s="11">
        <v>791</v>
      </c>
      <c r="C2259" s="11" t="s">
        <v>89</v>
      </c>
      <c r="D2259" s="35">
        <v>36</v>
      </c>
      <c r="E2259" s="16" t="s">
        <v>202</v>
      </c>
      <c r="F2259" s="11" t="s">
        <v>20</v>
      </c>
      <c r="G2259" s="17">
        <v>0</v>
      </c>
      <c r="H2259" s="17">
        <v>0</v>
      </c>
      <c r="I2259" s="17">
        <f>IFERROR(H2259/1.08,"")</f>
        <v>0</v>
      </c>
      <c r="J2259" s="17">
        <f>I2259*8%</f>
        <v>0</v>
      </c>
      <c r="K2259" s="17">
        <f>Tabela1[[#This Row],[VLR RECEBIDO]]-Tabela1[[#This Row],[DESPESA]]-Tabela1[[#This Row],[FGTS]]</f>
        <v>0</v>
      </c>
      <c r="L2259" s="12">
        <v>0</v>
      </c>
      <c r="M2259" s="12">
        <f>Tabela1[[#This Row],[A DEVOLVER]]-Tabela1[[#This Row],[DEVOLVIDO]]</f>
        <v>0</v>
      </c>
      <c r="N2259" s="18" t="s">
        <v>273</v>
      </c>
    </row>
    <row r="2260" spans="2:14" x14ac:dyDescent="0.3">
      <c r="B2260" s="11">
        <v>344</v>
      </c>
      <c r="C2260" s="11" t="s">
        <v>90</v>
      </c>
      <c r="D2260" s="35">
        <v>36</v>
      </c>
      <c r="E2260" s="16" t="s">
        <v>8</v>
      </c>
      <c r="F2260" s="11" t="s">
        <v>20</v>
      </c>
      <c r="G2260" s="17">
        <v>630.48</v>
      </c>
      <c r="H2260" s="17">
        <v>630.48444444439997</v>
      </c>
      <c r="I2260" s="17">
        <f>IFERROR(H2260/1.08,"")</f>
        <v>583.78189300407405</v>
      </c>
      <c r="J2260" s="17">
        <f>I2260*8%</f>
        <v>46.702551440325927</v>
      </c>
      <c r="K2260" s="17">
        <f>Tabela1[[#This Row],[VLR RECEBIDO]]-Tabela1[[#This Row],[DESPESA]]-Tabela1[[#This Row],[FGTS]]</f>
        <v>-4.4444443999580585E-3</v>
      </c>
      <c r="L2260" s="12">
        <v>-4.4444443999580585E-3</v>
      </c>
      <c r="M2260" s="12">
        <f>Tabela1[[#This Row],[A DEVOLVER]]-Tabela1[[#This Row],[DEVOLVIDO]]</f>
        <v>0</v>
      </c>
      <c r="N2260" s="18" t="s">
        <v>274</v>
      </c>
    </row>
    <row r="2261" spans="2:14" x14ac:dyDescent="0.3">
      <c r="B2261" s="11">
        <v>651</v>
      </c>
      <c r="C2261" s="11" t="s">
        <v>91</v>
      </c>
      <c r="D2261" s="35">
        <v>36</v>
      </c>
      <c r="E2261" s="16" t="s">
        <v>202</v>
      </c>
      <c r="F2261" s="11" t="s">
        <v>20</v>
      </c>
      <c r="G2261" s="17">
        <v>0</v>
      </c>
      <c r="H2261" s="17">
        <v>0</v>
      </c>
      <c r="I2261" s="17">
        <f>IFERROR(H2261/1.08,"")</f>
        <v>0</v>
      </c>
      <c r="J2261" s="17">
        <f>I2261*8%</f>
        <v>0</v>
      </c>
      <c r="K2261" s="17">
        <f>Tabela1[[#This Row],[VLR RECEBIDO]]-Tabela1[[#This Row],[DESPESA]]-Tabela1[[#This Row],[FGTS]]</f>
        <v>0</v>
      </c>
      <c r="L2261" s="12">
        <v>0</v>
      </c>
      <c r="M2261" s="12">
        <f>Tabela1[[#This Row],[A DEVOLVER]]-Tabela1[[#This Row],[DEVOLVIDO]]</f>
        <v>0</v>
      </c>
      <c r="N2261" s="18" t="s">
        <v>275</v>
      </c>
    </row>
    <row r="2262" spans="2:14" x14ac:dyDescent="0.3">
      <c r="B2262" s="11">
        <v>422</v>
      </c>
      <c r="C2262" s="11" t="s">
        <v>92</v>
      </c>
      <c r="D2262" s="35">
        <v>36</v>
      </c>
      <c r="E2262" s="16" t="s">
        <v>202</v>
      </c>
      <c r="F2262" s="11" t="s">
        <v>20</v>
      </c>
      <c r="G2262" s="17">
        <v>0</v>
      </c>
      <c r="H2262" s="17">
        <v>0</v>
      </c>
      <c r="I2262" s="17">
        <f>IFERROR(H2262/1.08,"")</f>
        <v>0</v>
      </c>
      <c r="J2262" s="17">
        <f>I2262*8%</f>
        <v>0</v>
      </c>
      <c r="K2262" s="17">
        <f>Tabela1[[#This Row],[VLR RECEBIDO]]-Tabela1[[#This Row],[DESPESA]]-Tabela1[[#This Row],[FGTS]]</f>
        <v>0</v>
      </c>
      <c r="L2262" s="12">
        <v>0</v>
      </c>
      <c r="M2262" s="12">
        <f>Tabela1[[#This Row],[A DEVOLVER]]-Tabela1[[#This Row],[DEVOLVIDO]]</f>
        <v>0</v>
      </c>
      <c r="N2262" s="18" t="s">
        <v>276</v>
      </c>
    </row>
    <row r="2263" spans="2:14" x14ac:dyDescent="0.3">
      <c r="B2263" s="11">
        <v>463</v>
      </c>
      <c r="C2263" s="11" t="s">
        <v>93</v>
      </c>
      <c r="D2263" s="35">
        <v>36</v>
      </c>
      <c r="E2263" s="16" t="s">
        <v>204</v>
      </c>
      <c r="F2263" s="11" t="s">
        <v>20</v>
      </c>
      <c r="G2263" s="17">
        <v>0</v>
      </c>
      <c r="H2263" s="17">
        <v>0</v>
      </c>
      <c r="I2263" s="17">
        <f>IFERROR(H2263/1.08,"")</f>
        <v>0</v>
      </c>
      <c r="J2263" s="17">
        <f>I2263*8%</f>
        <v>0</v>
      </c>
      <c r="K2263" s="17">
        <f>Tabela1[[#This Row],[VLR RECEBIDO]]-Tabela1[[#This Row],[DESPESA]]-Tabela1[[#This Row],[FGTS]]</f>
        <v>0</v>
      </c>
      <c r="L2263" s="12">
        <v>0</v>
      </c>
      <c r="M2263" s="12">
        <f>Tabela1[[#This Row],[A DEVOLVER]]-Tabela1[[#This Row],[DEVOLVIDO]]</f>
        <v>0</v>
      </c>
      <c r="N2263" s="18" t="s">
        <v>277</v>
      </c>
    </row>
    <row r="2264" spans="2:14" x14ac:dyDescent="0.3">
      <c r="B2264" s="11">
        <v>716</v>
      </c>
      <c r="C2264" s="11" t="s">
        <v>94</v>
      </c>
      <c r="D2264" s="35">
        <v>36</v>
      </c>
      <c r="E2264" s="16" t="s">
        <v>8</v>
      </c>
      <c r="F2264" s="11" t="s">
        <v>20</v>
      </c>
      <c r="G2264" s="17">
        <v>630.48</v>
      </c>
      <c r="H2264" s="17">
        <v>630.48444444400002</v>
      </c>
      <c r="I2264" s="17">
        <f>IFERROR(H2264/1.08,"")</f>
        <v>583.78189300370366</v>
      </c>
      <c r="J2264" s="17">
        <f>I2264*8%</f>
        <v>46.702551440296297</v>
      </c>
      <c r="K2264" s="17">
        <f>Tabela1[[#This Row],[VLR RECEBIDO]]-Tabela1[[#This Row],[DESPESA]]-Tabela1[[#This Row],[FGTS]]</f>
        <v>-4.4444439999367091E-3</v>
      </c>
      <c r="L2264" s="12">
        <v>-4.4444439999367091E-3</v>
      </c>
      <c r="M2264" s="12">
        <f>Tabela1[[#This Row],[A DEVOLVER]]-Tabela1[[#This Row],[DEVOLVIDO]]</f>
        <v>0</v>
      </c>
      <c r="N2264" s="18" t="s">
        <v>278</v>
      </c>
    </row>
    <row r="2265" spans="2:14" x14ac:dyDescent="0.3">
      <c r="B2265" s="11">
        <v>875</v>
      </c>
      <c r="C2265" s="11" t="s">
        <v>95</v>
      </c>
      <c r="D2265" s="35">
        <v>36</v>
      </c>
      <c r="E2265" s="16" t="s">
        <v>8</v>
      </c>
      <c r="F2265" s="11" t="s">
        <v>20</v>
      </c>
      <c r="G2265" s="17">
        <v>630.48</v>
      </c>
      <c r="H2265" s="17">
        <v>630.48444443999995</v>
      </c>
      <c r="I2265" s="17">
        <f>IFERROR(H2265/1.08,"")</f>
        <v>583.78189299999997</v>
      </c>
      <c r="J2265" s="17">
        <f>I2265*8%</f>
        <v>46.702551440000001</v>
      </c>
      <c r="K2265" s="17">
        <f>Tabela1[[#This Row],[VLR RECEBIDO]]-Tabela1[[#This Row],[DESPESA]]-Tabela1[[#This Row],[FGTS]]</f>
        <v>-4.444439999950589E-3</v>
      </c>
      <c r="L2265" s="12">
        <v>-4.444439999950589E-3</v>
      </c>
      <c r="M2265" s="12">
        <f>Tabela1[[#This Row],[A DEVOLVER]]-Tabela1[[#This Row],[DEVOLVIDO]]</f>
        <v>0</v>
      </c>
      <c r="N2265" s="18" t="s">
        <v>279</v>
      </c>
    </row>
    <row r="2266" spans="2:14" x14ac:dyDescent="0.3">
      <c r="B2266" s="11">
        <v>393</v>
      </c>
      <c r="C2266" s="11" t="s">
        <v>96</v>
      </c>
      <c r="D2266" s="35">
        <v>36</v>
      </c>
      <c r="E2266" s="16" t="s">
        <v>8</v>
      </c>
      <c r="F2266" s="11" t="s">
        <v>20</v>
      </c>
      <c r="G2266" s="17">
        <v>630.48</v>
      </c>
      <c r="H2266" s="17">
        <v>630.48444443999995</v>
      </c>
      <c r="I2266" s="17">
        <f>IFERROR(H2266/1.08,"")</f>
        <v>583.78189299999997</v>
      </c>
      <c r="J2266" s="17">
        <f>I2266*8%</f>
        <v>46.702551440000001</v>
      </c>
      <c r="K2266" s="17">
        <f>Tabela1[[#This Row],[VLR RECEBIDO]]-Tabela1[[#This Row],[DESPESA]]-Tabela1[[#This Row],[FGTS]]</f>
        <v>-4.444439999950589E-3</v>
      </c>
      <c r="L2266" s="12">
        <v>-4.444439999950589E-3</v>
      </c>
      <c r="M2266" s="12">
        <f>Tabela1[[#This Row],[A DEVOLVER]]-Tabela1[[#This Row],[DEVOLVIDO]]</f>
        <v>0</v>
      </c>
      <c r="N2266" s="18" t="s">
        <v>280</v>
      </c>
    </row>
    <row r="2267" spans="2:14" x14ac:dyDescent="0.3">
      <c r="B2267" s="11">
        <v>338</v>
      </c>
      <c r="C2267" s="11" t="s">
        <v>97</v>
      </c>
      <c r="D2267" s="35">
        <v>36</v>
      </c>
      <c r="E2267" s="16" t="s">
        <v>8</v>
      </c>
      <c r="F2267" s="11" t="s">
        <v>20</v>
      </c>
      <c r="G2267" s="17">
        <v>630.48</v>
      </c>
      <c r="H2267" s="17">
        <v>630.48444444444397</v>
      </c>
      <c r="I2267" s="17">
        <f>IFERROR(H2267/1.08,"")</f>
        <v>583.78189300411475</v>
      </c>
      <c r="J2267" s="17">
        <f>I2267*8%</f>
        <v>46.702551440329181</v>
      </c>
      <c r="K2267" s="17">
        <f>Tabela1[[#This Row],[VLR RECEBIDO]]-Tabela1[[#This Row],[DESPESA]]-Tabela1[[#This Row],[FGTS]]</f>
        <v>-4.4444444439122321E-3</v>
      </c>
      <c r="L2267" s="12">
        <v>-4.4444444439122321E-3</v>
      </c>
      <c r="M2267" s="12">
        <f>Tabela1[[#This Row],[A DEVOLVER]]-Tabela1[[#This Row],[DEVOLVIDO]]</f>
        <v>0</v>
      </c>
      <c r="N2267" s="18" t="s">
        <v>281</v>
      </c>
    </row>
    <row r="2268" spans="2:14" x14ac:dyDescent="0.3">
      <c r="B2268" s="11">
        <v>928</v>
      </c>
      <c r="C2268" s="11" t="s">
        <v>98</v>
      </c>
      <c r="D2268" s="35">
        <v>36</v>
      </c>
      <c r="E2268" s="16" t="s">
        <v>8</v>
      </c>
      <c r="F2268" s="11" t="s">
        <v>20</v>
      </c>
      <c r="G2268" s="17">
        <v>630.48</v>
      </c>
      <c r="H2268" s="17">
        <v>630.48444444400002</v>
      </c>
      <c r="I2268" s="17">
        <f>IFERROR(H2268/1.08,"")</f>
        <v>583.78189300370366</v>
      </c>
      <c r="J2268" s="17">
        <f>I2268*8%</f>
        <v>46.702551440296297</v>
      </c>
      <c r="K2268" s="17">
        <f>Tabela1[[#This Row],[VLR RECEBIDO]]-Tabela1[[#This Row],[DESPESA]]-Tabela1[[#This Row],[FGTS]]</f>
        <v>-4.4444439999367091E-3</v>
      </c>
      <c r="L2268" s="12">
        <v>-4.4444439999367091E-3</v>
      </c>
      <c r="M2268" s="12">
        <f>Tabela1[[#This Row],[A DEVOLVER]]-Tabela1[[#This Row],[DEVOLVIDO]]</f>
        <v>0</v>
      </c>
      <c r="N2268" s="18" t="s">
        <v>282</v>
      </c>
    </row>
    <row r="2269" spans="2:14" x14ac:dyDescent="0.3">
      <c r="B2269" s="11">
        <v>110</v>
      </c>
      <c r="C2269" s="11" t="s">
        <v>99</v>
      </c>
      <c r="D2269" s="35">
        <v>36</v>
      </c>
      <c r="E2269" s="16" t="s">
        <v>202</v>
      </c>
      <c r="F2269" s="11" t="s">
        <v>20</v>
      </c>
      <c r="G2269" s="17">
        <v>0</v>
      </c>
      <c r="H2269" s="17">
        <v>0</v>
      </c>
      <c r="I2269" s="17">
        <f>IFERROR(H2269/1.08,"")</f>
        <v>0</v>
      </c>
      <c r="J2269" s="17">
        <f>I2269*8%</f>
        <v>0</v>
      </c>
      <c r="K2269" s="17">
        <f>Tabela1[[#This Row],[VLR RECEBIDO]]-Tabela1[[#This Row],[DESPESA]]-Tabela1[[#This Row],[FGTS]]</f>
        <v>0</v>
      </c>
      <c r="L2269" s="12">
        <v>0</v>
      </c>
      <c r="M2269" s="12">
        <f>Tabela1[[#This Row],[A DEVOLVER]]-Tabela1[[#This Row],[DEVOLVIDO]]</f>
        <v>0</v>
      </c>
      <c r="N2269" s="18" t="s">
        <v>283</v>
      </c>
    </row>
    <row r="2270" spans="2:14" x14ac:dyDescent="0.3">
      <c r="B2270" s="11">
        <v>14</v>
      </c>
      <c r="C2270" s="11" t="s">
        <v>100</v>
      </c>
      <c r="D2270" s="35">
        <v>36</v>
      </c>
      <c r="E2270" s="16" t="s">
        <v>8</v>
      </c>
      <c r="F2270" s="11" t="s">
        <v>20</v>
      </c>
      <c r="G2270" s="17">
        <v>630.48</v>
      </c>
      <c r="H2270" s="17">
        <v>630.48444444400002</v>
      </c>
      <c r="I2270" s="17">
        <f>IFERROR(H2270/1.08,"")</f>
        <v>583.78189300370366</v>
      </c>
      <c r="J2270" s="17">
        <f>I2270*8%</f>
        <v>46.702551440296297</v>
      </c>
      <c r="K2270" s="17">
        <f>Tabela1[[#This Row],[VLR RECEBIDO]]-Tabela1[[#This Row],[DESPESA]]-Tabela1[[#This Row],[FGTS]]</f>
        <v>-4.4444439999367091E-3</v>
      </c>
      <c r="L2270" s="12">
        <v>-4.4444439999367091E-3</v>
      </c>
      <c r="M2270" s="12">
        <f>Tabela1[[#This Row],[A DEVOLVER]]-Tabela1[[#This Row],[DEVOLVIDO]]</f>
        <v>0</v>
      </c>
      <c r="N2270" s="18" t="s">
        <v>284</v>
      </c>
    </row>
    <row r="2271" spans="2:14" x14ac:dyDescent="0.3">
      <c r="B2271" s="11">
        <v>546</v>
      </c>
      <c r="C2271" s="11" t="s">
        <v>101</v>
      </c>
      <c r="D2271" s="35">
        <v>36</v>
      </c>
      <c r="E2271" s="16" t="s">
        <v>8</v>
      </c>
      <c r="F2271" s="11" t="s">
        <v>20</v>
      </c>
      <c r="G2271" s="17">
        <v>0</v>
      </c>
      <c r="H2271" s="17">
        <v>0</v>
      </c>
      <c r="I2271" s="17">
        <f>IFERROR(H2271/1.08,"")</f>
        <v>0</v>
      </c>
      <c r="J2271" s="17">
        <f>I2271*8%</f>
        <v>0</v>
      </c>
      <c r="K2271" s="17">
        <f>Tabela1[[#This Row],[VLR RECEBIDO]]-Tabela1[[#This Row],[DESPESA]]-Tabela1[[#This Row],[FGTS]]</f>
        <v>0</v>
      </c>
      <c r="L2271" s="12">
        <v>0</v>
      </c>
      <c r="M2271" s="12">
        <f>Tabela1[[#This Row],[A DEVOLVER]]-Tabela1[[#This Row],[DEVOLVIDO]]</f>
        <v>0</v>
      </c>
      <c r="N2271" s="18" t="s">
        <v>285</v>
      </c>
    </row>
    <row r="2272" spans="2:14" x14ac:dyDescent="0.3">
      <c r="B2272" s="11">
        <v>287</v>
      </c>
      <c r="C2272" s="11" t="s">
        <v>102</v>
      </c>
      <c r="D2272" s="35">
        <v>36</v>
      </c>
      <c r="E2272" s="16" t="s">
        <v>8</v>
      </c>
      <c r="F2272" s="11" t="s">
        <v>20</v>
      </c>
      <c r="G2272" s="17">
        <v>0</v>
      </c>
      <c r="H2272" s="17">
        <v>0</v>
      </c>
      <c r="I2272" s="17">
        <f>IFERROR(H2272/1.08,"")</f>
        <v>0</v>
      </c>
      <c r="J2272" s="17">
        <f>I2272*8%</f>
        <v>0</v>
      </c>
      <c r="K2272" s="17">
        <f>Tabela1[[#This Row],[VLR RECEBIDO]]-Tabela1[[#This Row],[DESPESA]]-Tabela1[[#This Row],[FGTS]]</f>
        <v>0</v>
      </c>
      <c r="L2272" s="12">
        <v>0</v>
      </c>
      <c r="M2272" s="12">
        <f>Tabela1[[#This Row],[A DEVOLVER]]-Tabela1[[#This Row],[DEVOLVIDO]]</f>
        <v>0</v>
      </c>
      <c r="N2272" s="18" t="s">
        <v>286</v>
      </c>
    </row>
    <row r="2273" spans="2:14" x14ac:dyDescent="0.3">
      <c r="B2273" s="11">
        <v>525</v>
      </c>
      <c r="C2273" s="11" t="s">
        <v>103</v>
      </c>
      <c r="D2273" s="35">
        <v>36</v>
      </c>
      <c r="E2273" s="16" t="s">
        <v>8</v>
      </c>
      <c r="F2273" s="11" t="s">
        <v>20</v>
      </c>
      <c r="G2273" s="17">
        <v>630.48</v>
      </c>
      <c r="H2273" s="17">
        <v>630.48444444439997</v>
      </c>
      <c r="I2273" s="17">
        <f>IFERROR(H2273/1.08,"")</f>
        <v>583.78189300407405</v>
      </c>
      <c r="J2273" s="17">
        <f>I2273*8%</f>
        <v>46.702551440325927</v>
      </c>
      <c r="K2273" s="17">
        <f>Tabela1[[#This Row],[VLR RECEBIDO]]-Tabela1[[#This Row],[DESPESA]]-Tabela1[[#This Row],[FGTS]]</f>
        <v>-4.4444443999580585E-3</v>
      </c>
      <c r="L2273" s="12">
        <v>-4.4444443999580585E-3</v>
      </c>
      <c r="M2273" s="12">
        <f>Tabela1[[#This Row],[A DEVOLVER]]-Tabela1[[#This Row],[DEVOLVIDO]]</f>
        <v>0</v>
      </c>
      <c r="N2273" s="18" t="s">
        <v>287</v>
      </c>
    </row>
    <row r="2274" spans="2:14" x14ac:dyDescent="0.3">
      <c r="B2274" s="11">
        <v>657</v>
      </c>
      <c r="C2274" s="11" t="s">
        <v>104</v>
      </c>
      <c r="D2274" s="35">
        <v>36</v>
      </c>
      <c r="E2274" s="16" t="s">
        <v>8</v>
      </c>
      <c r="F2274" s="11" t="s">
        <v>20</v>
      </c>
      <c r="G2274" s="17">
        <v>630.48</v>
      </c>
      <c r="H2274" s="17">
        <v>630.48444444400002</v>
      </c>
      <c r="I2274" s="17">
        <f>IFERROR(H2274/1.08,"")</f>
        <v>583.78189300370366</v>
      </c>
      <c r="J2274" s="17">
        <f>I2274*8%</f>
        <v>46.702551440296297</v>
      </c>
      <c r="K2274" s="17">
        <f>Tabela1[[#This Row],[VLR RECEBIDO]]-Tabela1[[#This Row],[DESPESA]]-Tabela1[[#This Row],[FGTS]]</f>
        <v>-4.4444439999367091E-3</v>
      </c>
      <c r="L2274" s="12">
        <v>-4.4444439999367091E-3</v>
      </c>
      <c r="M2274" s="12">
        <f>Tabela1[[#This Row],[A DEVOLVER]]-Tabela1[[#This Row],[DEVOLVIDO]]</f>
        <v>0</v>
      </c>
      <c r="N2274" s="18" t="s">
        <v>288</v>
      </c>
    </row>
    <row r="2275" spans="2:14" x14ac:dyDescent="0.3">
      <c r="B2275" s="11">
        <v>674</v>
      </c>
      <c r="C2275" s="11" t="s">
        <v>105</v>
      </c>
      <c r="D2275" s="35">
        <v>36</v>
      </c>
      <c r="E2275" s="16" t="s">
        <v>8</v>
      </c>
      <c r="F2275" s="11" t="s">
        <v>20</v>
      </c>
      <c r="G2275" s="17">
        <v>0</v>
      </c>
      <c r="H2275" s="17">
        <v>0</v>
      </c>
      <c r="I2275" s="17">
        <f>IFERROR(H2275/1.08,"")</f>
        <v>0</v>
      </c>
      <c r="J2275" s="17">
        <f>I2275*8%</f>
        <v>0</v>
      </c>
      <c r="K2275" s="17">
        <f>Tabela1[[#This Row],[VLR RECEBIDO]]-Tabela1[[#This Row],[DESPESA]]-Tabela1[[#This Row],[FGTS]]</f>
        <v>0</v>
      </c>
      <c r="L2275" s="12">
        <v>0</v>
      </c>
      <c r="M2275" s="12">
        <f>Tabela1[[#This Row],[A DEVOLVER]]-Tabela1[[#This Row],[DEVOLVIDO]]</f>
        <v>0</v>
      </c>
      <c r="N2275" s="18" t="s">
        <v>289</v>
      </c>
    </row>
    <row r="2276" spans="2:14" x14ac:dyDescent="0.3">
      <c r="B2276" s="11">
        <v>67</v>
      </c>
      <c r="C2276" s="11" t="s">
        <v>106</v>
      </c>
      <c r="D2276" s="35">
        <v>36</v>
      </c>
      <c r="E2276" s="16" t="s">
        <v>8</v>
      </c>
      <c r="F2276" s="11" t="s">
        <v>20</v>
      </c>
      <c r="G2276" s="17">
        <v>630.48</v>
      </c>
      <c r="H2276" s="17">
        <v>630.48444444439997</v>
      </c>
      <c r="I2276" s="17">
        <f>IFERROR(H2276/1.08,"")</f>
        <v>583.78189300407405</v>
      </c>
      <c r="J2276" s="17">
        <f>I2276*8%</f>
        <v>46.702551440325927</v>
      </c>
      <c r="K2276" s="17">
        <f>Tabela1[[#This Row],[VLR RECEBIDO]]-Tabela1[[#This Row],[DESPESA]]-Tabela1[[#This Row],[FGTS]]</f>
        <v>-4.4444443999580585E-3</v>
      </c>
      <c r="L2276" s="12">
        <v>-4.4444443999580585E-3</v>
      </c>
      <c r="M2276" s="12">
        <f>Tabela1[[#This Row],[A DEVOLVER]]-Tabela1[[#This Row],[DEVOLVIDO]]</f>
        <v>0</v>
      </c>
      <c r="N2276" s="18" t="s">
        <v>290</v>
      </c>
    </row>
    <row r="2277" spans="2:14" x14ac:dyDescent="0.3">
      <c r="B2277" s="11">
        <v>68</v>
      </c>
      <c r="C2277" s="11" t="s">
        <v>107</v>
      </c>
      <c r="D2277" s="35">
        <v>36</v>
      </c>
      <c r="E2277" s="16" t="s">
        <v>8</v>
      </c>
      <c r="F2277" s="11" t="s">
        <v>20</v>
      </c>
      <c r="G2277" s="17">
        <v>630.48</v>
      </c>
      <c r="H2277" s="17">
        <v>630.48444444443999</v>
      </c>
      <c r="I2277" s="17">
        <f>IFERROR(H2277/1.08,"")</f>
        <v>583.78189300411111</v>
      </c>
      <c r="J2277" s="17">
        <f>I2277*8%</f>
        <v>46.702551440328889</v>
      </c>
      <c r="K2277" s="17">
        <f>Tabela1[[#This Row],[VLR RECEBIDO]]-Tabela1[[#This Row],[DESPESA]]-Tabela1[[#This Row],[FGTS]]</f>
        <v>-4.4444444399829308E-3</v>
      </c>
      <c r="L2277" s="12">
        <v>-4.4444444399829308E-3</v>
      </c>
      <c r="M2277" s="12">
        <f>Tabela1[[#This Row],[A DEVOLVER]]-Tabela1[[#This Row],[DEVOLVIDO]]</f>
        <v>0</v>
      </c>
      <c r="N2277" s="18" t="s">
        <v>291</v>
      </c>
    </row>
    <row r="2278" spans="2:14" x14ac:dyDescent="0.3">
      <c r="B2278" s="11">
        <v>444</v>
      </c>
      <c r="C2278" s="11" t="s">
        <v>108</v>
      </c>
      <c r="D2278" s="35">
        <v>36</v>
      </c>
      <c r="E2278" s="16" t="s">
        <v>8</v>
      </c>
      <c r="F2278" s="11" t="s">
        <v>20</v>
      </c>
      <c r="G2278" s="17">
        <v>630.48</v>
      </c>
      <c r="H2278" s="17">
        <v>630.48444444439997</v>
      </c>
      <c r="I2278" s="17">
        <f>IFERROR(H2278/1.08,"")</f>
        <v>583.78189300407405</v>
      </c>
      <c r="J2278" s="17">
        <f>I2278*8%</f>
        <v>46.702551440325927</v>
      </c>
      <c r="K2278" s="17">
        <f>Tabela1[[#This Row],[VLR RECEBIDO]]-Tabela1[[#This Row],[DESPESA]]-Tabela1[[#This Row],[FGTS]]</f>
        <v>-4.4444443999580585E-3</v>
      </c>
      <c r="L2278" s="12">
        <v>-4.4444443999580585E-3</v>
      </c>
      <c r="M2278" s="12">
        <f>Tabela1[[#This Row],[A DEVOLVER]]-Tabela1[[#This Row],[DEVOLVIDO]]</f>
        <v>0</v>
      </c>
      <c r="N2278" s="18" t="s">
        <v>292</v>
      </c>
    </row>
    <row r="2279" spans="2:14" x14ac:dyDescent="0.3">
      <c r="B2279" s="11">
        <v>886</v>
      </c>
      <c r="C2279" s="11" t="s">
        <v>109</v>
      </c>
      <c r="D2279" s="35">
        <v>36</v>
      </c>
      <c r="E2279" s="16" t="s">
        <v>8</v>
      </c>
      <c r="F2279" s="11" t="s">
        <v>20</v>
      </c>
      <c r="G2279" s="17">
        <v>0</v>
      </c>
      <c r="H2279" s="17">
        <v>0</v>
      </c>
      <c r="I2279" s="17">
        <f>IFERROR(H2279/1.08,"")</f>
        <v>0</v>
      </c>
      <c r="J2279" s="17">
        <f>I2279*8%</f>
        <v>0</v>
      </c>
      <c r="K2279" s="17">
        <f>Tabela1[[#This Row],[VLR RECEBIDO]]-Tabela1[[#This Row],[DESPESA]]-Tabela1[[#This Row],[FGTS]]</f>
        <v>0</v>
      </c>
      <c r="L2279" s="12">
        <v>0</v>
      </c>
      <c r="M2279" s="12">
        <f>Tabela1[[#This Row],[A DEVOLVER]]-Tabela1[[#This Row],[DEVOLVIDO]]</f>
        <v>0</v>
      </c>
      <c r="N2279" s="18" t="s">
        <v>293</v>
      </c>
    </row>
    <row r="2280" spans="2:14" x14ac:dyDescent="0.3">
      <c r="B2280" s="11">
        <v>268</v>
      </c>
      <c r="C2280" s="11" t="s">
        <v>110</v>
      </c>
      <c r="D2280" s="35">
        <v>36</v>
      </c>
      <c r="E2280" s="16" t="s">
        <v>8</v>
      </c>
      <c r="F2280" s="11" t="s">
        <v>20</v>
      </c>
      <c r="G2280" s="17">
        <v>630.48</v>
      </c>
      <c r="H2280" s="17">
        <v>0</v>
      </c>
      <c r="I2280" s="17">
        <f>IFERROR(H2280/1.08,"")</f>
        <v>0</v>
      </c>
      <c r="J2280" s="17">
        <f>I2280*8%</f>
        <v>0</v>
      </c>
      <c r="K2280" s="17">
        <f>Tabela1[[#This Row],[VLR RECEBIDO]]-Tabela1[[#This Row],[DESPESA]]-Tabela1[[#This Row],[FGTS]]</f>
        <v>630.48</v>
      </c>
      <c r="L2280" s="12">
        <v>630.48</v>
      </c>
      <c r="M2280" s="12">
        <f>Tabela1[[#This Row],[A DEVOLVER]]-Tabela1[[#This Row],[DEVOLVIDO]]</f>
        <v>0</v>
      </c>
      <c r="N2280" s="18" t="s">
        <v>294</v>
      </c>
    </row>
    <row r="2281" spans="2:14" x14ac:dyDescent="0.3">
      <c r="B2281" s="11">
        <v>689</v>
      </c>
      <c r="C2281" s="11" t="s">
        <v>111</v>
      </c>
      <c r="D2281" s="35">
        <v>36</v>
      </c>
      <c r="E2281" s="16" t="s">
        <v>8</v>
      </c>
      <c r="F2281" s="11" t="s">
        <v>20</v>
      </c>
      <c r="G2281" s="17">
        <v>0</v>
      </c>
      <c r="H2281" s="17">
        <v>0</v>
      </c>
      <c r="I2281" s="17">
        <f>IFERROR(H2281/1.08,"")</f>
        <v>0</v>
      </c>
      <c r="J2281" s="17">
        <f>I2281*8%</f>
        <v>0</v>
      </c>
      <c r="K2281" s="17">
        <f>Tabela1[[#This Row],[VLR RECEBIDO]]-Tabela1[[#This Row],[DESPESA]]-Tabela1[[#This Row],[FGTS]]</f>
        <v>0</v>
      </c>
      <c r="L2281" s="12">
        <v>0</v>
      </c>
      <c r="M2281" s="12">
        <f>Tabela1[[#This Row],[A DEVOLVER]]-Tabela1[[#This Row],[DEVOLVIDO]]</f>
        <v>0</v>
      </c>
      <c r="N2281" s="18" t="s">
        <v>295</v>
      </c>
    </row>
    <row r="2282" spans="2:14" x14ac:dyDescent="0.3">
      <c r="B2282" s="11">
        <v>937</v>
      </c>
      <c r="C2282" s="11" t="s">
        <v>112</v>
      </c>
      <c r="D2282" s="35">
        <v>36</v>
      </c>
      <c r="E2282" s="16" t="s">
        <v>8</v>
      </c>
      <c r="F2282" s="11" t="s">
        <v>20</v>
      </c>
      <c r="G2282" s="17">
        <v>0</v>
      </c>
      <c r="H2282" s="17">
        <v>0</v>
      </c>
      <c r="I2282" s="17">
        <f>IFERROR(H2282/1.08,"")</f>
        <v>0</v>
      </c>
      <c r="J2282" s="17">
        <f>I2282*8%</f>
        <v>0</v>
      </c>
      <c r="K2282" s="17">
        <f>Tabela1[[#This Row],[VLR RECEBIDO]]-Tabela1[[#This Row],[DESPESA]]-Tabela1[[#This Row],[FGTS]]</f>
        <v>0</v>
      </c>
      <c r="L2282" s="12">
        <v>0</v>
      </c>
      <c r="M2282" s="12">
        <f>Tabela1[[#This Row],[A DEVOLVER]]-Tabela1[[#This Row],[DEVOLVIDO]]</f>
        <v>0</v>
      </c>
      <c r="N2282" s="18" t="s">
        <v>296</v>
      </c>
    </row>
    <row r="2283" spans="2:14" x14ac:dyDescent="0.3">
      <c r="B2283" s="11">
        <v>943</v>
      </c>
      <c r="C2283" s="11" t="s">
        <v>113</v>
      </c>
      <c r="D2283" s="35">
        <v>36</v>
      </c>
      <c r="E2283" s="16" t="s">
        <v>8</v>
      </c>
      <c r="F2283" s="11" t="s">
        <v>20</v>
      </c>
      <c r="G2283" s="17">
        <v>0</v>
      </c>
      <c r="H2283" s="17">
        <v>0</v>
      </c>
      <c r="I2283" s="17">
        <f>IFERROR(H2283/1.08,"")</f>
        <v>0</v>
      </c>
      <c r="J2283" s="17">
        <f>I2283*8%</f>
        <v>0</v>
      </c>
      <c r="K2283" s="17">
        <f>Tabela1[[#This Row],[VLR RECEBIDO]]-Tabela1[[#This Row],[DESPESA]]-Tabela1[[#This Row],[FGTS]]</f>
        <v>0</v>
      </c>
      <c r="L2283" s="12">
        <v>0</v>
      </c>
      <c r="M2283" s="12">
        <f>Tabela1[[#This Row],[A DEVOLVER]]-Tabela1[[#This Row],[DEVOLVIDO]]</f>
        <v>0</v>
      </c>
      <c r="N2283" s="18" t="s">
        <v>297</v>
      </c>
    </row>
    <row r="2284" spans="2:14" x14ac:dyDescent="0.3">
      <c r="B2284" s="11">
        <v>714</v>
      </c>
      <c r="C2284" s="11" t="s">
        <v>114</v>
      </c>
      <c r="D2284" s="35">
        <v>36</v>
      </c>
      <c r="E2284" s="16" t="s">
        <v>8</v>
      </c>
      <c r="F2284" s="11" t="s">
        <v>20</v>
      </c>
      <c r="G2284" s="17">
        <v>630.48</v>
      </c>
      <c r="H2284" s="17">
        <v>630.48444444439997</v>
      </c>
      <c r="I2284" s="17">
        <f>IFERROR(H2284/1.08,"")</f>
        <v>583.78189300407405</v>
      </c>
      <c r="J2284" s="17">
        <f>I2284*8%</f>
        <v>46.702551440325927</v>
      </c>
      <c r="K2284" s="17">
        <f>Tabela1[[#This Row],[VLR RECEBIDO]]-Tabela1[[#This Row],[DESPESA]]-Tabela1[[#This Row],[FGTS]]</f>
        <v>-4.4444443999580585E-3</v>
      </c>
      <c r="L2284" s="12">
        <v>-4.4444443999580585E-3</v>
      </c>
      <c r="M2284" s="12">
        <f>Tabela1[[#This Row],[A DEVOLVER]]-Tabela1[[#This Row],[DEVOLVIDO]]</f>
        <v>0</v>
      </c>
      <c r="N2284" s="18" t="s">
        <v>298</v>
      </c>
    </row>
    <row r="2285" spans="2:14" x14ac:dyDescent="0.3">
      <c r="B2285" s="11">
        <v>941</v>
      </c>
      <c r="C2285" s="11" t="s">
        <v>115</v>
      </c>
      <c r="D2285" s="35">
        <v>36</v>
      </c>
      <c r="E2285" s="16" t="s">
        <v>8</v>
      </c>
      <c r="F2285" s="11" t="s">
        <v>20</v>
      </c>
      <c r="G2285" s="17">
        <v>0</v>
      </c>
      <c r="H2285" s="17">
        <v>0</v>
      </c>
      <c r="I2285" s="17">
        <f>IFERROR(H2285/1.08,"")</f>
        <v>0</v>
      </c>
      <c r="J2285" s="17">
        <f>I2285*8%</f>
        <v>0</v>
      </c>
      <c r="K2285" s="17">
        <f>Tabela1[[#This Row],[VLR RECEBIDO]]-Tabela1[[#This Row],[DESPESA]]-Tabela1[[#This Row],[FGTS]]</f>
        <v>0</v>
      </c>
      <c r="L2285" s="12">
        <v>0</v>
      </c>
      <c r="M2285" s="12">
        <f>Tabela1[[#This Row],[A DEVOLVER]]-Tabela1[[#This Row],[DEVOLVIDO]]</f>
        <v>0</v>
      </c>
      <c r="N2285" s="18" t="s">
        <v>299</v>
      </c>
    </row>
    <row r="2286" spans="2:14" x14ac:dyDescent="0.3">
      <c r="B2286" s="11">
        <v>465</v>
      </c>
      <c r="C2286" s="11" t="s">
        <v>116</v>
      </c>
      <c r="D2286" s="35">
        <v>36</v>
      </c>
      <c r="E2286" s="16" t="s">
        <v>8</v>
      </c>
      <c r="F2286" s="11" t="s">
        <v>20</v>
      </c>
      <c r="G2286" s="17">
        <v>630.48</v>
      </c>
      <c r="H2286" s="17">
        <v>630.48444444443999</v>
      </c>
      <c r="I2286" s="17">
        <f>IFERROR(H2286/1.08,"")</f>
        <v>583.78189300411111</v>
      </c>
      <c r="J2286" s="17">
        <f>I2286*8%</f>
        <v>46.702551440328889</v>
      </c>
      <c r="K2286" s="17">
        <f>Tabela1[[#This Row],[VLR RECEBIDO]]-Tabela1[[#This Row],[DESPESA]]-Tabela1[[#This Row],[FGTS]]</f>
        <v>-4.4444444399829308E-3</v>
      </c>
      <c r="L2286" s="12">
        <v>-4.4444444399829308E-3</v>
      </c>
      <c r="M2286" s="12">
        <f>Tabela1[[#This Row],[A DEVOLVER]]-Tabela1[[#This Row],[DEVOLVIDO]]</f>
        <v>0</v>
      </c>
      <c r="N2286" s="18" t="s">
        <v>300</v>
      </c>
    </row>
    <row r="2287" spans="2:14" x14ac:dyDescent="0.3">
      <c r="B2287" s="11">
        <v>675</v>
      </c>
      <c r="C2287" s="11" t="s">
        <v>117</v>
      </c>
      <c r="D2287" s="35">
        <v>36</v>
      </c>
      <c r="E2287" s="16" t="s">
        <v>8</v>
      </c>
      <c r="F2287" s="11" t="s">
        <v>20</v>
      </c>
      <c r="G2287" s="17">
        <v>630.48</v>
      </c>
      <c r="H2287" s="17">
        <v>630.48444444443999</v>
      </c>
      <c r="I2287" s="17">
        <f>IFERROR(H2287/1.08,"")</f>
        <v>583.78189300411111</v>
      </c>
      <c r="J2287" s="17">
        <f>I2287*8%</f>
        <v>46.702551440328889</v>
      </c>
      <c r="K2287" s="17">
        <f>Tabela1[[#This Row],[VLR RECEBIDO]]-Tabela1[[#This Row],[DESPESA]]-Tabela1[[#This Row],[FGTS]]</f>
        <v>-4.4444444399829308E-3</v>
      </c>
      <c r="L2287" s="12">
        <v>-4.4444444399829308E-3</v>
      </c>
      <c r="M2287" s="12">
        <f>Tabela1[[#This Row],[A DEVOLVER]]-Tabela1[[#This Row],[DEVOLVIDO]]</f>
        <v>0</v>
      </c>
      <c r="N2287" s="18" t="s">
        <v>301</v>
      </c>
    </row>
    <row r="2288" spans="2:14" x14ac:dyDescent="0.3">
      <c r="B2288" s="11">
        <v>604</v>
      </c>
      <c r="C2288" s="11" t="s">
        <v>118</v>
      </c>
      <c r="D2288" s="35">
        <v>36</v>
      </c>
      <c r="E2288" s="16" t="s">
        <v>8</v>
      </c>
      <c r="F2288" s="11" t="s">
        <v>20</v>
      </c>
      <c r="G2288" s="17">
        <v>630.48</v>
      </c>
      <c r="H2288" s="17">
        <v>630.48444444444397</v>
      </c>
      <c r="I2288" s="17">
        <f>IFERROR(H2288/1.08,"")</f>
        <v>583.78189300411475</v>
      </c>
      <c r="J2288" s="17">
        <f>I2288*8%</f>
        <v>46.702551440329181</v>
      </c>
      <c r="K2288" s="17">
        <f>Tabela1[[#This Row],[VLR RECEBIDO]]-Tabela1[[#This Row],[DESPESA]]-Tabela1[[#This Row],[FGTS]]</f>
        <v>-4.4444444439122321E-3</v>
      </c>
      <c r="L2288" s="12">
        <v>-4.4444444439122321E-3</v>
      </c>
      <c r="M2288" s="12">
        <f>Tabela1[[#This Row],[A DEVOLVER]]-Tabela1[[#This Row],[DEVOLVIDO]]</f>
        <v>0</v>
      </c>
      <c r="N2288" s="18" t="s">
        <v>302</v>
      </c>
    </row>
    <row r="2289" spans="2:14" x14ac:dyDescent="0.3">
      <c r="B2289" s="11">
        <v>74</v>
      </c>
      <c r="C2289" s="11" t="s">
        <v>119</v>
      </c>
      <c r="D2289" s="35">
        <v>36</v>
      </c>
      <c r="E2289" s="16" t="s">
        <v>8</v>
      </c>
      <c r="F2289" s="11" t="s">
        <v>20</v>
      </c>
      <c r="G2289" s="17">
        <v>630.48</v>
      </c>
      <c r="H2289" s="17">
        <v>630.48</v>
      </c>
      <c r="I2289" s="17">
        <f>IFERROR(H2289/1.08,"")</f>
        <v>583.77777777777771</v>
      </c>
      <c r="J2289" s="17">
        <f>I2289*8%</f>
        <v>46.702222222222218</v>
      </c>
      <c r="K2289" s="17">
        <f>Tabela1[[#This Row],[VLR RECEBIDO]]-Tabela1[[#This Row],[DESPESA]]-Tabela1[[#This Row],[FGTS]]</f>
        <v>8.5265128291212022E-14</v>
      </c>
      <c r="L2289" s="12">
        <v>8.5265128291212022E-14</v>
      </c>
      <c r="M2289" s="12">
        <f>Tabela1[[#This Row],[A DEVOLVER]]-Tabela1[[#This Row],[DEVOLVIDO]]</f>
        <v>0</v>
      </c>
      <c r="N2289" s="18" t="s">
        <v>303</v>
      </c>
    </row>
    <row r="2290" spans="2:14" x14ac:dyDescent="0.3">
      <c r="B2290" s="11">
        <v>968</v>
      </c>
      <c r="C2290" s="11" t="s">
        <v>120</v>
      </c>
      <c r="D2290" s="35">
        <v>36</v>
      </c>
      <c r="E2290" s="16" t="s">
        <v>8</v>
      </c>
      <c r="F2290" s="11" t="s">
        <v>20</v>
      </c>
      <c r="G2290" s="17">
        <v>630.48</v>
      </c>
      <c r="H2290" s="17">
        <v>609.47</v>
      </c>
      <c r="I2290" s="17">
        <f>IFERROR(H2290/1.08,"")</f>
        <v>564.32407407407402</v>
      </c>
      <c r="J2290" s="17">
        <f>I2290*8%</f>
        <v>45.145925925925923</v>
      </c>
      <c r="K2290" s="17">
        <f>Tabela1[[#This Row],[VLR RECEBIDO]]-Tabela1[[#This Row],[DESPESA]]-Tabela1[[#This Row],[FGTS]]</f>
        <v>21.010000000000076</v>
      </c>
      <c r="L2290" s="12">
        <v>21.010000000000076</v>
      </c>
      <c r="M2290" s="12">
        <f>Tabela1[[#This Row],[A DEVOLVER]]-Tabela1[[#This Row],[DEVOLVIDO]]</f>
        <v>0</v>
      </c>
      <c r="N2290" s="18" t="s">
        <v>304</v>
      </c>
    </row>
    <row r="2291" spans="2:14" x14ac:dyDescent="0.3">
      <c r="B2291" s="11">
        <v>381</v>
      </c>
      <c r="C2291" s="11" t="s">
        <v>121</v>
      </c>
      <c r="D2291" s="35">
        <v>36</v>
      </c>
      <c r="E2291" s="16" t="s">
        <v>8</v>
      </c>
      <c r="F2291" s="11" t="s">
        <v>20</v>
      </c>
      <c r="G2291" s="17">
        <v>630.48</v>
      </c>
      <c r="H2291" s="17">
        <v>630.48</v>
      </c>
      <c r="I2291" s="17">
        <f>IFERROR(H2291/1.08,"")</f>
        <v>583.77777777777771</v>
      </c>
      <c r="J2291" s="17">
        <f>I2291*8%</f>
        <v>46.702222222222218</v>
      </c>
      <c r="K2291" s="17">
        <f>Tabela1[[#This Row],[VLR RECEBIDO]]-Tabela1[[#This Row],[DESPESA]]-Tabela1[[#This Row],[FGTS]]</f>
        <v>8.5265128291212022E-14</v>
      </c>
      <c r="L2291" s="12">
        <v>8.5265128291212022E-14</v>
      </c>
      <c r="M2291" s="12">
        <f>Tabela1[[#This Row],[A DEVOLVER]]-Tabela1[[#This Row],[DEVOLVIDO]]</f>
        <v>0</v>
      </c>
      <c r="N2291" s="18" t="s">
        <v>305</v>
      </c>
    </row>
    <row r="2292" spans="2:14" x14ac:dyDescent="0.3">
      <c r="B2292" s="11">
        <v>76</v>
      </c>
      <c r="C2292" s="11" t="s">
        <v>122</v>
      </c>
      <c r="D2292" s="35">
        <v>36</v>
      </c>
      <c r="E2292" s="16" t="s">
        <v>8</v>
      </c>
      <c r="F2292" s="11" t="s">
        <v>20</v>
      </c>
      <c r="G2292" s="17">
        <v>630.48</v>
      </c>
      <c r="H2292" s="17">
        <v>630.48</v>
      </c>
      <c r="I2292" s="17">
        <f>IFERROR(H2292/1.08,"")</f>
        <v>583.77777777777771</v>
      </c>
      <c r="J2292" s="17">
        <f>I2292*8%</f>
        <v>46.702222222222218</v>
      </c>
      <c r="K2292" s="17">
        <f>Tabela1[[#This Row],[VLR RECEBIDO]]-Tabela1[[#This Row],[DESPESA]]-Tabela1[[#This Row],[FGTS]]</f>
        <v>8.5265128291212022E-14</v>
      </c>
      <c r="L2292" s="12">
        <v>8.5265128291212022E-14</v>
      </c>
      <c r="M2292" s="12">
        <f>Tabela1[[#This Row],[A DEVOLVER]]-Tabela1[[#This Row],[DEVOLVIDO]]</f>
        <v>0</v>
      </c>
      <c r="N2292" s="18" t="s">
        <v>306</v>
      </c>
    </row>
    <row r="2293" spans="2:14" x14ac:dyDescent="0.3">
      <c r="B2293" s="11">
        <v>296</v>
      </c>
      <c r="C2293" s="11" t="s">
        <v>123</v>
      </c>
      <c r="D2293" s="35">
        <v>36</v>
      </c>
      <c r="E2293" s="16" t="s">
        <v>8</v>
      </c>
      <c r="F2293" s="11" t="s">
        <v>20</v>
      </c>
      <c r="G2293" s="17">
        <v>630.48</v>
      </c>
      <c r="H2293" s="17">
        <v>630.48</v>
      </c>
      <c r="I2293" s="17">
        <f>IFERROR(H2293/1.08,"")</f>
        <v>583.77777777777771</v>
      </c>
      <c r="J2293" s="17">
        <f>I2293*8%</f>
        <v>46.702222222222218</v>
      </c>
      <c r="K2293" s="17">
        <f>Tabela1[[#This Row],[VLR RECEBIDO]]-Tabela1[[#This Row],[DESPESA]]-Tabela1[[#This Row],[FGTS]]</f>
        <v>8.5265128291212022E-14</v>
      </c>
      <c r="L2293" s="12">
        <v>8.5265128291212022E-14</v>
      </c>
      <c r="M2293" s="12">
        <f>Tabela1[[#This Row],[A DEVOLVER]]-Tabela1[[#This Row],[DEVOLVIDO]]</f>
        <v>0</v>
      </c>
      <c r="N2293" s="18" t="s">
        <v>307</v>
      </c>
    </row>
    <row r="2294" spans="2:14" x14ac:dyDescent="0.3">
      <c r="B2294" s="11">
        <v>963</v>
      </c>
      <c r="C2294" s="11" t="s">
        <v>124</v>
      </c>
      <c r="D2294" s="35">
        <v>36</v>
      </c>
      <c r="E2294" s="16" t="s">
        <v>8</v>
      </c>
      <c r="F2294" s="11" t="s">
        <v>20</v>
      </c>
      <c r="G2294" s="17">
        <v>630.48</v>
      </c>
      <c r="H2294" s="17">
        <v>630.48</v>
      </c>
      <c r="I2294" s="17">
        <f>IFERROR(H2294/1.08,"")</f>
        <v>583.77777777777771</v>
      </c>
      <c r="J2294" s="17">
        <f>I2294*8%</f>
        <v>46.702222222222218</v>
      </c>
      <c r="K2294" s="17">
        <f>Tabela1[[#This Row],[VLR RECEBIDO]]-Tabela1[[#This Row],[DESPESA]]-Tabela1[[#This Row],[FGTS]]</f>
        <v>8.5265128291212022E-14</v>
      </c>
      <c r="L2294" s="12">
        <v>8.5265128291212022E-14</v>
      </c>
      <c r="M2294" s="12">
        <f>Tabela1[[#This Row],[A DEVOLVER]]-Tabela1[[#This Row],[DEVOLVIDO]]</f>
        <v>0</v>
      </c>
      <c r="N2294" s="18" t="s">
        <v>308</v>
      </c>
    </row>
    <row r="2295" spans="2:14" x14ac:dyDescent="0.3">
      <c r="B2295" s="11">
        <v>369</v>
      </c>
      <c r="C2295" s="11" t="s">
        <v>125</v>
      </c>
      <c r="D2295" s="35">
        <v>36</v>
      </c>
      <c r="E2295" s="16" t="s">
        <v>8</v>
      </c>
      <c r="F2295" s="11" t="s">
        <v>20</v>
      </c>
      <c r="G2295" s="17">
        <v>630.48</v>
      </c>
      <c r="H2295" s="17">
        <v>630.48</v>
      </c>
      <c r="I2295" s="17">
        <f>IFERROR(H2295/1.08,"")</f>
        <v>583.77777777777771</v>
      </c>
      <c r="J2295" s="17">
        <f>I2295*8%</f>
        <v>46.702222222222218</v>
      </c>
      <c r="K2295" s="17">
        <f>Tabela1[[#This Row],[VLR RECEBIDO]]-Tabela1[[#This Row],[DESPESA]]-Tabela1[[#This Row],[FGTS]]</f>
        <v>8.5265128291212022E-14</v>
      </c>
      <c r="L2295" s="12">
        <v>8.5265128291212022E-14</v>
      </c>
      <c r="M2295" s="12">
        <f>Tabela1[[#This Row],[A DEVOLVER]]-Tabela1[[#This Row],[DEVOLVIDO]]</f>
        <v>0</v>
      </c>
      <c r="N2295" s="18" t="s">
        <v>309</v>
      </c>
    </row>
    <row r="2296" spans="2:14" x14ac:dyDescent="0.3">
      <c r="B2296" s="11">
        <v>376</v>
      </c>
      <c r="C2296" s="11" t="s">
        <v>126</v>
      </c>
      <c r="D2296" s="35">
        <v>36</v>
      </c>
      <c r="E2296" s="16" t="s">
        <v>8</v>
      </c>
      <c r="F2296" s="11" t="s">
        <v>20</v>
      </c>
      <c r="G2296" s="17">
        <v>0</v>
      </c>
      <c r="H2296" s="17">
        <v>0</v>
      </c>
      <c r="I2296" s="17">
        <f>IFERROR(H2296/1.08,"")</f>
        <v>0</v>
      </c>
      <c r="J2296" s="17">
        <f>I2296*8%</f>
        <v>0</v>
      </c>
      <c r="K2296" s="17">
        <f>Tabela1[[#This Row],[VLR RECEBIDO]]-Tabela1[[#This Row],[DESPESA]]-Tabela1[[#This Row],[FGTS]]</f>
        <v>0</v>
      </c>
      <c r="L2296" s="12">
        <v>0</v>
      </c>
      <c r="M2296" s="12">
        <f>Tabela1[[#This Row],[A DEVOLVER]]-Tabela1[[#This Row],[DEVOLVIDO]]</f>
        <v>0</v>
      </c>
      <c r="N2296" s="18" t="s">
        <v>310</v>
      </c>
    </row>
    <row r="2297" spans="2:14" x14ac:dyDescent="0.3">
      <c r="B2297" s="11">
        <v>643</v>
      </c>
      <c r="C2297" s="11" t="s">
        <v>127</v>
      </c>
      <c r="D2297" s="35">
        <v>36</v>
      </c>
      <c r="E2297" s="16" t="s">
        <v>8</v>
      </c>
      <c r="F2297" s="11" t="s">
        <v>20</v>
      </c>
      <c r="G2297" s="17">
        <v>630.48</v>
      </c>
      <c r="H2297" s="17">
        <v>630.48</v>
      </c>
      <c r="I2297" s="17">
        <f>IFERROR(H2297/1.08,"")</f>
        <v>583.77777777777771</v>
      </c>
      <c r="J2297" s="17">
        <f>I2297*8%</f>
        <v>46.702222222222218</v>
      </c>
      <c r="K2297" s="17">
        <f>Tabela1[[#This Row],[VLR RECEBIDO]]-Tabela1[[#This Row],[DESPESA]]-Tabela1[[#This Row],[FGTS]]</f>
        <v>8.5265128291212022E-14</v>
      </c>
      <c r="L2297" s="12">
        <v>8.5265128291212022E-14</v>
      </c>
      <c r="M2297" s="12">
        <f>Tabela1[[#This Row],[A DEVOLVER]]-Tabela1[[#This Row],[DEVOLVIDO]]</f>
        <v>0</v>
      </c>
      <c r="N2297" s="18" t="s">
        <v>311</v>
      </c>
    </row>
    <row r="2298" spans="2:14" x14ac:dyDescent="0.3">
      <c r="B2298" s="11">
        <v>77</v>
      </c>
      <c r="C2298" s="11" t="s">
        <v>128</v>
      </c>
      <c r="D2298" s="35">
        <v>36</v>
      </c>
      <c r="E2298" s="16" t="s">
        <v>8</v>
      </c>
      <c r="F2298" s="11" t="s">
        <v>20</v>
      </c>
      <c r="G2298" s="17">
        <v>0</v>
      </c>
      <c r="H2298" s="17">
        <v>0</v>
      </c>
      <c r="I2298" s="17">
        <f>IFERROR(H2298/1.08,"")</f>
        <v>0</v>
      </c>
      <c r="J2298" s="17">
        <f>I2298*8%</f>
        <v>0</v>
      </c>
      <c r="K2298" s="17">
        <f>Tabela1[[#This Row],[VLR RECEBIDO]]-Tabela1[[#This Row],[DESPESA]]-Tabela1[[#This Row],[FGTS]]</f>
        <v>0</v>
      </c>
      <c r="L2298" s="12">
        <v>0</v>
      </c>
      <c r="M2298" s="12">
        <f>Tabela1[[#This Row],[A DEVOLVER]]-Tabela1[[#This Row],[DEVOLVIDO]]</f>
        <v>0</v>
      </c>
      <c r="N2298" s="18" t="s">
        <v>312</v>
      </c>
    </row>
    <row r="2299" spans="2:14" x14ac:dyDescent="0.3">
      <c r="B2299" s="11">
        <v>834</v>
      </c>
      <c r="C2299" s="11" t="s">
        <v>129</v>
      </c>
      <c r="D2299" s="35">
        <v>36</v>
      </c>
      <c r="E2299" s="16" t="s">
        <v>8</v>
      </c>
      <c r="F2299" s="11" t="s">
        <v>20</v>
      </c>
      <c r="G2299" s="17">
        <v>630.48</v>
      </c>
      <c r="H2299" s="17">
        <v>630.48</v>
      </c>
      <c r="I2299" s="17">
        <f>IFERROR(H2299/1.08,"")</f>
        <v>583.77777777777771</v>
      </c>
      <c r="J2299" s="17">
        <f>I2299*8%</f>
        <v>46.702222222222218</v>
      </c>
      <c r="K2299" s="17">
        <f>Tabela1[[#This Row],[VLR RECEBIDO]]-Tabela1[[#This Row],[DESPESA]]-Tabela1[[#This Row],[FGTS]]</f>
        <v>8.5265128291212022E-14</v>
      </c>
      <c r="L2299" s="12">
        <v>8.5265128291212022E-14</v>
      </c>
      <c r="M2299" s="12">
        <f>Tabela1[[#This Row],[A DEVOLVER]]-Tabela1[[#This Row],[DEVOLVIDO]]</f>
        <v>0</v>
      </c>
      <c r="N2299" s="18" t="s">
        <v>313</v>
      </c>
    </row>
    <row r="2300" spans="2:14" x14ac:dyDescent="0.3">
      <c r="B2300" s="11">
        <v>808</v>
      </c>
      <c r="C2300" s="11" t="s">
        <v>130</v>
      </c>
      <c r="D2300" s="35">
        <v>36</v>
      </c>
      <c r="E2300" s="16" t="s">
        <v>8</v>
      </c>
      <c r="F2300" s="11" t="s">
        <v>20</v>
      </c>
      <c r="G2300" s="17">
        <v>0</v>
      </c>
      <c r="H2300" s="17">
        <v>0</v>
      </c>
      <c r="I2300" s="17">
        <f>IFERROR(H2300/1.08,"")</f>
        <v>0</v>
      </c>
      <c r="J2300" s="17">
        <f>I2300*8%</f>
        <v>0</v>
      </c>
      <c r="K2300" s="17">
        <f>Tabela1[[#This Row],[VLR RECEBIDO]]-Tabela1[[#This Row],[DESPESA]]-Tabela1[[#This Row],[FGTS]]</f>
        <v>0</v>
      </c>
      <c r="L2300" s="12">
        <v>0</v>
      </c>
      <c r="M2300" s="12">
        <f>Tabela1[[#This Row],[A DEVOLVER]]-Tabela1[[#This Row],[DEVOLVIDO]]</f>
        <v>0</v>
      </c>
      <c r="N2300" s="18" t="s">
        <v>314</v>
      </c>
    </row>
    <row r="2301" spans="2:14" x14ac:dyDescent="0.3">
      <c r="B2301" s="11">
        <v>873</v>
      </c>
      <c r="C2301" s="11" t="s">
        <v>131</v>
      </c>
      <c r="D2301" s="35">
        <v>36</v>
      </c>
      <c r="E2301" s="16" t="s">
        <v>8</v>
      </c>
      <c r="F2301" s="11" t="s">
        <v>20</v>
      </c>
      <c r="G2301" s="17">
        <v>0</v>
      </c>
      <c r="H2301" s="17">
        <v>0</v>
      </c>
      <c r="I2301" s="17">
        <f>IFERROR(H2301/1.08,"")</f>
        <v>0</v>
      </c>
      <c r="J2301" s="17">
        <f>I2301*8%</f>
        <v>0</v>
      </c>
      <c r="K2301" s="17">
        <f>Tabela1[[#This Row],[VLR RECEBIDO]]-Tabela1[[#This Row],[DESPESA]]-Tabela1[[#This Row],[FGTS]]</f>
        <v>0</v>
      </c>
      <c r="L2301" s="12">
        <v>0</v>
      </c>
      <c r="M2301" s="12">
        <f>Tabela1[[#This Row],[A DEVOLVER]]-Tabela1[[#This Row],[DEVOLVIDO]]</f>
        <v>0</v>
      </c>
      <c r="N2301" s="18" t="s">
        <v>315</v>
      </c>
    </row>
    <row r="2302" spans="2:14" x14ac:dyDescent="0.3">
      <c r="B2302" s="11">
        <v>81</v>
      </c>
      <c r="C2302" s="11" t="s">
        <v>132</v>
      </c>
      <c r="D2302" s="35">
        <v>36</v>
      </c>
      <c r="E2302" s="16" t="s">
        <v>8</v>
      </c>
      <c r="F2302" s="11" t="s">
        <v>20</v>
      </c>
      <c r="G2302" s="17">
        <v>630.48</v>
      </c>
      <c r="H2302" s="17">
        <v>630.48</v>
      </c>
      <c r="I2302" s="17">
        <f>IFERROR(H2302/1.08,"")</f>
        <v>583.77777777777771</v>
      </c>
      <c r="J2302" s="17">
        <f>I2302*8%</f>
        <v>46.702222222222218</v>
      </c>
      <c r="K2302" s="17">
        <f>Tabela1[[#This Row],[VLR RECEBIDO]]-Tabela1[[#This Row],[DESPESA]]-Tabela1[[#This Row],[FGTS]]</f>
        <v>8.5265128291212022E-14</v>
      </c>
      <c r="L2302" s="12">
        <v>8.5265128291212022E-14</v>
      </c>
      <c r="M2302" s="12">
        <f>Tabela1[[#This Row],[A DEVOLVER]]-Tabela1[[#This Row],[DEVOLVIDO]]</f>
        <v>0</v>
      </c>
      <c r="N2302" s="18" t="s">
        <v>316</v>
      </c>
    </row>
    <row r="2303" spans="2:14" x14ac:dyDescent="0.3">
      <c r="B2303" s="11">
        <v>282</v>
      </c>
      <c r="C2303" s="11" t="s">
        <v>133</v>
      </c>
      <c r="D2303" s="35">
        <v>36</v>
      </c>
      <c r="E2303" s="16" t="s">
        <v>8</v>
      </c>
      <c r="F2303" s="11" t="s">
        <v>20</v>
      </c>
      <c r="G2303" s="17">
        <v>630.48</v>
      </c>
      <c r="H2303" s="17">
        <v>630.48</v>
      </c>
      <c r="I2303" s="17">
        <f>IFERROR(H2303/1.08,"")</f>
        <v>583.77777777777771</v>
      </c>
      <c r="J2303" s="17">
        <f>I2303*8%</f>
        <v>46.702222222222218</v>
      </c>
      <c r="K2303" s="17">
        <f>Tabela1[[#This Row],[VLR RECEBIDO]]-Tabela1[[#This Row],[DESPESA]]-Tabela1[[#This Row],[FGTS]]</f>
        <v>8.5265128291212022E-14</v>
      </c>
      <c r="L2303" s="12">
        <v>8.5265128291212022E-14</v>
      </c>
      <c r="M2303" s="12">
        <f>Tabela1[[#This Row],[A DEVOLVER]]-Tabela1[[#This Row],[DEVOLVIDO]]</f>
        <v>0</v>
      </c>
      <c r="N2303" s="18" t="s">
        <v>317</v>
      </c>
    </row>
    <row r="2304" spans="2:14" x14ac:dyDescent="0.3">
      <c r="B2304" s="11">
        <v>297</v>
      </c>
      <c r="C2304" s="11" t="s">
        <v>134</v>
      </c>
      <c r="D2304" s="35">
        <v>36</v>
      </c>
      <c r="E2304" s="16" t="s">
        <v>8</v>
      </c>
      <c r="F2304" s="11" t="s">
        <v>20</v>
      </c>
      <c r="G2304" s="17">
        <v>630.48</v>
      </c>
      <c r="H2304" s="17">
        <v>630.48</v>
      </c>
      <c r="I2304" s="17">
        <f>IFERROR(H2304/1.08,"")</f>
        <v>583.77777777777771</v>
      </c>
      <c r="J2304" s="17">
        <f>I2304*8%</f>
        <v>46.702222222222218</v>
      </c>
      <c r="K2304" s="17">
        <f>Tabela1[[#This Row],[VLR RECEBIDO]]-Tabela1[[#This Row],[DESPESA]]-Tabela1[[#This Row],[FGTS]]</f>
        <v>8.5265128291212022E-14</v>
      </c>
      <c r="L2304" s="12">
        <v>8.5265128291212022E-14</v>
      </c>
      <c r="M2304" s="12">
        <f>Tabela1[[#This Row],[A DEVOLVER]]-Tabela1[[#This Row],[DEVOLVIDO]]</f>
        <v>0</v>
      </c>
      <c r="N2304" s="18" t="s">
        <v>318</v>
      </c>
    </row>
    <row r="2305" spans="2:14" x14ac:dyDescent="0.3">
      <c r="B2305" s="11">
        <v>445</v>
      </c>
      <c r="C2305" s="11" t="s">
        <v>135</v>
      </c>
      <c r="D2305" s="35">
        <v>36</v>
      </c>
      <c r="E2305" s="16" t="s">
        <v>8</v>
      </c>
      <c r="F2305" s="11" t="s">
        <v>20</v>
      </c>
      <c r="G2305" s="17">
        <v>630.48</v>
      </c>
      <c r="H2305" s="17">
        <v>630.48</v>
      </c>
      <c r="I2305" s="17">
        <f>IFERROR(H2305/1.08,"")</f>
        <v>583.77777777777771</v>
      </c>
      <c r="J2305" s="17">
        <f>I2305*8%</f>
        <v>46.702222222222218</v>
      </c>
      <c r="K2305" s="17">
        <f>Tabela1[[#This Row],[VLR RECEBIDO]]-Tabela1[[#This Row],[DESPESA]]-Tabela1[[#This Row],[FGTS]]</f>
        <v>8.5265128291212022E-14</v>
      </c>
      <c r="L2305" s="12">
        <v>8.5265128291212022E-14</v>
      </c>
      <c r="M2305" s="12">
        <f>Tabela1[[#This Row],[A DEVOLVER]]-Tabela1[[#This Row],[DEVOLVIDO]]</f>
        <v>0</v>
      </c>
      <c r="N2305" s="18" t="s">
        <v>319</v>
      </c>
    </row>
    <row r="2306" spans="2:14" x14ac:dyDescent="0.3">
      <c r="B2306" s="11">
        <v>466</v>
      </c>
      <c r="C2306" s="11" t="s">
        <v>136</v>
      </c>
      <c r="D2306" s="35">
        <v>36</v>
      </c>
      <c r="E2306" s="16" t="s">
        <v>8</v>
      </c>
      <c r="F2306" s="11" t="s">
        <v>20</v>
      </c>
      <c r="G2306" s="17">
        <v>630.48</v>
      </c>
      <c r="H2306" s="17">
        <v>630.48</v>
      </c>
      <c r="I2306" s="17">
        <f>IFERROR(H2306/1.08,"")</f>
        <v>583.77777777777771</v>
      </c>
      <c r="J2306" s="17">
        <f>I2306*8%</f>
        <v>46.702222222222218</v>
      </c>
      <c r="K2306" s="17">
        <f>Tabela1[[#This Row],[VLR RECEBIDO]]-Tabela1[[#This Row],[DESPESA]]-Tabela1[[#This Row],[FGTS]]</f>
        <v>8.5265128291212022E-14</v>
      </c>
      <c r="L2306" s="12">
        <v>8.5265128291212022E-14</v>
      </c>
      <c r="M2306" s="12">
        <f>Tabela1[[#This Row],[A DEVOLVER]]-Tabela1[[#This Row],[DEVOLVIDO]]</f>
        <v>0</v>
      </c>
      <c r="N2306" s="18" t="s">
        <v>320</v>
      </c>
    </row>
    <row r="2307" spans="2:14" x14ac:dyDescent="0.3">
      <c r="B2307" s="11">
        <v>802</v>
      </c>
      <c r="C2307" s="11" t="s">
        <v>137</v>
      </c>
      <c r="D2307" s="35">
        <v>36</v>
      </c>
      <c r="E2307" s="16" t="s">
        <v>8</v>
      </c>
      <c r="F2307" s="11" t="s">
        <v>20</v>
      </c>
      <c r="G2307" s="17">
        <v>630.48</v>
      </c>
      <c r="H2307" s="17">
        <v>0</v>
      </c>
      <c r="I2307" s="17">
        <f>IFERROR(H2307/1.08,"")</f>
        <v>0</v>
      </c>
      <c r="J2307" s="17">
        <f>I2307*8%</f>
        <v>0</v>
      </c>
      <c r="K2307" s="17">
        <f>Tabela1[[#This Row],[VLR RECEBIDO]]-Tabela1[[#This Row],[DESPESA]]-Tabela1[[#This Row],[FGTS]]</f>
        <v>630.48</v>
      </c>
      <c r="L2307" s="12">
        <v>630.48</v>
      </c>
      <c r="M2307" s="12">
        <f>Tabela1[[#This Row],[A DEVOLVER]]-Tabela1[[#This Row],[DEVOLVIDO]]</f>
        <v>0</v>
      </c>
      <c r="N2307" s="18" t="s">
        <v>321</v>
      </c>
    </row>
    <row r="2308" spans="2:14" x14ac:dyDescent="0.3">
      <c r="B2308" s="11">
        <v>149</v>
      </c>
      <c r="C2308" s="11" t="s">
        <v>138</v>
      </c>
      <c r="D2308" s="35">
        <v>36</v>
      </c>
      <c r="E2308" s="16" t="s">
        <v>8</v>
      </c>
      <c r="F2308" s="11" t="s">
        <v>20</v>
      </c>
      <c r="G2308" s="17">
        <v>630.48</v>
      </c>
      <c r="H2308" s="17">
        <v>630.48</v>
      </c>
      <c r="I2308" s="17">
        <f>IFERROR(H2308/1.08,"")</f>
        <v>583.77777777777771</v>
      </c>
      <c r="J2308" s="17">
        <f>I2308*8%</f>
        <v>46.702222222222218</v>
      </c>
      <c r="K2308" s="17">
        <f>Tabela1[[#This Row],[VLR RECEBIDO]]-Tabela1[[#This Row],[DESPESA]]-Tabela1[[#This Row],[FGTS]]</f>
        <v>8.5265128291212022E-14</v>
      </c>
      <c r="L2308" s="12">
        <v>8.5265128291212022E-14</v>
      </c>
      <c r="M2308" s="12">
        <f>Tabela1[[#This Row],[A DEVOLVER]]-Tabela1[[#This Row],[DEVOLVIDO]]</f>
        <v>0</v>
      </c>
      <c r="N2308" s="18" t="s">
        <v>322</v>
      </c>
    </row>
    <row r="2309" spans="2:14" x14ac:dyDescent="0.3">
      <c r="B2309" s="11">
        <v>493</v>
      </c>
      <c r="C2309" s="11" t="s">
        <v>139</v>
      </c>
      <c r="D2309" s="35">
        <v>36</v>
      </c>
      <c r="E2309" s="16" t="s">
        <v>8</v>
      </c>
      <c r="F2309" s="11" t="s">
        <v>20</v>
      </c>
      <c r="G2309" s="17">
        <v>0</v>
      </c>
      <c r="H2309" s="17">
        <v>0</v>
      </c>
      <c r="I2309" s="17">
        <f>IFERROR(H2309/1.08,"")</f>
        <v>0</v>
      </c>
      <c r="J2309" s="17">
        <f>I2309*8%</f>
        <v>0</v>
      </c>
      <c r="K2309" s="17">
        <f>Tabela1[[#This Row],[VLR RECEBIDO]]-Tabela1[[#This Row],[DESPESA]]-Tabela1[[#This Row],[FGTS]]</f>
        <v>0</v>
      </c>
      <c r="L2309" s="12">
        <v>0</v>
      </c>
      <c r="M2309" s="12">
        <f>Tabela1[[#This Row],[A DEVOLVER]]-Tabela1[[#This Row],[DEVOLVIDO]]</f>
        <v>0</v>
      </c>
      <c r="N2309" s="18" t="s">
        <v>323</v>
      </c>
    </row>
    <row r="2310" spans="2:14" x14ac:dyDescent="0.3">
      <c r="B2310" s="11">
        <v>783</v>
      </c>
      <c r="C2310" s="11" t="s">
        <v>140</v>
      </c>
      <c r="D2310" s="35">
        <v>36</v>
      </c>
      <c r="E2310" s="16" t="s">
        <v>8</v>
      </c>
      <c r="F2310" s="11" t="s">
        <v>20</v>
      </c>
      <c r="G2310" s="17">
        <v>630.48</v>
      </c>
      <c r="H2310" s="17">
        <v>630.48</v>
      </c>
      <c r="I2310" s="17">
        <f>IFERROR(H2310/1.08,"")</f>
        <v>583.77777777777771</v>
      </c>
      <c r="J2310" s="17">
        <f>I2310*8%</f>
        <v>46.702222222222218</v>
      </c>
      <c r="K2310" s="17">
        <f>Tabela1[[#This Row],[VLR RECEBIDO]]-Tabela1[[#This Row],[DESPESA]]-Tabela1[[#This Row],[FGTS]]</f>
        <v>8.5265128291212022E-14</v>
      </c>
      <c r="L2310" s="12">
        <v>8.5265128291212022E-14</v>
      </c>
      <c r="M2310" s="12">
        <f>Tabela1[[#This Row],[A DEVOLVER]]-Tabela1[[#This Row],[DEVOLVIDO]]</f>
        <v>0</v>
      </c>
      <c r="N2310" s="18" t="s">
        <v>324</v>
      </c>
    </row>
    <row r="2311" spans="2:14" x14ac:dyDescent="0.3">
      <c r="B2311" s="11">
        <v>601</v>
      </c>
      <c r="C2311" s="11" t="s">
        <v>141</v>
      </c>
      <c r="D2311" s="35">
        <v>36</v>
      </c>
      <c r="E2311" s="16" t="s">
        <v>8</v>
      </c>
      <c r="F2311" s="11" t="s">
        <v>20</v>
      </c>
      <c r="G2311" s="17">
        <v>630.48</v>
      </c>
      <c r="H2311" s="17">
        <v>630.48</v>
      </c>
      <c r="I2311" s="17">
        <f>IFERROR(H2311/1.08,"")</f>
        <v>583.77777777777771</v>
      </c>
      <c r="J2311" s="17">
        <f>I2311*8%</f>
        <v>46.702222222222218</v>
      </c>
      <c r="K2311" s="17">
        <f>Tabela1[[#This Row],[VLR RECEBIDO]]-Tabela1[[#This Row],[DESPESA]]-Tabela1[[#This Row],[FGTS]]</f>
        <v>8.5265128291212022E-14</v>
      </c>
      <c r="L2311" s="12">
        <v>8.5265128291212022E-14</v>
      </c>
      <c r="M2311" s="12">
        <f>Tabela1[[#This Row],[A DEVOLVER]]-Tabela1[[#This Row],[DEVOLVIDO]]</f>
        <v>0</v>
      </c>
      <c r="N2311" s="18" t="s">
        <v>325</v>
      </c>
    </row>
    <row r="2312" spans="2:14" x14ac:dyDescent="0.3">
      <c r="B2312" s="11">
        <v>251</v>
      </c>
      <c r="C2312" s="11" t="s">
        <v>142</v>
      </c>
      <c r="D2312" s="35">
        <v>36</v>
      </c>
      <c r="E2312" s="16" t="s">
        <v>8</v>
      </c>
      <c r="F2312" s="11" t="s">
        <v>20</v>
      </c>
      <c r="G2312" s="17">
        <v>0</v>
      </c>
      <c r="H2312" s="17">
        <v>0</v>
      </c>
      <c r="I2312" s="17">
        <f>IFERROR(H2312/1.08,"")</f>
        <v>0</v>
      </c>
      <c r="J2312" s="17">
        <f>I2312*8%</f>
        <v>0</v>
      </c>
      <c r="K2312" s="17">
        <f>Tabela1[[#This Row],[VLR RECEBIDO]]-Tabela1[[#This Row],[DESPESA]]-Tabela1[[#This Row],[FGTS]]</f>
        <v>0</v>
      </c>
      <c r="L2312" s="12">
        <v>0</v>
      </c>
      <c r="M2312" s="12">
        <f>Tabela1[[#This Row],[A DEVOLVER]]-Tabela1[[#This Row],[DEVOLVIDO]]</f>
        <v>0</v>
      </c>
      <c r="N2312" s="18" t="s">
        <v>326</v>
      </c>
    </row>
    <row r="2313" spans="2:14" x14ac:dyDescent="0.3">
      <c r="B2313" s="11">
        <v>303</v>
      </c>
      <c r="C2313" s="11" t="s">
        <v>143</v>
      </c>
      <c r="D2313" s="35">
        <v>36</v>
      </c>
      <c r="E2313" s="16" t="s">
        <v>8</v>
      </c>
      <c r="F2313" s="11" t="s">
        <v>20</v>
      </c>
      <c r="G2313" s="17">
        <v>0</v>
      </c>
      <c r="H2313" s="17">
        <v>0</v>
      </c>
      <c r="I2313" s="17">
        <f>IFERROR(H2313/1.08,"")</f>
        <v>0</v>
      </c>
      <c r="J2313" s="17">
        <f>I2313*8%</f>
        <v>0</v>
      </c>
      <c r="K2313" s="17">
        <f>Tabela1[[#This Row],[VLR RECEBIDO]]-Tabela1[[#This Row],[DESPESA]]-Tabela1[[#This Row],[FGTS]]</f>
        <v>0</v>
      </c>
      <c r="L2313" s="12">
        <v>0</v>
      </c>
      <c r="M2313" s="12">
        <f>Tabela1[[#This Row],[A DEVOLVER]]-Tabela1[[#This Row],[DEVOLVIDO]]</f>
        <v>0</v>
      </c>
      <c r="N2313" s="18" t="s">
        <v>327</v>
      </c>
    </row>
    <row r="2314" spans="2:14" x14ac:dyDescent="0.3">
      <c r="B2314" s="11">
        <v>489</v>
      </c>
      <c r="C2314" s="11" t="s">
        <v>144</v>
      </c>
      <c r="D2314" s="35">
        <v>36</v>
      </c>
      <c r="E2314" s="16" t="s">
        <v>8</v>
      </c>
      <c r="F2314" s="11" t="s">
        <v>20</v>
      </c>
      <c r="G2314" s="17">
        <v>0</v>
      </c>
      <c r="H2314" s="17">
        <v>0</v>
      </c>
      <c r="I2314" s="17">
        <f>IFERROR(H2314/1.08,"")</f>
        <v>0</v>
      </c>
      <c r="J2314" s="17">
        <f>I2314*8%</f>
        <v>0</v>
      </c>
      <c r="K2314" s="17">
        <f>Tabela1[[#This Row],[VLR RECEBIDO]]-Tabela1[[#This Row],[DESPESA]]-Tabela1[[#This Row],[FGTS]]</f>
        <v>0</v>
      </c>
      <c r="L2314" s="12">
        <v>0</v>
      </c>
      <c r="M2314" s="12">
        <f>Tabela1[[#This Row],[A DEVOLVER]]-Tabela1[[#This Row],[DEVOLVIDO]]</f>
        <v>0</v>
      </c>
      <c r="N2314" s="18" t="s">
        <v>328</v>
      </c>
    </row>
    <row r="2315" spans="2:14" x14ac:dyDescent="0.3">
      <c r="B2315" s="11">
        <v>111</v>
      </c>
      <c r="C2315" s="11" t="s">
        <v>145</v>
      </c>
      <c r="D2315" s="35">
        <v>36</v>
      </c>
      <c r="E2315" s="16" t="s">
        <v>8</v>
      </c>
      <c r="F2315" s="11" t="s">
        <v>20</v>
      </c>
      <c r="G2315" s="17">
        <v>0</v>
      </c>
      <c r="H2315" s="17">
        <v>0</v>
      </c>
      <c r="I2315" s="17">
        <f>IFERROR(H2315/1.08,"")</f>
        <v>0</v>
      </c>
      <c r="J2315" s="17">
        <f>I2315*8%</f>
        <v>0</v>
      </c>
      <c r="K2315" s="17">
        <f>Tabela1[[#This Row],[VLR RECEBIDO]]-Tabela1[[#This Row],[DESPESA]]-Tabela1[[#This Row],[FGTS]]</f>
        <v>0</v>
      </c>
      <c r="L2315" s="12">
        <v>0</v>
      </c>
      <c r="M2315" s="12">
        <f>Tabela1[[#This Row],[A DEVOLVER]]-Tabela1[[#This Row],[DEVOLVIDO]]</f>
        <v>0</v>
      </c>
      <c r="N2315" s="18" t="s">
        <v>384</v>
      </c>
    </row>
    <row r="2316" spans="2:14" x14ac:dyDescent="0.3">
      <c r="B2316" s="11">
        <v>819</v>
      </c>
      <c r="C2316" s="11" t="s">
        <v>146</v>
      </c>
      <c r="D2316" s="35">
        <v>36</v>
      </c>
      <c r="E2316" s="16" t="s">
        <v>8</v>
      </c>
      <c r="F2316" s="11" t="s">
        <v>20</v>
      </c>
      <c r="G2316" s="17">
        <v>630.48</v>
      </c>
      <c r="H2316" s="17">
        <v>0</v>
      </c>
      <c r="I2316" s="17">
        <f>IFERROR(H2316/1.08,"")</f>
        <v>0</v>
      </c>
      <c r="J2316" s="17">
        <f>I2316*8%</f>
        <v>0</v>
      </c>
      <c r="K2316" s="17">
        <f>Tabela1[[#This Row],[VLR RECEBIDO]]-Tabela1[[#This Row],[DESPESA]]-Tabela1[[#This Row],[FGTS]]</f>
        <v>630.48</v>
      </c>
      <c r="L2316" s="12">
        <v>630.48</v>
      </c>
      <c r="M2316" s="12">
        <f>Tabela1[[#This Row],[A DEVOLVER]]-Tabela1[[#This Row],[DEVOLVIDO]]</f>
        <v>0</v>
      </c>
      <c r="N2316" s="18" t="s">
        <v>329</v>
      </c>
    </row>
    <row r="2317" spans="2:14" x14ac:dyDescent="0.3">
      <c r="B2317" s="11">
        <v>757</v>
      </c>
      <c r="C2317" s="11" t="s">
        <v>147</v>
      </c>
      <c r="D2317" s="35">
        <v>36</v>
      </c>
      <c r="E2317" s="16" t="s">
        <v>8</v>
      </c>
      <c r="F2317" s="11" t="s">
        <v>20</v>
      </c>
      <c r="G2317" s="17">
        <v>0</v>
      </c>
      <c r="H2317" s="17">
        <v>0</v>
      </c>
      <c r="I2317" s="17">
        <f>IFERROR(H2317/1.08,"")</f>
        <v>0</v>
      </c>
      <c r="J2317" s="17">
        <f>I2317*8%</f>
        <v>0</v>
      </c>
      <c r="K2317" s="17">
        <f>Tabela1[[#This Row],[VLR RECEBIDO]]-Tabela1[[#This Row],[DESPESA]]-Tabela1[[#This Row],[FGTS]]</f>
        <v>0</v>
      </c>
      <c r="L2317" s="12">
        <v>0</v>
      </c>
      <c r="M2317" s="12">
        <f>Tabela1[[#This Row],[A DEVOLVER]]-Tabela1[[#This Row],[DEVOLVIDO]]</f>
        <v>0</v>
      </c>
      <c r="N2317" s="18" t="s">
        <v>330</v>
      </c>
    </row>
    <row r="2318" spans="2:14" x14ac:dyDescent="0.3">
      <c r="B2318" s="11">
        <v>315</v>
      </c>
      <c r="C2318" s="11" t="s">
        <v>148</v>
      </c>
      <c r="D2318" s="35">
        <v>36</v>
      </c>
      <c r="E2318" s="16" t="s">
        <v>8</v>
      </c>
      <c r="F2318" s="11" t="s">
        <v>20</v>
      </c>
      <c r="G2318" s="17">
        <v>630.48</v>
      </c>
      <c r="H2318" s="17">
        <v>630.48</v>
      </c>
      <c r="I2318" s="17">
        <f>IFERROR(H2318/1.08,"")</f>
        <v>583.77777777777771</v>
      </c>
      <c r="J2318" s="17">
        <f>I2318*8%</f>
        <v>46.702222222222218</v>
      </c>
      <c r="K2318" s="17">
        <f>Tabela1[[#This Row],[VLR RECEBIDO]]-Tabela1[[#This Row],[DESPESA]]-Tabela1[[#This Row],[FGTS]]</f>
        <v>8.5265128291212022E-14</v>
      </c>
      <c r="L2318" s="12">
        <v>8.5265128291212022E-14</v>
      </c>
      <c r="M2318" s="12">
        <f>Tabela1[[#This Row],[A DEVOLVER]]-Tabela1[[#This Row],[DEVOLVIDO]]</f>
        <v>0</v>
      </c>
      <c r="N2318" s="18" t="s">
        <v>331</v>
      </c>
    </row>
    <row r="2319" spans="2:14" x14ac:dyDescent="0.3">
      <c r="B2319" s="11">
        <v>626</v>
      </c>
      <c r="C2319" s="11" t="s">
        <v>149</v>
      </c>
      <c r="D2319" s="35">
        <v>36</v>
      </c>
      <c r="E2319" s="16" t="s">
        <v>8</v>
      </c>
      <c r="F2319" s="11" t="s">
        <v>20</v>
      </c>
      <c r="G2319" s="17">
        <v>630.48</v>
      </c>
      <c r="H2319" s="17">
        <v>630.48</v>
      </c>
      <c r="I2319" s="17">
        <f>IFERROR(H2319/1.08,"")</f>
        <v>583.77777777777771</v>
      </c>
      <c r="J2319" s="17">
        <f>I2319*8%</f>
        <v>46.702222222222218</v>
      </c>
      <c r="K2319" s="17">
        <f>Tabela1[[#This Row],[VLR RECEBIDO]]-Tabela1[[#This Row],[DESPESA]]-Tabela1[[#This Row],[FGTS]]</f>
        <v>8.5265128291212022E-14</v>
      </c>
      <c r="L2319" s="12">
        <v>8.5265128291212022E-14</v>
      </c>
      <c r="M2319" s="12">
        <f>Tabela1[[#This Row],[A DEVOLVER]]-Tabela1[[#This Row],[DEVOLVIDO]]</f>
        <v>0</v>
      </c>
      <c r="N2319" s="18" t="s">
        <v>332</v>
      </c>
    </row>
    <row r="2320" spans="2:14" x14ac:dyDescent="0.3">
      <c r="B2320" s="11">
        <v>639</v>
      </c>
      <c r="C2320" s="11" t="s">
        <v>150</v>
      </c>
      <c r="D2320" s="35">
        <v>36</v>
      </c>
      <c r="E2320" s="16" t="s">
        <v>8</v>
      </c>
      <c r="F2320" s="11" t="s">
        <v>20</v>
      </c>
      <c r="G2320" s="17">
        <v>0</v>
      </c>
      <c r="H2320" s="17">
        <v>0</v>
      </c>
      <c r="I2320" s="17">
        <f>IFERROR(H2320/1.08,"")</f>
        <v>0</v>
      </c>
      <c r="J2320" s="17">
        <f>I2320*8%</f>
        <v>0</v>
      </c>
      <c r="K2320" s="17">
        <f>Tabela1[[#This Row],[VLR RECEBIDO]]-Tabela1[[#This Row],[DESPESA]]-Tabela1[[#This Row],[FGTS]]</f>
        <v>0</v>
      </c>
      <c r="L2320" s="12">
        <v>0</v>
      </c>
      <c r="M2320" s="12">
        <f>Tabela1[[#This Row],[A DEVOLVER]]-Tabela1[[#This Row],[DEVOLVIDO]]</f>
        <v>0</v>
      </c>
      <c r="N2320" s="18" t="s">
        <v>333</v>
      </c>
    </row>
    <row r="2321" spans="2:14" x14ac:dyDescent="0.3">
      <c r="B2321" s="11">
        <v>89</v>
      </c>
      <c r="C2321" s="11" t="s">
        <v>151</v>
      </c>
      <c r="D2321" s="35">
        <v>36</v>
      </c>
      <c r="E2321" s="16" t="s">
        <v>8</v>
      </c>
      <c r="F2321" s="11" t="s">
        <v>20</v>
      </c>
      <c r="G2321" s="17">
        <v>0</v>
      </c>
      <c r="H2321" s="17">
        <v>0</v>
      </c>
      <c r="I2321" s="17">
        <f>IFERROR(H2321/1.08,"")</f>
        <v>0</v>
      </c>
      <c r="J2321" s="17">
        <f>I2321*8%</f>
        <v>0</v>
      </c>
      <c r="K2321" s="17">
        <f>Tabela1[[#This Row],[VLR RECEBIDO]]-Tabela1[[#This Row],[DESPESA]]-Tabela1[[#This Row],[FGTS]]</f>
        <v>0</v>
      </c>
      <c r="L2321" s="12">
        <v>0</v>
      </c>
      <c r="M2321" s="12">
        <f>Tabela1[[#This Row],[A DEVOLVER]]-Tabela1[[#This Row],[DEVOLVIDO]]</f>
        <v>0</v>
      </c>
      <c r="N2321" s="18" t="s">
        <v>334</v>
      </c>
    </row>
    <row r="2322" spans="2:14" x14ac:dyDescent="0.3">
      <c r="B2322" s="11">
        <v>842</v>
      </c>
      <c r="C2322" s="11" t="s">
        <v>152</v>
      </c>
      <c r="D2322" s="35">
        <v>36</v>
      </c>
      <c r="E2322" s="16" t="s">
        <v>8</v>
      </c>
      <c r="F2322" s="11" t="s">
        <v>20</v>
      </c>
      <c r="G2322" s="17">
        <v>0</v>
      </c>
      <c r="H2322" s="17">
        <v>0</v>
      </c>
      <c r="I2322" s="17">
        <f>IFERROR(H2322/1.08,"")</f>
        <v>0</v>
      </c>
      <c r="J2322" s="17">
        <f>I2322*8%</f>
        <v>0</v>
      </c>
      <c r="K2322" s="17">
        <f>Tabela1[[#This Row],[VLR RECEBIDO]]-Tabela1[[#This Row],[DESPESA]]-Tabela1[[#This Row],[FGTS]]</f>
        <v>0</v>
      </c>
      <c r="L2322" s="12">
        <v>0</v>
      </c>
      <c r="M2322" s="12">
        <f>Tabela1[[#This Row],[A DEVOLVER]]-Tabela1[[#This Row],[DEVOLVIDO]]</f>
        <v>0</v>
      </c>
      <c r="N2322" s="18" t="s">
        <v>335</v>
      </c>
    </row>
    <row r="2323" spans="2:14" x14ac:dyDescent="0.3">
      <c r="B2323" s="11">
        <v>653</v>
      </c>
      <c r="C2323" s="11" t="s">
        <v>153</v>
      </c>
      <c r="D2323" s="35">
        <v>36</v>
      </c>
      <c r="E2323" s="16" t="s">
        <v>8</v>
      </c>
      <c r="F2323" s="11" t="s">
        <v>20</v>
      </c>
      <c r="G2323" s="17">
        <v>630.48</v>
      </c>
      <c r="H2323" s="17">
        <v>630.48</v>
      </c>
      <c r="I2323" s="17">
        <f>IFERROR(H2323/1.08,"")</f>
        <v>583.77777777777771</v>
      </c>
      <c r="J2323" s="17">
        <f>I2323*8%</f>
        <v>46.702222222222218</v>
      </c>
      <c r="K2323" s="17">
        <f>Tabela1[[#This Row],[VLR RECEBIDO]]-Tabela1[[#This Row],[DESPESA]]-Tabela1[[#This Row],[FGTS]]</f>
        <v>8.5265128291212022E-14</v>
      </c>
      <c r="L2323" s="12">
        <v>8.5265128291212022E-14</v>
      </c>
      <c r="M2323" s="12">
        <f>Tabela1[[#This Row],[A DEVOLVER]]-Tabela1[[#This Row],[DEVOLVIDO]]</f>
        <v>0</v>
      </c>
      <c r="N2323" s="18" t="s">
        <v>336</v>
      </c>
    </row>
    <row r="2324" spans="2:14" x14ac:dyDescent="0.3">
      <c r="B2324" s="11">
        <v>471</v>
      </c>
      <c r="C2324" s="11" t="s">
        <v>154</v>
      </c>
      <c r="D2324" s="35">
        <v>36</v>
      </c>
      <c r="E2324" s="16" t="s">
        <v>8</v>
      </c>
      <c r="F2324" s="11" t="s">
        <v>20</v>
      </c>
      <c r="G2324" s="17">
        <v>630.48</v>
      </c>
      <c r="H2324" s="17">
        <v>630.48</v>
      </c>
      <c r="I2324" s="17">
        <f>IFERROR(H2324/1.08,"")</f>
        <v>583.77777777777771</v>
      </c>
      <c r="J2324" s="17">
        <f>I2324*8%</f>
        <v>46.702222222222218</v>
      </c>
      <c r="K2324" s="17">
        <f>Tabela1[[#This Row],[VLR RECEBIDO]]-Tabela1[[#This Row],[DESPESA]]-Tabela1[[#This Row],[FGTS]]</f>
        <v>8.5265128291212022E-14</v>
      </c>
      <c r="L2324" s="12">
        <v>8.5265128291212022E-14</v>
      </c>
      <c r="M2324" s="12">
        <f>Tabela1[[#This Row],[A DEVOLVER]]-Tabela1[[#This Row],[DEVOLVIDO]]</f>
        <v>0</v>
      </c>
      <c r="N2324" s="18" t="s">
        <v>337</v>
      </c>
    </row>
    <row r="2325" spans="2:14" x14ac:dyDescent="0.3">
      <c r="B2325" s="11">
        <v>676</v>
      </c>
      <c r="C2325" s="11" t="s">
        <v>155</v>
      </c>
      <c r="D2325" s="35">
        <v>36</v>
      </c>
      <c r="E2325" s="16" t="s">
        <v>8</v>
      </c>
      <c r="F2325" s="11" t="s">
        <v>20</v>
      </c>
      <c r="G2325" s="17">
        <v>630.48</v>
      </c>
      <c r="H2325" s="17">
        <v>630.48</v>
      </c>
      <c r="I2325" s="17">
        <f>IFERROR(H2325/1.08,"")</f>
        <v>583.77777777777771</v>
      </c>
      <c r="J2325" s="17">
        <f>I2325*8%</f>
        <v>46.702222222222218</v>
      </c>
      <c r="K2325" s="17">
        <f>Tabela1[[#This Row],[VLR RECEBIDO]]-Tabela1[[#This Row],[DESPESA]]-Tabela1[[#This Row],[FGTS]]</f>
        <v>8.5265128291212022E-14</v>
      </c>
      <c r="L2325" s="12">
        <v>8.5265128291212022E-14</v>
      </c>
      <c r="M2325" s="12">
        <f>Tabela1[[#This Row],[A DEVOLVER]]-Tabela1[[#This Row],[DEVOLVIDO]]</f>
        <v>0</v>
      </c>
      <c r="N2325" s="18" t="s">
        <v>338</v>
      </c>
    </row>
    <row r="2326" spans="2:14" x14ac:dyDescent="0.3">
      <c r="B2326" s="11">
        <v>541</v>
      </c>
      <c r="C2326" s="11" t="s">
        <v>156</v>
      </c>
      <c r="D2326" s="35">
        <v>36</v>
      </c>
      <c r="E2326" s="16" t="s">
        <v>8</v>
      </c>
      <c r="F2326" s="11" t="s">
        <v>20</v>
      </c>
      <c r="G2326" s="17">
        <v>630.48</v>
      </c>
      <c r="H2326" s="17">
        <v>630.48</v>
      </c>
      <c r="I2326" s="17">
        <f>IFERROR(H2326/1.08,"")</f>
        <v>583.77777777777771</v>
      </c>
      <c r="J2326" s="17">
        <f>I2326*8%</f>
        <v>46.702222222222218</v>
      </c>
      <c r="K2326" s="17">
        <f>Tabela1[[#This Row],[VLR RECEBIDO]]-Tabela1[[#This Row],[DESPESA]]-Tabela1[[#This Row],[FGTS]]</f>
        <v>8.5265128291212022E-14</v>
      </c>
      <c r="L2326" s="12">
        <v>8.5265128291212022E-14</v>
      </c>
      <c r="M2326" s="12">
        <f>Tabela1[[#This Row],[A DEVOLVER]]-Tabela1[[#This Row],[DEVOLVIDO]]</f>
        <v>0</v>
      </c>
      <c r="N2326" s="18" t="s">
        <v>339</v>
      </c>
    </row>
    <row r="2327" spans="2:14" x14ac:dyDescent="0.3">
      <c r="B2327" s="11">
        <v>449</v>
      </c>
      <c r="C2327" s="11" t="s">
        <v>157</v>
      </c>
      <c r="D2327" s="35">
        <v>36</v>
      </c>
      <c r="E2327" s="16" t="s">
        <v>8</v>
      </c>
      <c r="F2327" s="11" t="s">
        <v>20</v>
      </c>
      <c r="G2327" s="17">
        <v>630.48</v>
      </c>
      <c r="H2327" s="17">
        <v>630.48</v>
      </c>
      <c r="I2327" s="17">
        <f>IFERROR(H2327/1.08,"")</f>
        <v>583.77777777777771</v>
      </c>
      <c r="J2327" s="17">
        <f>I2327*8%</f>
        <v>46.702222222222218</v>
      </c>
      <c r="K2327" s="17">
        <f>Tabela1[[#This Row],[VLR RECEBIDO]]-Tabela1[[#This Row],[DESPESA]]-Tabela1[[#This Row],[FGTS]]</f>
        <v>8.5265128291212022E-14</v>
      </c>
      <c r="L2327" s="12">
        <v>8.5265128291212022E-14</v>
      </c>
      <c r="M2327" s="12">
        <f>Tabela1[[#This Row],[A DEVOLVER]]-Tabela1[[#This Row],[DEVOLVIDO]]</f>
        <v>0</v>
      </c>
      <c r="N2327" s="18" t="s">
        <v>340</v>
      </c>
    </row>
    <row r="2328" spans="2:14" x14ac:dyDescent="0.3">
      <c r="B2328" s="11">
        <v>969</v>
      </c>
      <c r="C2328" s="11" t="s">
        <v>158</v>
      </c>
      <c r="D2328" s="35">
        <v>36</v>
      </c>
      <c r="E2328" s="16" t="s">
        <v>8</v>
      </c>
      <c r="F2328" s="11" t="s">
        <v>20</v>
      </c>
      <c r="G2328" s="17">
        <v>0</v>
      </c>
      <c r="H2328" s="17">
        <v>0</v>
      </c>
      <c r="I2328" s="17">
        <f>IFERROR(H2328/1.08,"")</f>
        <v>0</v>
      </c>
      <c r="J2328" s="17">
        <f>I2328*8%</f>
        <v>0</v>
      </c>
      <c r="K2328" s="17">
        <f>Tabela1[[#This Row],[VLR RECEBIDO]]-Tabela1[[#This Row],[DESPESA]]-Tabela1[[#This Row],[FGTS]]</f>
        <v>0</v>
      </c>
      <c r="L2328" s="12">
        <v>0</v>
      </c>
      <c r="M2328" s="12">
        <f>Tabela1[[#This Row],[A DEVOLVER]]-Tabela1[[#This Row],[DEVOLVIDO]]</f>
        <v>0</v>
      </c>
      <c r="N2328" s="18" t="s">
        <v>341</v>
      </c>
    </row>
    <row r="2329" spans="2:14" x14ac:dyDescent="0.3">
      <c r="B2329" s="11">
        <v>635</v>
      </c>
      <c r="C2329" s="11" t="s">
        <v>159</v>
      </c>
      <c r="D2329" s="35">
        <v>36</v>
      </c>
      <c r="E2329" s="16" t="s">
        <v>8</v>
      </c>
      <c r="F2329" s="11" t="s">
        <v>20</v>
      </c>
      <c r="G2329" s="17">
        <v>630.48</v>
      </c>
      <c r="H2329" s="17">
        <v>630.48</v>
      </c>
      <c r="I2329" s="17">
        <f>IFERROR(H2329/1.08,"")</f>
        <v>583.77777777777771</v>
      </c>
      <c r="J2329" s="17">
        <f>I2329*8%</f>
        <v>46.702222222222218</v>
      </c>
      <c r="K2329" s="17">
        <f>Tabela1[[#This Row],[VLR RECEBIDO]]-Tabela1[[#This Row],[DESPESA]]-Tabela1[[#This Row],[FGTS]]</f>
        <v>8.5265128291212022E-14</v>
      </c>
      <c r="L2329" s="12">
        <v>8.5265128291212022E-14</v>
      </c>
      <c r="M2329" s="12">
        <f>Tabela1[[#This Row],[A DEVOLVER]]-Tabela1[[#This Row],[DEVOLVIDO]]</f>
        <v>0</v>
      </c>
      <c r="N2329" s="18" t="s">
        <v>342</v>
      </c>
    </row>
    <row r="2330" spans="2:14" x14ac:dyDescent="0.3">
      <c r="B2330" s="11">
        <v>917</v>
      </c>
      <c r="C2330" s="11" t="s">
        <v>160</v>
      </c>
      <c r="D2330" s="35">
        <v>36</v>
      </c>
      <c r="E2330" s="16" t="s">
        <v>8</v>
      </c>
      <c r="F2330" s="11" t="s">
        <v>20</v>
      </c>
      <c r="G2330" s="17">
        <v>0</v>
      </c>
      <c r="H2330" s="17">
        <v>0</v>
      </c>
      <c r="I2330" s="17">
        <f>IFERROR(H2330/1.08,"")</f>
        <v>0</v>
      </c>
      <c r="J2330" s="17">
        <f>I2330*8%</f>
        <v>0</v>
      </c>
      <c r="K2330" s="17">
        <f>Tabela1[[#This Row],[VLR RECEBIDO]]-Tabela1[[#This Row],[DESPESA]]-Tabela1[[#This Row],[FGTS]]</f>
        <v>0</v>
      </c>
      <c r="L2330" s="12">
        <v>0</v>
      </c>
      <c r="M2330" s="12">
        <f>Tabela1[[#This Row],[A DEVOLVER]]-Tabela1[[#This Row],[DEVOLVIDO]]</f>
        <v>0</v>
      </c>
      <c r="N2330" s="18" t="s">
        <v>343</v>
      </c>
    </row>
    <row r="2331" spans="2:14" x14ac:dyDescent="0.3">
      <c r="B2331" s="11">
        <v>719</v>
      </c>
      <c r="C2331" s="11" t="s">
        <v>161</v>
      </c>
      <c r="D2331" s="35">
        <v>36</v>
      </c>
      <c r="E2331" s="16" t="s">
        <v>8</v>
      </c>
      <c r="F2331" s="11" t="s">
        <v>20</v>
      </c>
      <c r="G2331" s="17">
        <v>0</v>
      </c>
      <c r="H2331" s="17">
        <v>0</v>
      </c>
      <c r="I2331" s="17">
        <f>IFERROR(H2331/1.08,"")</f>
        <v>0</v>
      </c>
      <c r="J2331" s="17">
        <f>I2331*8%</f>
        <v>0</v>
      </c>
      <c r="K2331" s="17">
        <f>Tabela1[[#This Row],[VLR RECEBIDO]]-Tabela1[[#This Row],[DESPESA]]-Tabela1[[#This Row],[FGTS]]</f>
        <v>0</v>
      </c>
      <c r="L2331" s="12">
        <v>0</v>
      </c>
      <c r="M2331" s="12">
        <f>Tabela1[[#This Row],[A DEVOLVER]]-Tabela1[[#This Row],[DEVOLVIDO]]</f>
        <v>0</v>
      </c>
      <c r="N2331" s="18" t="s">
        <v>344</v>
      </c>
    </row>
    <row r="2332" spans="2:14" x14ac:dyDescent="0.3">
      <c r="B2332" s="11">
        <v>695</v>
      </c>
      <c r="C2332" s="11" t="s">
        <v>162</v>
      </c>
      <c r="D2332" s="35">
        <v>36</v>
      </c>
      <c r="E2332" s="16" t="s">
        <v>8</v>
      </c>
      <c r="F2332" s="11" t="s">
        <v>20</v>
      </c>
      <c r="G2332" s="17">
        <v>0</v>
      </c>
      <c r="H2332" s="17">
        <v>0</v>
      </c>
      <c r="I2332" s="17">
        <f>IFERROR(H2332/1.08,"")</f>
        <v>0</v>
      </c>
      <c r="J2332" s="17">
        <f>I2332*8%</f>
        <v>0</v>
      </c>
      <c r="K2332" s="17">
        <f>Tabela1[[#This Row],[VLR RECEBIDO]]-Tabela1[[#This Row],[DESPESA]]-Tabela1[[#This Row],[FGTS]]</f>
        <v>0</v>
      </c>
      <c r="L2332" s="12">
        <v>0</v>
      </c>
      <c r="M2332" s="12">
        <f>Tabela1[[#This Row],[A DEVOLVER]]-Tabela1[[#This Row],[DEVOLVIDO]]</f>
        <v>0</v>
      </c>
      <c r="N2332" s="18" t="s">
        <v>345</v>
      </c>
    </row>
    <row r="2333" spans="2:14" x14ac:dyDescent="0.3">
      <c r="B2333" s="11">
        <v>380</v>
      </c>
      <c r="C2333" s="11" t="s">
        <v>163</v>
      </c>
      <c r="D2333" s="35">
        <v>36</v>
      </c>
      <c r="E2333" s="16" t="s">
        <v>8</v>
      </c>
      <c r="F2333" s="11" t="s">
        <v>20</v>
      </c>
      <c r="G2333" s="17">
        <v>630.48</v>
      </c>
      <c r="H2333" s="17">
        <v>630.48</v>
      </c>
      <c r="I2333" s="17">
        <f>IFERROR(H2333/1.08,"")</f>
        <v>583.77777777777771</v>
      </c>
      <c r="J2333" s="17">
        <f>I2333*8%</f>
        <v>46.702222222222218</v>
      </c>
      <c r="K2333" s="17">
        <f>Tabela1[[#This Row],[VLR RECEBIDO]]-Tabela1[[#This Row],[DESPESA]]-Tabela1[[#This Row],[FGTS]]</f>
        <v>8.5265128291212022E-14</v>
      </c>
      <c r="L2333" s="12">
        <v>8.5265128291212022E-14</v>
      </c>
      <c r="M2333" s="12">
        <f>Tabela1[[#This Row],[A DEVOLVER]]-Tabela1[[#This Row],[DEVOLVIDO]]</f>
        <v>0</v>
      </c>
      <c r="N2333" s="18" t="s">
        <v>346</v>
      </c>
    </row>
    <row r="2334" spans="2:14" x14ac:dyDescent="0.3">
      <c r="B2334" s="11">
        <v>894</v>
      </c>
      <c r="C2334" s="11" t="s">
        <v>164</v>
      </c>
      <c r="D2334" s="35">
        <v>36</v>
      </c>
      <c r="E2334" s="16" t="s">
        <v>8</v>
      </c>
      <c r="F2334" s="11" t="s">
        <v>20</v>
      </c>
      <c r="G2334" s="17">
        <v>630.48</v>
      </c>
      <c r="H2334" s="17">
        <v>630.48</v>
      </c>
      <c r="I2334" s="17">
        <f>IFERROR(H2334/1.08,"")</f>
        <v>583.77777777777771</v>
      </c>
      <c r="J2334" s="17">
        <f>I2334*8%</f>
        <v>46.702222222222218</v>
      </c>
      <c r="K2334" s="17">
        <f>Tabela1[[#This Row],[VLR RECEBIDO]]-Tabela1[[#This Row],[DESPESA]]-Tabela1[[#This Row],[FGTS]]</f>
        <v>8.5265128291212022E-14</v>
      </c>
      <c r="L2334" s="12">
        <v>8.5265128291212022E-14</v>
      </c>
      <c r="M2334" s="12">
        <f>Tabela1[[#This Row],[A DEVOLVER]]-Tabela1[[#This Row],[DEVOLVIDO]]</f>
        <v>0</v>
      </c>
      <c r="N2334" s="18" t="s">
        <v>347</v>
      </c>
    </row>
    <row r="2335" spans="2:14" x14ac:dyDescent="0.3">
      <c r="B2335" s="11">
        <v>289</v>
      </c>
      <c r="C2335" s="11" t="s">
        <v>165</v>
      </c>
      <c r="D2335" s="35">
        <v>36</v>
      </c>
      <c r="E2335" s="16" t="s">
        <v>8</v>
      </c>
      <c r="F2335" s="11" t="s">
        <v>20</v>
      </c>
      <c r="G2335" s="17">
        <v>630.48</v>
      </c>
      <c r="H2335" s="17">
        <v>630.48</v>
      </c>
      <c r="I2335" s="17">
        <f>IFERROR(H2335/1.08,"")</f>
        <v>583.77777777777771</v>
      </c>
      <c r="J2335" s="17">
        <f>I2335*8%</f>
        <v>46.702222222222218</v>
      </c>
      <c r="K2335" s="17">
        <f>Tabela1[[#This Row],[VLR RECEBIDO]]-Tabela1[[#This Row],[DESPESA]]-Tabela1[[#This Row],[FGTS]]</f>
        <v>8.5265128291212022E-14</v>
      </c>
      <c r="L2335" s="12">
        <v>8.5265128291212022E-14</v>
      </c>
      <c r="M2335" s="12">
        <f>Tabela1[[#This Row],[A DEVOLVER]]-Tabela1[[#This Row],[DEVOLVIDO]]</f>
        <v>0</v>
      </c>
      <c r="N2335" s="18" t="s">
        <v>348</v>
      </c>
    </row>
    <row r="2336" spans="2:14" x14ac:dyDescent="0.3">
      <c r="B2336" s="11">
        <v>613</v>
      </c>
      <c r="C2336" s="11" t="s">
        <v>166</v>
      </c>
      <c r="D2336" s="35">
        <v>36</v>
      </c>
      <c r="E2336" s="16" t="s">
        <v>8</v>
      </c>
      <c r="F2336" s="11" t="s">
        <v>20</v>
      </c>
      <c r="G2336" s="17">
        <v>0</v>
      </c>
      <c r="H2336" s="17">
        <v>0</v>
      </c>
      <c r="I2336" s="17">
        <f>IFERROR(H2336/1.08,"")</f>
        <v>0</v>
      </c>
      <c r="J2336" s="17">
        <f>I2336*8%</f>
        <v>0</v>
      </c>
      <c r="K2336" s="17">
        <f>Tabela1[[#This Row],[VLR RECEBIDO]]-Tabela1[[#This Row],[DESPESA]]-Tabela1[[#This Row],[FGTS]]</f>
        <v>0</v>
      </c>
      <c r="L2336" s="12">
        <v>0</v>
      </c>
      <c r="M2336" s="12">
        <f>Tabela1[[#This Row],[A DEVOLVER]]-Tabela1[[#This Row],[DEVOLVIDO]]</f>
        <v>0</v>
      </c>
      <c r="N2336" s="18" t="s">
        <v>349</v>
      </c>
    </row>
    <row r="2337" spans="2:14" x14ac:dyDescent="0.3">
      <c r="B2337" s="11">
        <v>313</v>
      </c>
      <c r="C2337" s="11" t="s">
        <v>167</v>
      </c>
      <c r="D2337" s="35">
        <v>36</v>
      </c>
      <c r="E2337" s="16" t="s">
        <v>8</v>
      </c>
      <c r="F2337" s="11" t="s">
        <v>20</v>
      </c>
      <c r="G2337" s="17">
        <v>630.48</v>
      </c>
      <c r="H2337" s="17">
        <v>630.48</v>
      </c>
      <c r="I2337" s="17">
        <f>IFERROR(H2337/1.08,"")</f>
        <v>583.77777777777771</v>
      </c>
      <c r="J2337" s="17">
        <f>I2337*8%</f>
        <v>46.702222222222218</v>
      </c>
      <c r="K2337" s="17">
        <f>Tabela1[[#This Row],[VLR RECEBIDO]]-Tabela1[[#This Row],[DESPESA]]-Tabela1[[#This Row],[FGTS]]</f>
        <v>8.5265128291212022E-14</v>
      </c>
      <c r="L2337" s="12">
        <v>8.5265128291212022E-14</v>
      </c>
      <c r="M2337" s="12">
        <f>Tabela1[[#This Row],[A DEVOLVER]]-Tabela1[[#This Row],[DEVOLVIDO]]</f>
        <v>0</v>
      </c>
      <c r="N2337" s="18" t="s">
        <v>350</v>
      </c>
    </row>
    <row r="2338" spans="2:14" x14ac:dyDescent="0.3">
      <c r="B2338" s="11">
        <v>92</v>
      </c>
      <c r="C2338" s="11" t="s">
        <v>168</v>
      </c>
      <c r="D2338" s="35">
        <v>36</v>
      </c>
      <c r="E2338" s="16" t="s">
        <v>8</v>
      </c>
      <c r="F2338" s="11" t="s">
        <v>20</v>
      </c>
      <c r="G2338" s="17">
        <v>0</v>
      </c>
      <c r="H2338" s="17">
        <v>0</v>
      </c>
      <c r="I2338" s="17">
        <f>IFERROR(H2338/1.08,"")</f>
        <v>0</v>
      </c>
      <c r="J2338" s="17">
        <f>I2338*8%</f>
        <v>0</v>
      </c>
      <c r="K2338" s="17">
        <f>Tabela1[[#This Row],[VLR RECEBIDO]]-Tabela1[[#This Row],[DESPESA]]-Tabela1[[#This Row],[FGTS]]</f>
        <v>0</v>
      </c>
      <c r="L2338" s="12">
        <v>0</v>
      </c>
      <c r="M2338" s="12">
        <f>Tabela1[[#This Row],[A DEVOLVER]]-Tabela1[[#This Row],[DEVOLVIDO]]</f>
        <v>0</v>
      </c>
      <c r="N2338" s="18" t="s">
        <v>351</v>
      </c>
    </row>
    <row r="2339" spans="2:14" x14ac:dyDescent="0.3">
      <c r="B2339" s="11">
        <v>184</v>
      </c>
      <c r="C2339" s="11" t="s">
        <v>169</v>
      </c>
      <c r="D2339" s="35">
        <v>36</v>
      </c>
      <c r="E2339" s="16" t="s">
        <v>8</v>
      </c>
      <c r="F2339" s="11" t="s">
        <v>20</v>
      </c>
      <c r="G2339" s="17">
        <v>630.48</v>
      </c>
      <c r="H2339" s="17">
        <v>630.48</v>
      </c>
      <c r="I2339" s="17">
        <f>IFERROR(H2339/1.08,"")</f>
        <v>583.77777777777771</v>
      </c>
      <c r="J2339" s="17">
        <f>I2339*8%</f>
        <v>46.702222222222218</v>
      </c>
      <c r="K2339" s="17">
        <f>Tabela1[[#This Row],[VLR RECEBIDO]]-Tabela1[[#This Row],[DESPESA]]-Tabela1[[#This Row],[FGTS]]</f>
        <v>8.5265128291212022E-14</v>
      </c>
      <c r="L2339" s="12">
        <v>8.5265128291212022E-14</v>
      </c>
      <c r="M2339" s="12">
        <f>Tabela1[[#This Row],[A DEVOLVER]]-Tabela1[[#This Row],[DEVOLVIDO]]</f>
        <v>0</v>
      </c>
      <c r="N2339" s="18" t="s">
        <v>352</v>
      </c>
    </row>
    <row r="2340" spans="2:14" x14ac:dyDescent="0.3">
      <c r="B2340" s="11">
        <v>403</v>
      </c>
      <c r="C2340" s="11" t="s">
        <v>170</v>
      </c>
      <c r="D2340" s="35">
        <v>36</v>
      </c>
      <c r="E2340" s="16" t="s">
        <v>8</v>
      </c>
      <c r="F2340" s="11" t="s">
        <v>20</v>
      </c>
      <c r="G2340" s="17">
        <v>630.48</v>
      </c>
      <c r="H2340" s="17">
        <v>630.48</v>
      </c>
      <c r="I2340" s="17">
        <f>IFERROR(H2340/1.08,"")</f>
        <v>583.77777777777771</v>
      </c>
      <c r="J2340" s="17">
        <f>I2340*8%</f>
        <v>46.702222222222218</v>
      </c>
      <c r="K2340" s="17">
        <f>Tabela1[[#This Row],[VLR RECEBIDO]]-Tabela1[[#This Row],[DESPESA]]-Tabela1[[#This Row],[FGTS]]</f>
        <v>8.5265128291212022E-14</v>
      </c>
      <c r="L2340" s="12">
        <v>8.5265128291212022E-14</v>
      </c>
      <c r="M2340" s="12">
        <f>Tabela1[[#This Row],[A DEVOLVER]]-Tabela1[[#This Row],[DEVOLVIDO]]</f>
        <v>0</v>
      </c>
      <c r="N2340" s="18" t="s">
        <v>353</v>
      </c>
    </row>
    <row r="2341" spans="2:14" x14ac:dyDescent="0.3">
      <c r="B2341" s="11">
        <v>600</v>
      </c>
      <c r="C2341" s="11" t="s">
        <v>171</v>
      </c>
      <c r="D2341" s="35">
        <v>36</v>
      </c>
      <c r="E2341" s="16" t="s">
        <v>8</v>
      </c>
      <c r="F2341" s="11" t="s">
        <v>20</v>
      </c>
      <c r="G2341" s="17">
        <v>630.48</v>
      </c>
      <c r="H2341" s="17">
        <v>630.48</v>
      </c>
      <c r="I2341" s="17">
        <f>IFERROR(H2341/1.08,"")</f>
        <v>583.77777777777771</v>
      </c>
      <c r="J2341" s="17">
        <f>I2341*8%</f>
        <v>46.702222222222218</v>
      </c>
      <c r="K2341" s="17">
        <f>Tabela1[[#This Row],[VLR RECEBIDO]]-Tabela1[[#This Row],[DESPESA]]-Tabela1[[#This Row],[FGTS]]</f>
        <v>8.5265128291212022E-14</v>
      </c>
      <c r="L2341" s="12">
        <v>8.5265128291212022E-14</v>
      </c>
      <c r="M2341" s="12">
        <f>Tabela1[[#This Row],[A DEVOLVER]]-Tabela1[[#This Row],[DEVOLVIDO]]</f>
        <v>0</v>
      </c>
      <c r="N2341" s="18" t="s">
        <v>354</v>
      </c>
    </row>
    <row r="2342" spans="2:14" x14ac:dyDescent="0.3">
      <c r="B2342" s="11">
        <v>421</v>
      </c>
      <c r="C2342" s="11" t="s">
        <v>172</v>
      </c>
      <c r="D2342" s="35">
        <v>36</v>
      </c>
      <c r="E2342" s="16" t="s">
        <v>8</v>
      </c>
      <c r="F2342" s="11" t="s">
        <v>20</v>
      </c>
      <c r="G2342" s="17">
        <v>630.48</v>
      </c>
      <c r="H2342" s="17">
        <v>630.48</v>
      </c>
      <c r="I2342" s="17">
        <f>IFERROR(H2342/1.08,"")</f>
        <v>583.77777777777771</v>
      </c>
      <c r="J2342" s="17">
        <f>I2342*8%</f>
        <v>46.702222222222218</v>
      </c>
      <c r="K2342" s="17">
        <f>Tabela1[[#This Row],[VLR RECEBIDO]]-Tabela1[[#This Row],[DESPESA]]-Tabela1[[#This Row],[FGTS]]</f>
        <v>8.5265128291212022E-14</v>
      </c>
      <c r="L2342" s="12">
        <v>8.5265128291212022E-14</v>
      </c>
      <c r="M2342" s="12">
        <f>Tabela1[[#This Row],[A DEVOLVER]]-Tabela1[[#This Row],[DEVOLVIDO]]</f>
        <v>0</v>
      </c>
      <c r="N2342" s="18" t="s">
        <v>355</v>
      </c>
    </row>
    <row r="2343" spans="2:14" x14ac:dyDescent="0.3">
      <c r="B2343" s="11">
        <v>942</v>
      </c>
      <c r="C2343" s="11" t="s">
        <v>173</v>
      </c>
      <c r="D2343" s="35">
        <v>36</v>
      </c>
      <c r="E2343" s="16" t="s">
        <v>8</v>
      </c>
      <c r="F2343" s="11" t="s">
        <v>20</v>
      </c>
      <c r="G2343" s="17">
        <v>0</v>
      </c>
      <c r="H2343" s="17">
        <v>0</v>
      </c>
      <c r="I2343" s="17">
        <f>IFERROR(H2343/1.08,"")</f>
        <v>0</v>
      </c>
      <c r="J2343" s="17">
        <f>I2343*8%</f>
        <v>0</v>
      </c>
      <c r="K2343" s="17">
        <f>Tabela1[[#This Row],[VLR RECEBIDO]]-Tabela1[[#This Row],[DESPESA]]-Tabela1[[#This Row],[FGTS]]</f>
        <v>0</v>
      </c>
      <c r="L2343" s="12">
        <v>0</v>
      </c>
      <c r="M2343" s="12">
        <f>Tabela1[[#This Row],[A DEVOLVER]]-Tabela1[[#This Row],[DEVOLVIDO]]</f>
        <v>0</v>
      </c>
      <c r="N2343" s="18" t="s">
        <v>356</v>
      </c>
    </row>
    <row r="2344" spans="2:14" x14ac:dyDescent="0.3">
      <c r="B2344" s="11">
        <v>920</v>
      </c>
      <c r="C2344" s="11" t="s">
        <v>174</v>
      </c>
      <c r="D2344" s="35">
        <v>36</v>
      </c>
      <c r="E2344" s="16" t="s">
        <v>8</v>
      </c>
      <c r="F2344" s="11" t="s">
        <v>20</v>
      </c>
      <c r="G2344" s="17">
        <v>0</v>
      </c>
      <c r="H2344" s="17">
        <v>0</v>
      </c>
      <c r="I2344" s="17">
        <f>IFERROR(H2344/1.08,"")</f>
        <v>0</v>
      </c>
      <c r="J2344" s="17">
        <f>I2344*8%</f>
        <v>0</v>
      </c>
      <c r="K2344" s="17">
        <f>Tabela1[[#This Row],[VLR RECEBIDO]]-Tabela1[[#This Row],[DESPESA]]-Tabela1[[#This Row],[FGTS]]</f>
        <v>0</v>
      </c>
      <c r="L2344" s="12">
        <v>0</v>
      </c>
      <c r="M2344" s="12">
        <f>Tabela1[[#This Row],[A DEVOLVER]]-Tabela1[[#This Row],[DEVOLVIDO]]</f>
        <v>0</v>
      </c>
      <c r="N2344" s="18" t="s">
        <v>357</v>
      </c>
    </row>
    <row r="2345" spans="2:14" x14ac:dyDescent="0.3">
      <c r="B2345" s="11">
        <v>239</v>
      </c>
      <c r="C2345" s="11" t="s">
        <v>175</v>
      </c>
      <c r="D2345" s="35">
        <v>36</v>
      </c>
      <c r="E2345" s="16" t="s">
        <v>8</v>
      </c>
      <c r="F2345" s="11" t="s">
        <v>20</v>
      </c>
      <c r="G2345" s="17">
        <v>630.48</v>
      </c>
      <c r="H2345" s="17">
        <v>0</v>
      </c>
      <c r="I2345" s="17">
        <f>IFERROR(H2345/1.08,"")</f>
        <v>0</v>
      </c>
      <c r="J2345" s="17">
        <f>I2345*8%</f>
        <v>0</v>
      </c>
      <c r="K2345" s="17">
        <f>Tabela1[[#This Row],[VLR RECEBIDO]]-Tabela1[[#This Row],[DESPESA]]-Tabela1[[#This Row],[FGTS]]</f>
        <v>630.48</v>
      </c>
      <c r="L2345" s="12">
        <v>630.48</v>
      </c>
      <c r="M2345" s="12">
        <f>Tabela1[[#This Row],[A DEVOLVER]]-Tabela1[[#This Row],[DEVOLVIDO]]</f>
        <v>0</v>
      </c>
      <c r="N2345" s="18" t="s">
        <v>358</v>
      </c>
    </row>
    <row r="2346" spans="2:14" x14ac:dyDescent="0.3">
      <c r="B2346" s="11">
        <v>432</v>
      </c>
      <c r="C2346" s="11" t="s">
        <v>176</v>
      </c>
      <c r="D2346" s="35">
        <v>36</v>
      </c>
      <c r="E2346" s="16" t="s">
        <v>8</v>
      </c>
      <c r="F2346" s="11" t="s">
        <v>20</v>
      </c>
      <c r="G2346" s="17">
        <v>630.48</v>
      </c>
      <c r="H2346" s="17">
        <v>0</v>
      </c>
      <c r="I2346" s="17">
        <f>IFERROR(H2346/1.08,"")</f>
        <v>0</v>
      </c>
      <c r="J2346" s="17">
        <f>I2346*8%</f>
        <v>0</v>
      </c>
      <c r="K2346" s="17">
        <f>Tabela1[[#This Row],[VLR RECEBIDO]]-Tabela1[[#This Row],[DESPESA]]-Tabela1[[#This Row],[FGTS]]</f>
        <v>630.48</v>
      </c>
      <c r="L2346" s="12">
        <v>630.48</v>
      </c>
      <c r="M2346" s="12">
        <f>Tabela1[[#This Row],[A DEVOLVER]]-Tabela1[[#This Row],[DEVOLVIDO]]</f>
        <v>0</v>
      </c>
      <c r="N2346" s="18" t="s">
        <v>359</v>
      </c>
    </row>
    <row r="2347" spans="2:14" x14ac:dyDescent="0.3">
      <c r="B2347" s="11">
        <v>126</v>
      </c>
      <c r="C2347" s="11" t="s">
        <v>177</v>
      </c>
      <c r="D2347" s="35">
        <v>36</v>
      </c>
      <c r="E2347" s="16" t="s">
        <v>8</v>
      </c>
      <c r="F2347" s="11" t="s">
        <v>20</v>
      </c>
      <c r="G2347" s="17">
        <v>630.48</v>
      </c>
      <c r="H2347" s="17">
        <v>630.48</v>
      </c>
      <c r="I2347" s="17">
        <f>IFERROR(H2347/1.08,"")</f>
        <v>583.77777777777771</v>
      </c>
      <c r="J2347" s="17">
        <f>I2347*8%</f>
        <v>46.702222222222218</v>
      </c>
      <c r="K2347" s="17">
        <f>Tabela1[[#This Row],[VLR RECEBIDO]]-Tabela1[[#This Row],[DESPESA]]-Tabela1[[#This Row],[FGTS]]</f>
        <v>8.5265128291212022E-14</v>
      </c>
      <c r="L2347" s="12">
        <v>8.5265128291212022E-14</v>
      </c>
      <c r="M2347" s="12">
        <f>Tabela1[[#This Row],[A DEVOLVER]]-Tabela1[[#This Row],[DEVOLVIDO]]</f>
        <v>0</v>
      </c>
      <c r="N2347" s="18" t="s">
        <v>360</v>
      </c>
    </row>
    <row r="2348" spans="2:14" x14ac:dyDescent="0.3">
      <c r="B2348" s="11">
        <v>715</v>
      </c>
      <c r="C2348" s="11" t="s">
        <v>178</v>
      </c>
      <c r="D2348" s="35">
        <v>36</v>
      </c>
      <c r="E2348" s="16" t="s">
        <v>8</v>
      </c>
      <c r="F2348" s="11" t="s">
        <v>20</v>
      </c>
      <c r="G2348" s="17">
        <v>0</v>
      </c>
      <c r="H2348" s="17">
        <v>0</v>
      </c>
      <c r="I2348" s="17">
        <f>IFERROR(H2348/1.08,"")</f>
        <v>0</v>
      </c>
      <c r="J2348" s="17">
        <f>I2348*8%</f>
        <v>0</v>
      </c>
      <c r="K2348" s="17">
        <f>Tabela1[[#This Row],[VLR RECEBIDO]]-Tabela1[[#This Row],[DESPESA]]-Tabela1[[#This Row],[FGTS]]</f>
        <v>0</v>
      </c>
      <c r="L2348" s="12">
        <v>0</v>
      </c>
      <c r="M2348" s="12">
        <f>Tabela1[[#This Row],[A DEVOLVER]]-Tabela1[[#This Row],[DEVOLVIDO]]</f>
        <v>0</v>
      </c>
      <c r="N2348" s="18" t="s">
        <v>361</v>
      </c>
    </row>
    <row r="2349" spans="2:14" x14ac:dyDescent="0.3">
      <c r="B2349" s="11">
        <v>337</v>
      </c>
      <c r="C2349" s="11" t="s">
        <v>179</v>
      </c>
      <c r="D2349" s="35">
        <v>36</v>
      </c>
      <c r="E2349" s="16" t="s">
        <v>8</v>
      </c>
      <c r="F2349" s="11" t="s">
        <v>20</v>
      </c>
      <c r="G2349" s="17">
        <v>630.48</v>
      </c>
      <c r="H2349" s="17">
        <v>630.48</v>
      </c>
      <c r="I2349" s="17">
        <f>IFERROR(H2349/1.08,"")</f>
        <v>583.77777777777771</v>
      </c>
      <c r="J2349" s="17">
        <f>I2349*8%</f>
        <v>46.702222222222218</v>
      </c>
      <c r="K2349" s="17">
        <f>Tabela1[[#This Row],[VLR RECEBIDO]]-Tabela1[[#This Row],[DESPESA]]-Tabela1[[#This Row],[FGTS]]</f>
        <v>8.5265128291212022E-14</v>
      </c>
      <c r="L2349" s="12">
        <v>8.5265128291212022E-14</v>
      </c>
      <c r="M2349" s="12">
        <f>Tabela1[[#This Row],[A DEVOLVER]]-Tabela1[[#This Row],[DEVOLVIDO]]</f>
        <v>0</v>
      </c>
      <c r="N2349" s="18" t="s">
        <v>362</v>
      </c>
    </row>
    <row r="2350" spans="2:14" x14ac:dyDescent="0.3">
      <c r="B2350" s="11">
        <v>844</v>
      </c>
      <c r="C2350" s="11" t="s">
        <v>180</v>
      </c>
      <c r="D2350" s="35">
        <v>36</v>
      </c>
      <c r="E2350" s="16" t="s">
        <v>8</v>
      </c>
      <c r="F2350" s="11" t="s">
        <v>20</v>
      </c>
      <c r="G2350" s="17">
        <v>0</v>
      </c>
      <c r="H2350" s="17">
        <v>0</v>
      </c>
      <c r="I2350" s="17">
        <f>IFERROR(H2350/1.08,"")</f>
        <v>0</v>
      </c>
      <c r="J2350" s="17">
        <f>I2350*8%</f>
        <v>0</v>
      </c>
      <c r="K2350" s="17">
        <f>Tabela1[[#This Row],[VLR RECEBIDO]]-Tabela1[[#This Row],[DESPESA]]-Tabela1[[#This Row],[FGTS]]</f>
        <v>0</v>
      </c>
      <c r="L2350" s="12">
        <v>0</v>
      </c>
      <c r="M2350" s="12">
        <f>Tabela1[[#This Row],[A DEVOLVER]]-Tabela1[[#This Row],[DEVOLVIDO]]</f>
        <v>0</v>
      </c>
      <c r="N2350" s="18" t="s">
        <v>363</v>
      </c>
    </row>
    <row r="2351" spans="2:14" x14ac:dyDescent="0.3">
      <c r="B2351" s="11">
        <v>847</v>
      </c>
      <c r="C2351" s="11" t="s">
        <v>181</v>
      </c>
      <c r="D2351" s="35">
        <v>36</v>
      </c>
      <c r="E2351" s="16" t="s">
        <v>8</v>
      </c>
      <c r="F2351" s="11" t="s">
        <v>20</v>
      </c>
      <c r="G2351" s="17">
        <v>0</v>
      </c>
      <c r="H2351" s="17">
        <v>0</v>
      </c>
      <c r="I2351" s="17">
        <f>IFERROR(H2351/1.08,"")</f>
        <v>0</v>
      </c>
      <c r="J2351" s="17">
        <f>I2351*8%</f>
        <v>0</v>
      </c>
      <c r="K2351" s="17">
        <f>Tabela1[[#This Row],[VLR RECEBIDO]]-Tabela1[[#This Row],[DESPESA]]-Tabela1[[#This Row],[FGTS]]</f>
        <v>0</v>
      </c>
      <c r="L2351" s="12">
        <v>0</v>
      </c>
      <c r="M2351" s="12">
        <f>Tabela1[[#This Row],[A DEVOLVER]]-Tabela1[[#This Row],[DEVOLVIDO]]</f>
        <v>0</v>
      </c>
      <c r="N2351" s="18" t="s">
        <v>364</v>
      </c>
    </row>
    <row r="2352" spans="2:14" x14ac:dyDescent="0.3">
      <c r="B2352" s="11">
        <v>245</v>
      </c>
      <c r="C2352" s="11" t="s">
        <v>182</v>
      </c>
      <c r="D2352" s="35">
        <v>36</v>
      </c>
      <c r="E2352" s="16" t="s">
        <v>8</v>
      </c>
      <c r="F2352" s="11" t="s">
        <v>20</v>
      </c>
      <c r="G2352" s="17">
        <v>630.48</v>
      </c>
      <c r="H2352" s="17">
        <v>630.48</v>
      </c>
      <c r="I2352" s="17">
        <f>IFERROR(H2352/1.08,"")</f>
        <v>583.77777777777771</v>
      </c>
      <c r="J2352" s="17">
        <f>I2352*8%</f>
        <v>46.702222222222218</v>
      </c>
      <c r="K2352" s="17">
        <f>Tabela1[[#This Row],[VLR RECEBIDO]]-Tabela1[[#This Row],[DESPESA]]-Tabela1[[#This Row],[FGTS]]</f>
        <v>8.5265128291212022E-14</v>
      </c>
      <c r="L2352" s="12">
        <v>8.5265128291212022E-14</v>
      </c>
      <c r="M2352" s="12">
        <f>Tabela1[[#This Row],[A DEVOLVER]]-Tabela1[[#This Row],[DEVOLVIDO]]</f>
        <v>0</v>
      </c>
      <c r="N2352" s="18" t="s">
        <v>365</v>
      </c>
    </row>
    <row r="2353" spans="2:14" x14ac:dyDescent="0.3">
      <c r="B2353" s="11">
        <v>929</v>
      </c>
      <c r="C2353" s="11" t="s">
        <v>183</v>
      </c>
      <c r="D2353" s="35">
        <v>36</v>
      </c>
      <c r="E2353" s="16" t="s">
        <v>8</v>
      </c>
      <c r="F2353" s="11" t="s">
        <v>20</v>
      </c>
      <c r="G2353" s="17">
        <v>630.48</v>
      </c>
      <c r="H2353" s="17">
        <v>630.48</v>
      </c>
      <c r="I2353" s="17">
        <f>IFERROR(H2353/1.08,"")</f>
        <v>583.77777777777771</v>
      </c>
      <c r="J2353" s="17">
        <f>I2353*8%</f>
        <v>46.702222222222218</v>
      </c>
      <c r="K2353" s="17">
        <f>Tabela1[[#This Row],[VLR RECEBIDO]]-Tabela1[[#This Row],[DESPESA]]-Tabela1[[#This Row],[FGTS]]</f>
        <v>8.5265128291212022E-14</v>
      </c>
      <c r="L2353" s="12">
        <v>8.5265128291212022E-14</v>
      </c>
      <c r="M2353" s="12">
        <f>Tabela1[[#This Row],[A DEVOLVER]]-Tabela1[[#This Row],[DEVOLVIDO]]</f>
        <v>0</v>
      </c>
      <c r="N2353" s="18" t="s">
        <v>366</v>
      </c>
    </row>
    <row r="2354" spans="2:14" x14ac:dyDescent="0.3">
      <c r="B2354" s="11">
        <v>545</v>
      </c>
      <c r="C2354" s="11" t="s">
        <v>184</v>
      </c>
      <c r="D2354" s="35">
        <v>36</v>
      </c>
      <c r="E2354" s="16" t="s">
        <v>8</v>
      </c>
      <c r="F2354" s="11" t="s">
        <v>20</v>
      </c>
      <c r="G2354" s="17">
        <v>0</v>
      </c>
      <c r="H2354" s="17">
        <v>0</v>
      </c>
      <c r="I2354" s="17">
        <f>IFERROR(H2354/1.08,"")</f>
        <v>0</v>
      </c>
      <c r="J2354" s="17">
        <f>I2354*8%</f>
        <v>0</v>
      </c>
      <c r="K2354" s="17">
        <f>Tabela1[[#This Row],[VLR RECEBIDO]]-Tabela1[[#This Row],[DESPESA]]-Tabela1[[#This Row],[FGTS]]</f>
        <v>0</v>
      </c>
      <c r="L2354" s="12">
        <v>0</v>
      </c>
      <c r="M2354" s="12">
        <f>Tabela1[[#This Row],[A DEVOLVER]]-Tabela1[[#This Row],[DEVOLVIDO]]</f>
        <v>0</v>
      </c>
      <c r="N2354" s="18" t="s">
        <v>367</v>
      </c>
    </row>
    <row r="2355" spans="2:14" x14ac:dyDescent="0.3">
      <c r="B2355" s="11">
        <v>938</v>
      </c>
      <c r="C2355" s="11" t="s">
        <v>185</v>
      </c>
      <c r="D2355" s="35">
        <v>36</v>
      </c>
      <c r="E2355" s="16" t="s">
        <v>8</v>
      </c>
      <c r="F2355" s="11" t="s">
        <v>20</v>
      </c>
      <c r="G2355" s="17">
        <v>630.48</v>
      </c>
      <c r="H2355" s="17">
        <v>630.48</v>
      </c>
      <c r="I2355" s="17">
        <f>IFERROR(H2355/1.08,"")</f>
        <v>583.77777777777771</v>
      </c>
      <c r="J2355" s="17">
        <f>I2355*8%</f>
        <v>46.702222222222218</v>
      </c>
      <c r="K2355" s="17">
        <f>Tabela1[[#This Row],[VLR RECEBIDO]]-Tabela1[[#This Row],[DESPESA]]-Tabela1[[#This Row],[FGTS]]</f>
        <v>8.5265128291212022E-14</v>
      </c>
      <c r="L2355" s="12">
        <v>8.5265128291212022E-14</v>
      </c>
      <c r="M2355" s="12">
        <f>Tabela1[[#This Row],[A DEVOLVER]]-Tabela1[[#This Row],[DEVOLVIDO]]</f>
        <v>0</v>
      </c>
      <c r="N2355" s="18" t="s">
        <v>368</v>
      </c>
    </row>
    <row r="2356" spans="2:14" x14ac:dyDescent="0.3">
      <c r="B2356" s="11">
        <v>658</v>
      </c>
      <c r="C2356" s="11" t="s">
        <v>186</v>
      </c>
      <c r="D2356" s="35">
        <v>36</v>
      </c>
      <c r="E2356" s="16" t="s">
        <v>8</v>
      </c>
      <c r="F2356" s="11" t="s">
        <v>20</v>
      </c>
      <c r="G2356" s="17">
        <v>1235.03</v>
      </c>
      <c r="H2356" s="17">
        <v>0</v>
      </c>
      <c r="I2356" s="17">
        <f>IFERROR(H2356/1.08,"")</f>
        <v>0</v>
      </c>
      <c r="J2356" s="17">
        <f>I2356*8%</f>
        <v>0</v>
      </c>
      <c r="K2356" s="17">
        <f>Tabela1[[#This Row],[VLR RECEBIDO]]-Tabela1[[#This Row],[DESPESA]]-Tabela1[[#This Row],[FGTS]]</f>
        <v>1235.03</v>
      </c>
      <c r="L2356" s="12">
        <v>1235.03</v>
      </c>
      <c r="M2356" s="12">
        <f>Tabela1[[#This Row],[A DEVOLVER]]-Tabela1[[#This Row],[DEVOLVIDO]]</f>
        <v>0</v>
      </c>
      <c r="N2356" s="18" t="s">
        <v>369</v>
      </c>
    </row>
    <row r="2357" spans="2:14" x14ac:dyDescent="0.3">
      <c r="B2357" s="11">
        <v>841</v>
      </c>
      <c r="C2357" s="11" t="s">
        <v>187</v>
      </c>
      <c r="D2357" s="35">
        <v>36</v>
      </c>
      <c r="E2357" s="16" t="s">
        <v>8</v>
      </c>
      <c r="F2357" s="11" t="s">
        <v>20</v>
      </c>
      <c r="G2357" s="17">
        <v>630.48</v>
      </c>
      <c r="H2357" s="17">
        <v>630.48</v>
      </c>
      <c r="I2357" s="17">
        <f>IFERROR(H2357/1.08,"")</f>
        <v>583.77777777777771</v>
      </c>
      <c r="J2357" s="17">
        <f>I2357*8%</f>
        <v>46.702222222222218</v>
      </c>
      <c r="K2357" s="17">
        <f>Tabela1[[#This Row],[VLR RECEBIDO]]-Tabela1[[#This Row],[DESPESA]]-Tabela1[[#This Row],[FGTS]]</f>
        <v>8.5265128291212022E-14</v>
      </c>
      <c r="L2357" s="12">
        <v>8.5265128291212022E-14</v>
      </c>
      <c r="M2357" s="12">
        <f>Tabela1[[#This Row],[A DEVOLVER]]-Tabela1[[#This Row],[DEVOLVIDO]]</f>
        <v>0</v>
      </c>
      <c r="N2357" s="18" t="s">
        <v>370</v>
      </c>
    </row>
    <row r="2358" spans="2:14" x14ac:dyDescent="0.3">
      <c r="B2358" s="11">
        <v>425</v>
      </c>
      <c r="C2358" s="11" t="s">
        <v>188</v>
      </c>
      <c r="D2358" s="35">
        <v>36</v>
      </c>
      <c r="E2358" s="16" t="s">
        <v>8</v>
      </c>
      <c r="F2358" s="11" t="s">
        <v>20</v>
      </c>
      <c r="G2358" s="17">
        <v>630.48</v>
      </c>
      <c r="H2358" s="17">
        <v>630.48</v>
      </c>
      <c r="I2358" s="17">
        <f>IFERROR(H2358/1.08,"")</f>
        <v>583.77777777777771</v>
      </c>
      <c r="J2358" s="17">
        <f>I2358*8%</f>
        <v>46.702222222222218</v>
      </c>
      <c r="K2358" s="17">
        <f>Tabela1[[#This Row],[VLR RECEBIDO]]-Tabela1[[#This Row],[DESPESA]]-Tabela1[[#This Row],[FGTS]]</f>
        <v>8.5265128291212022E-14</v>
      </c>
      <c r="L2358" s="12">
        <v>8.5265128291212022E-14</v>
      </c>
      <c r="M2358" s="12">
        <f>Tabela1[[#This Row],[A DEVOLVER]]-Tabela1[[#This Row],[DEVOLVIDO]]</f>
        <v>0</v>
      </c>
      <c r="N2358" s="18" t="s">
        <v>371</v>
      </c>
    </row>
    <row r="2359" spans="2:14" x14ac:dyDescent="0.3">
      <c r="B2359" s="11">
        <v>801</v>
      </c>
      <c r="C2359" s="11" t="s">
        <v>189</v>
      </c>
      <c r="D2359" s="35">
        <v>36</v>
      </c>
      <c r="E2359" s="16" t="s">
        <v>8</v>
      </c>
      <c r="F2359" s="11" t="s">
        <v>20</v>
      </c>
      <c r="G2359" s="17">
        <v>630.48</v>
      </c>
      <c r="H2359" s="17">
        <v>630.48</v>
      </c>
      <c r="I2359" s="17">
        <f>IFERROR(H2359/1.08,"")</f>
        <v>583.77777777777771</v>
      </c>
      <c r="J2359" s="17">
        <f>I2359*8%</f>
        <v>46.702222222222218</v>
      </c>
      <c r="K2359" s="17">
        <f>Tabela1[[#This Row],[VLR RECEBIDO]]-Tabela1[[#This Row],[DESPESA]]-Tabela1[[#This Row],[FGTS]]</f>
        <v>8.5265128291212022E-14</v>
      </c>
      <c r="L2359" s="12">
        <v>8.5265128291212022E-14</v>
      </c>
      <c r="M2359" s="12">
        <f>Tabela1[[#This Row],[A DEVOLVER]]-Tabela1[[#This Row],[DEVOLVIDO]]</f>
        <v>0</v>
      </c>
      <c r="N2359" s="18" t="s">
        <v>372</v>
      </c>
    </row>
    <row r="2360" spans="2:14" x14ac:dyDescent="0.3">
      <c r="B2360" s="11">
        <v>756</v>
      </c>
      <c r="C2360" s="11" t="s">
        <v>190</v>
      </c>
      <c r="D2360" s="35">
        <v>36</v>
      </c>
      <c r="E2360" s="16" t="s">
        <v>8</v>
      </c>
      <c r="F2360" s="11" t="s">
        <v>20</v>
      </c>
      <c r="G2360" s="17">
        <v>630.48</v>
      </c>
      <c r="H2360" s="17">
        <v>630.48</v>
      </c>
      <c r="I2360" s="17">
        <f>IFERROR(H2360/1.08,"")</f>
        <v>583.77777777777771</v>
      </c>
      <c r="J2360" s="17">
        <f>I2360*8%</f>
        <v>46.702222222222218</v>
      </c>
      <c r="K2360" s="17">
        <f>Tabela1[[#This Row],[VLR RECEBIDO]]-Tabela1[[#This Row],[DESPESA]]-Tabela1[[#This Row],[FGTS]]</f>
        <v>8.5265128291212022E-14</v>
      </c>
      <c r="L2360" s="12">
        <v>8.5265128291212022E-14</v>
      </c>
      <c r="M2360" s="12">
        <f>Tabela1[[#This Row],[A DEVOLVER]]-Tabela1[[#This Row],[DEVOLVIDO]]</f>
        <v>0</v>
      </c>
      <c r="N2360" s="18" t="s">
        <v>373</v>
      </c>
    </row>
    <row r="2361" spans="2:14" x14ac:dyDescent="0.3">
      <c r="B2361" s="11">
        <v>907</v>
      </c>
      <c r="C2361" s="11" t="s">
        <v>191</v>
      </c>
      <c r="D2361" s="35">
        <v>36</v>
      </c>
      <c r="E2361" s="16" t="s">
        <v>8</v>
      </c>
      <c r="F2361" s="11" t="s">
        <v>20</v>
      </c>
      <c r="G2361" s="17">
        <v>630.48</v>
      </c>
      <c r="H2361" s="17">
        <v>630.48</v>
      </c>
      <c r="I2361" s="17">
        <f>IFERROR(H2361/1.08,"")</f>
        <v>583.77777777777771</v>
      </c>
      <c r="J2361" s="17">
        <f>I2361*8%</f>
        <v>46.702222222222218</v>
      </c>
      <c r="K2361" s="17">
        <f>Tabela1[[#This Row],[VLR RECEBIDO]]-Tabela1[[#This Row],[DESPESA]]-Tabela1[[#This Row],[FGTS]]</f>
        <v>8.5265128291212022E-14</v>
      </c>
      <c r="L2361" s="12">
        <v>8.5265128291212022E-14</v>
      </c>
      <c r="M2361" s="12">
        <f>Tabela1[[#This Row],[A DEVOLVER]]-Tabela1[[#This Row],[DEVOLVIDO]]</f>
        <v>0</v>
      </c>
      <c r="N2361" s="18" t="s">
        <v>374</v>
      </c>
    </row>
    <row r="2362" spans="2:14" x14ac:dyDescent="0.3">
      <c r="B2362" s="11">
        <v>424</v>
      </c>
      <c r="C2362" s="11" t="s">
        <v>192</v>
      </c>
      <c r="D2362" s="35">
        <v>36</v>
      </c>
      <c r="E2362" s="16" t="s">
        <v>8</v>
      </c>
      <c r="F2362" s="11" t="s">
        <v>20</v>
      </c>
      <c r="G2362" s="17">
        <v>630.48</v>
      </c>
      <c r="H2362" s="17">
        <v>0</v>
      </c>
      <c r="I2362" s="17">
        <f>IFERROR(H2362/1.08,"")</f>
        <v>0</v>
      </c>
      <c r="J2362" s="17">
        <f>I2362*8%</f>
        <v>0</v>
      </c>
      <c r="K2362" s="17">
        <f>Tabela1[[#This Row],[VLR RECEBIDO]]-Tabela1[[#This Row],[DESPESA]]-Tabela1[[#This Row],[FGTS]]</f>
        <v>630.48</v>
      </c>
      <c r="L2362" s="12">
        <v>630.48</v>
      </c>
      <c r="M2362" s="12">
        <f>Tabela1[[#This Row],[A DEVOLVER]]-Tabela1[[#This Row],[DEVOLVIDO]]</f>
        <v>0</v>
      </c>
      <c r="N2362" s="18" t="s">
        <v>375</v>
      </c>
    </row>
    <row r="2363" spans="2:14" x14ac:dyDescent="0.3">
      <c r="B2363" s="11">
        <v>586</v>
      </c>
      <c r="C2363" s="11" t="s">
        <v>25</v>
      </c>
      <c r="D2363" s="35">
        <v>36</v>
      </c>
      <c r="E2363" s="16" t="s">
        <v>202</v>
      </c>
      <c r="F2363" s="11" t="s">
        <v>200</v>
      </c>
      <c r="G2363" s="17">
        <v>0</v>
      </c>
      <c r="H2363" s="17">
        <v>0</v>
      </c>
      <c r="I2363" s="17">
        <f>IFERROR(H2363/1.08,"")</f>
        <v>0</v>
      </c>
      <c r="J2363" s="17">
        <f>I2363*8%</f>
        <v>0</v>
      </c>
      <c r="K2363" s="17">
        <f>Tabela1[[#This Row],[VLR RECEBIDO]]-Tabela1[[#This Row],[DESPESA]]-Tabela1[[#This Row],[FGTS]]</f>
        <v>0</v>
      </c>
      <c r="L2363" s="12">
        <v>0</v>
      </c>
      <c r="M2363" s="12">
        <f>Tabela1[[#This Row],[A DEVOLVER]]-Tabela1[[#This Row],[DEVOLVIDO]]</f>
        <v>0</v>
      </c>
      <c r="N2363" s="18" t="s">
        <v>209</v>
      </c>
    </row>
    <row r="2364" spans="2:14" x14ac:dyDescent="0.3">
      <c r="B2364" s="11">
        <v>332</v>
      </c>
      <c r="C2364" s="11" t="s">
        <v>26</v>
      </c>
      <c r="D2364" s="35">
        <v>36</v>
      </c>
      <c r="E2364" s="16" t="s">
        <v>202</v>
      </c>
      <c r="F2364" s="11" t="s">
        <v>200</v>
      </c>
      <c r="G2364" s="17">
        <v>0</v>
      </c>
      <c r="H2364" s="17">
        <v>0</v>
      </c>
      <c r="I2364" s="17">
        <f>IFERROR(H2364/1.08,"")</f>
        <v>0</v>
      </c>
      <c r="J2364" s="17">
        <f>I2364*8%</f>
        <v>0</v>
      </c>
      <c r="K2364" s="17">
        <f>Tabela1[[#This Row],[VLR RECEBIDO]]-Tabela1[[#This Row],[DESPESA]]-Tabela1[[#This Row],[FGTS]]</f>
        <v>0</v>
      </c>
      <c r="L2364" s="12">
        <v>0</v>
      </c>
      <c r="M2364" s="12">
        <f>Tabela1[[#This Row],[A DEVOLVER]]-Tabela1[[#This Row],[DEVOLVIDO]]</f>
        <v>0</v>
      </c>
      <c r="N2364" s="18" t="s">
        <v>210</v>
      </c>
    </row>
    <row r="2365" spans="2:14" x14ac:dyDescent="0.3">
      <c r="B2365" s="11">
        <v>981</v>
      </c>
      <c r="C2365" s="11" t="s">
        <v>199</v>
      </c>
      <c r="D2365" s="35">
        <v>36</v>
      </c>
      <c r="E2365" s="16" t="s">
        <v>202</v>
      </c>
      <c r="F2365" s="11" t="s">
        <v>200</v>
      </c>
      <c r="G2365" s="17">
        <v>0</v>
      </c>
      <c r="H2365" s="17">
        <v>0</v>
      </c>
      <c r="I2365" s="17">
        <f>IFERROR(H2365/1.08,"")</f>
        <v>0</v>
      </c>
      <c r="J2365" s="17">
        <f>I2365*8%</f>
        <v>0</v>
      </c>
      <c r="K2365" s="17">
        <f>Tabela1[[#This Row],[VLR RECEBIDO]]-Tabela1[[#This Row],[DESPESA]]-Tabela1[[#This Row],[FGTS]]</f>
        <v>0</v>
      </c>
      <c r="L2365" s="12">
        <v>0</v>
      </c>
      <c r="M2365" s="12">
        <f>Tabela1[[#This Row],[A DEVOLVER]]-Tabela1[[#This Row],[DEVOLVIDO]]</f>
        <v>0</v>
      </c>
      <c r="N2365" s="18" t="s">
        <v>382</v>
      </c>
    </row>
    <row r="2366" spans="2:14" x14ac:dyDescent="0.3">
      <c r="B2366" s="11">
        <v>985</v>
      </c>
      <c r="C2366" s="11" t="s">
        <v>195</v>
      </c>
      <c r="D2366" s="35">
        <v>36</v>
      </c>
      <c r="E2366" s="16" t="s">
        <v>8</v>
      </c>
      <c r="F2366" s="11" t="s">
        <v>200</v>
      </c>
      <c r="G2366" s="17">
        <v>630.48</v>
      </c>
      <c r="H2366" s="17">
        <v>630.48444444400002</v>
      </c>
      <c r="I2366" s="17">
        <f>IFERROR(H2366/1.08,"")</f>
        <v>583.78189300370366</v>
      </c>
      <c r="J2366" s="17">
        <f>I2366*8%</f>
        <v>46.702551440296297</v>
      </c>
      <c r="K2366" s="17">
        <f>Tabela1[[#This Row],[VLR RECEBIDO]]-Tabela1[[#This Row],[DESPESA]]-Tabela1[[#This Row],[FGTS]]</f>
        <v>-4.4444439999367091E-3</v>
      </c>
      <c r="L2366" s="12">
        <v>-4.4444439999367091E-3</v>
      </c>
      <c r="M2366" s="12">
        <f>Tabela1[[#This Row],[A DEVOLVER]]-Tabela1[[#This Row],[DEVOLVIDO]]</f>
        <v>0</v>
      </c>
      <c r="N2366" s="18" t="s">
        <v>378</v>
      </c>
    </row>
    <row r="2367" spans="2:14" x14ac:dyDescent="0.3">
      <c r="B2367" s="11">
        <v>992</v>
      </c>
      <c r="C2367" s="11" t="s">
        <v>193</v>
      </c>
      <c r="D2367" s="35">
        <v>36</v>
      </c>
      <c r="E2367" s="16" t="s">
        <v>8</v>
      </c>
      <c r="F2367" s="11" t="s">
        <v>200</v>
      </c>
      <c r="G2367" s="17">
        <v>630.48</v>
      </c>
      <c r="H2367" s="17">
        <v>0</v>
      </c>
      <c r="I2367" s="17">
        <f>IFERROR(H2367/1.08,"")</f>
        <v>0</v>
      </c>
      <c r="J2367" s="17">
        <f>I2367*8%</f>
        <v>0</v>
      </c>
      <c r="K2367" s="17">
        <f>Tabela1[[#This Row],[VLR RECEBIDO]]-Tabela1[[#This Row],[DESPESA]]-Tabela1[[#This Row],[FGTS]]</f>
        <v>630.48</v>
      </c>
      <c r="L2367" s="12">
        <v>630.48</v>
      </c>
      <c r="M2367" s="12">
        <f>Tabela1[[#This Row],[A DEVOLVER]]-Tabela1[[#This Row],[DEVOLVIDO]]</f>
        <v>0</v>
      </c>
      <c r="N2367" s="18" t="s">
        <v>376</v>
      </c>
    </row>
    <row r="2368" spans="2:14" x14ac:dyDescent="0.3">
      <c r="B2368" s="11">
        <v>879</v>
      </c>
      <c r="C2368" s="11" t="s">
        <v>29</v>
      </c>
      <c r="D2368" s="35">
        <v>36</v>
      </c>
      <c r="E2368" s="16" t="s">
        <v>202</v>
      </c>
      <c r="F2368" s="11" t="s">
        <v>200</v>
      </c>
      <c r="G2368" s="17">
        <v>0</v>
      </c>
      <c r="H2368" s="17">
        <v>0</v>
      </c>
      <c r="I2368" s="17">
        <f>IFERROR(H2368/1.08,"")</f>
        <v>0</v>
      </c>
      <c r="J2368" s="17">
        <f>I2368*8%</f>
        <v>0</v>
      </c>
      <c r="K2368" s="17">
        <f>Tabela1[[#This Row],[VLR RECEBIDO]]-Tabela1[[#This Row],[DESPESA]]-Tabela1[[#This Row],[FGTS]]</f>
        <v>0</v>
      </c>
      <c r="L2368" s="12">
        <v>0</v>
      </c>
      <c r="M2368" s="12">
        <f>Tabela1[[#This Row],[A DEVOLVER]]-Tabela1[[#This Row],[DEVOLVIDO]]</f>
        <v>0</v>
      </c>
      <c r="N2368" s="18" t="s">
        <v>213</v>
      </c>
    </row>
    <row r="2369" spans="2:14" x14ac:dyDescent="0.3">
      <c r="B2369" s="11">
        <v>23</v>
      </c>
      <c r="C2369" s="11" t="s">
        <v>30</v>
      </c>
      <c r="D2369" s="35">
        <v>36</v>
      </c>
      <c r="E2369" s="16" t="s">
        <v>8</v>
      </c>
      <c r="F2369" s="11" t="s">
        <v>200</v>
      </c>
      <c r="G2369" s="17">
        <v>630.48</v>
      </c>
      <c r="H2369" s="17">
        <v>630.48444443999995</v>
      </c>
      <c r="I2369" s="17">
        <f>IFERROR(H2369/1.08,"")</f>
        <v>583.78189299999997</v>
      </c>
      <c r="J2369" s="17">
        <f>I2369*8%</f>
        <v>46.702551440000001</v>
      </c>
      <c r="K2369" s="17">
        <f>Tabela1[[#This Row],[VLR RECEBIDO]]-Tabela1[[#This Row],[DESPESA]]-Tabela1[[#This Row],[FGTS]]</f>
        <v>-4.444439999950589E-3</v>
      </c>
      <c r="L2369" s="12">
        <v>-4.444439999950589E-3</v>
      </c>
      <c r="M2369" s="12">
        <f>Tabela1[[#This Row],[A DEVOLVER]]-Tabela1[[#This Row],[DEVOLVIDO]]</f>
        <v>0</v>
      </c>
      <c r="N2369" s="18" t="s">
        <v>214</v>
      </c>
    </row>
    <row r="2370" spans="2:14" x14ac:dyDescent="0.3">
      <c r="B2370" s="11">
        <v>521</v>
      </c>
      <c r="C2370" s="11" t="s">
        <v>31</v>
      </c>
      <c r="D2370" s="35">
        <v>36</v>
      </c>
      <c r="E2370" s="16" t="s">
        <v>8</v>
      </c>
      <c r="F2370" s="11" t="s">
        <v>200</v>
      </c>
      <c r="G2370" s="17">
        <v>630.48</v>
      </c>
      <c r="H2370" s="17">
        <v>630.48444443999995</v>
      </c>
      <c r="I2370" s="17">
        <f>IFERROR(H2370/1.08,"")</f>
        <v>583.78189299999997</v>
      </c>
      <c r="J2370" s="17">
        <f>I2370*8%</f>
        <v>46.702551440000001</v>
      </c>
      <c r="K2370" s="17">
        <f>Tabela1[[#This Row],[VLR RECEBIDO]]-Tabela1[[#This Row],[DESPESA]]-Tabela1[[#This Row],[FGTS]]</f>
        <v>-4.444439999950589E-3</v>
      </c>
      <c r="L2370" s="12">
        <v>-4.444439999950589E-3</v>
      </c>
      <c r="M2370" s="12">
        <f>Tabela1[[#This Row],[A DEVOLVER]]-Tabela1[[#This Row],[DEVOLVIDO]]</f>
        <v>0</v>
      </c>
      <c r="N2370" s="18" t="s">
        <v>215</v>
      </c>
    </row>
    <row r="2371" spans="2:14" x14ac:dyDescent="0.3">
      <c r="B2371" s="11">
        <v>9</v>
      </c>
      <c r="C2371" s="11" t="s">
        <v>32</v>
      </c>
      <c r="D2371" s="35">
        <v>36</v>
      </c>
      <c r="E2371" s="16" t="s">
        <v>8</v>
      </c>
      <c r="F2371" s="11" t="s">
        <v>200</v>
      </c>
      <c r="G2371" s="17">
        <v>630.48</v>
      </c>
      <c r="H2371" s="17">
        <v>630.48444444400002</v>
      </c>
      <c r="I2371" s="17">
        <f>IFERROR(H2371/1.08,"")</f>
        <v>583.78189300370366</v>
      </c>
      <c r="J2371" s="17">
        <f>I2371*8%</f>
        <v>46.702551440296297</v>
      </c>
      <c r="K2371" s="17">
        <f>Tabela1[[#This Row],[VLR RECEBIDO]]-Tabela1[[#This Row],[DESPESA]]-Tabela1[[#This Row],[FGTS]]</f>
        <v>-4.4444439999367091E-3</v>
      </c>
      <c r="L2371" s="12">
        <v>-4.4444439999367091E-3</v>
      </c>
      <c r="M2371" s="12">
        <f>Tabela1[[#This Row],[A DEVOLVER]]-Tabela1[[#This Row],[DEVOLVIDO]]</f>
        <v>0</v>
      </c>
      <c r="N2371" s="18" t="s">
        <v>216</v>
      </c>
    </row>
    <row r="2372" spans="2:14" x14ac:dyDescent="0.3">
      <c r="B2372" s="11">
        <v>919</v>
      </c>
      <c r="C2372" s="11" t="s">
        <v>33</v>
      </c>
      <c r="D2372" s="35">
        <v>36</v>
      </c>
      <c r="E2372" s="16" t="s">
        <v>8</v>
      </c>
      <c r="F2372" s="11" t="s">
        <v>200</v>
      </c>
      <c r="G2372" s="17">
        <v>630.48</v>
      </c>
      <c r="H2372" s="17">
        <v>630.48444444439997</v>
      </c>
      <c r="I2372" s="17">
        <f>IFERROR(H2372/1.08,"")</f>
        <v>583.78189300407405</v>
      </c>
      <c r="J2372" s="17">
        <f>I2372*8%</f>
        <v>46.702551440325927</v>
      </c>
      <c r="K2372" s="17">
        <f>Tabela1[[#This Row],[VLR RECEBIDO]]-Tabela1[[#This Row],[DESPESA]]-Tabela1[[#This Row],[FGTS]]</f>
        <v>-4.4444443999580585E-3</v>
      </c>
      <c r="L2372" s="12">
        <v>-4.4444443999580585E-3</v>
      </c>
      <c r="M2372" s="12">
        <f>Tabela1[[#This Row],[A DEVOLVER]]-Tabela1[[#This Row],[DEVOLVIDO]]</f>
        <v>0</v>
      </c>
      <c r="N2372" s="18" t="s">
        <v>217</v>
      </c>
    </row>
    <row r="2373" spans="2:14" x14ac:dyDescent="0.3">
      <c r="B2373" s="11">
        <v>450</v>
      </c>
      <c r="C2373" s="11" t="s">
        <v>34</v>
      </c>
      <c r="D2373" s="35">
        <v>36</v>
      </c>
      <c r="E2373" s="16" t="s">
        <v>8</v>
      </c>
      <c r="F2373" s="11" t="s">
        <v>200</v>
      </c>
      <c r="G2373" s="17">
        <v>630.48</v>
      </c>
      <c r="H2373" s="17">
        <v>630.48444444400002</v>
      </c>
      <c r="I2373" s="17">
        <f>IFERROR(H2373/1.08,"")</f>
        <v>583.78189300370366</v>
      </c>
      <c r="J2373" s="17">
        <f>I2373*8%</f>
        <v>46.702551440296297</v>
      </c>
      <c r="K2373" s="17">
        <f>Tabela1[[#This Row],[VLR RECEBIDO]]-Tabela1[[#This Row],[DESPESA]]-Tabela1[[#This Row],[FGTS]]</f>
        <v>-4.4444439999367091E-3</v>
      </c>
      <c r="L2373" s="12">
        <v>-4.4444439999367091E-3</v>
      </c>
      <c r="M2373" s="12">
        <f>Tabela1[[#This Row],[A DEVOLVER]]-Tabela1[[#This Row],[DEVOLVIDO]]</f>
        <v>0</v>
      </c>
      <c r="N2373" s="18" t="s">
        <v>218</v>
      </c>
    </row>
    <row r="2374" spans="2:14" x14ac:dyDescent="0.3">
      <c r="B2374" s="11">
        <v>550</v>
      </c>
      <c r="C2374" s="11" t="s">
        <v>35</v>
      </c>
      <c r="D2374" s="35">
        <v>36</v>
      </c>
      <c r="E2374" s="16" t="s">
        <v>8</v>
      </c>
      <c r="F2374" s="11" t="s">
        <v>200</v>
      </c>
      <c r="G2374" s="17">
        <v>630.48</v>
      </c>
      <c r="H2374" s="17">
        <v>630.48444444444397</v>
      </c>
      <c r="I2374" s="17">
        <f>IFERROR(H2374/1.08,"")</f>
        <v>583.78189300411475</v>
      </c>
      <c r="J2374" s="17">
        <f>I2374*8%</f>
        <v>46.702551440329181</v>
      </c>
      <c r="K2374" s="17">
        <f>Tabela1[[#This Row],[VLR RECEBIDO]]-Tabela1[[#This Row],[DESPESA]]-Tabela1[[#This Row],[FGTS]]</f>
        <v>-4.4444444439122321E-3</v>
      </c>
      <c r="L2374" s="12">
        <v>-4.4444444439122321E-3</v>
      </c>
      <c r="M2374" s="12">
        <f>Tabela1[[#This Row],[A DEVOLVER]]-Tabela1[[#This Row],[DEVOLVIDO]]</f>
        <v>0</v>
      </c>
      <c r="N2374" s="18" t="s">
        <v>219</v>
      </c>
    </row>
    <row r="2375" spans="2:14" x14ac:dyDescent="0.3">
      <c r="B2375" s="11">
        <v>552</v>
      </c>
      <c r="C2375" s="11" t="s">
        <v>36</v>
      </c>
      <c r="D2375" s="35">
        <v>36</v>
      </c>
      <c r="E2375" s="16" t="s">
        <v>8</v>
      </c>
      <c r="F2375" s="11" t="s">
        <v>200</v>
      </c>
      <c r="G2375" s="17">
        <v>630.48</v>
      </c>
      <c r="H2375" s="17">
        <v>630.48444444439997</v>
      </c>
      <c r="I2375" s="17">
        <f>IFERROR(H2375/1.08,"")</f>
        <v>583.78189300407405</v>
      </c>
      <c r="J2375" s="17">
        <f>I2375*8%</f>
        <v>46.702551440325927</v>
      </c>
      <c r="K2375" s="17">
        <f>Tabela1[[#This Row],[VLR RECEBIDO]]-Tabela1[[#This Row],[DESPESA]]-Tabela1[[#This Row],[FGTS]]</f>
        <v>-4.4444443999580585E-3</v>
      </c>
      <c r="L2375" s="12">
        <v>-4.4444443999580585E-3</v>
      </c>
      <c r="M2375" s="12">
        <f>Tabela1[[#This Row],[A DEVOLVER]]-Tabela1[[#This Row],[DEVOLVIDO]]</f>
        <v>0</v>
      </c>
      <c r="N2375" s="18" t="s">
        <v>220</v>
      </c>
    </row>
    <row r="2376" spans="2:14" x14ac:dyDescent="0.3">
      <c r="B2376" s="11">
        <v>620</v>
      </c>
      <c r="C2376" s="11" t="s">
        <v>37</v>
      </c>
      <c r="D2376" s="35">
        <v>36</v>
      </c>
      <c r="E2376" s="16" t="s">
        <v>202</v>
      </c>
      <c r="F2376" s="11" t="s">
        <v>200</v>
      </c>
      <c r="G2376" s="17">
        <v>0</v>
      </c>
      <c r="H2376" s="17">
        <v>0</v>
      </c>
      <c r="I2376" s="17">
        <f>IFERROR(H2376/1.08,"")</f>
        <v>0</v>
      </c>
      <c r="J2376" s="17">
        <f>I2376*8%</f>
        <v>0</v>
      </c>
      <c r="K2376" s="17">
        <f>Tabela1[[#This Row],[VLR RECEBIDO]]-Tabela1[[#This Row],[DESPESA]]-Tabela1[[#This Row],[FGTS]]</f>
        <v>0</v>
      </c>
      <c r="L2376" s="12">
        <v>0</v>
      </c>
      <c r="M2376" s="12">
        <f>Tabela1[[#This Row],[A DEVOLVER]]-Tabela1[[#This Row],[DEVOLVIDO]]</f>
        <v>0</v>
      </c>
      <c r="N2376" s="18" t="s">
        <v>221</v>
      </c>
    </row>
    <row r="2377" spans="2:14" x14ac:dyDescent="0.3">
      <c r="B2377" s="11">
        <v>781</v>
      </c>
      <c r="C2377" s="11" t="s">
        <v>38</v>
      </c>
      <c r="D2377" s="35">
        <v>36</v>
      </c>
      <c r="E2377" s="16" t="s">
        <v>8</v>
      </c>
      <c r="F2377" s="11" t="s">
        <v>200</v>
      </c>
      <c r="G2377" s="17">
        <v>0</v>
      </c>
      <c r="H2377" s="17">
        <v>0</v>
      </c>
      <c r="I2377" s="17">
        <f>IFERROR(H2377/1.08,"")</f>
        <v>0</v>
      </c>
      <c r="J2377" s="17">
        <f>I2377*8%</f>
        <v>0</v>
      </c>
      <c r="K2377" s="17">
        <f>Tabela1[[#This Row],[VLR RECEBIDO]]-Tabela1[[#This Row],[DESPESA]]-Tabela1[[#This Row],[FGTS]]</f>
        <v>0</v>
      </c>
      <c r="L2377" s="12">
        <v>0</v>
      </c>
      <c r="M2377" s="12">
        <f>Tabela1[[#This Row],[A DEVOLVER]]-Tabela1[[#This Row],[DEVOLVIDO]]</f>
        <v>0</v>
      </c>
      <c r="N2377" s="18" t="s">
        <v>222</v>
      </c>
    </row>
    <row r="2378" spans="2:14" x14ac:dyDescent="0.3">
      <c r="B2378" s="11">
        <v>927</v>
      </c>
      <c r="C2378" s="11" t="s">
        <v>39</v>
      </c>
      <c r="D2378" s="35">
        <v>36</v>
      </c>
      <c r="E2378" s="16" t="s">
        <v>202</v>
      </c>
      <c r="F2378" s="11" t="s">
        <v>200</v>
      </c>
      <c r="G2378" s="17">
        <v>0</v>
      </c>
      <c r="H2378" s="17">
        <v>0</v>
      </c>
      <c r="I2378" s="17">
        <f>IFERROR(H2378/1.08,"")</f>
        <v>0</v>
      </c>
      <c r="J2378" s="17">
        <f>I2378*8%</f>
        <v>0</v>
      </c>
      <c r="K2378" s="17">
        <f>Tabela1[[#This Row],[VLR RECEBIDO]]-Tabela1[[#This Row],[DESPESA]]-Tabela1[[#This Row],[FGTS]]</f>
        <v>0</v>
      </c>
      <c r="L2378" s="12">
        <v>0</v>
      </c>
      <c r="M2378" s="12">
        <f>Tabela1[[#This Row],[A DEVOLVER]]-Tabela1[[#This Row],[DEVOLVIDO]]</f>
        <v>0</v>
      </c>
      <c r="N2378" s="18" t="s">
        <v>223</v>
      </c>
    </row>
    <row r="2379" spans="2:14" x14ac:dyDescent="0.3">
      <c r="B2379" s="11">
        <v>543</v>
      </c>
      <c r="C2379" s="11" t="s">
        <v>40</v>
      </c>
      <c r="D2379" s="35">
        <v>36</v>
      </c>
      <c r="E2379" s="16" t="s">
        <v>8</v>
      </c>
      <c r="F2379" s="11" t="s">
        <v>200</v>
      </c>
      <c r="G2379" s="17">
        <v>630.48</v>
      </c>
      <c r="H2379" s="17">
        <v>630.48444444444397</v>
      </c>
      <c r="I2379" s="17">
        <f>IFERROR(H2379/1.08,"")</f>
        <v>583.78189300411475</v>
      </c>
      <c r="J2379" s="17">
        <f>I2379*8%</f>
        <v>46.702551440329181</v>
      </c>
      <c r="K2379" s="17">
        <f>Tabela1[[#This Row],[VLR RECEBIDO]]-Tabela1[[#This Row],[DESPESA]]-Tabela1[[#This Row],[FGTS]]</f>
        <v>-4.4444444439122321E-3</v>
      </c>
      <c r="L2379" s="12">
        <v>-4.4444444439122321E-3</v>
      </c>
      <c r="M2379" s="12">
        <f>Tabela1[[#This Row],[A DEVOLVER]]-Tabela1[[#This Row],[DEVOLVIDO]]</f>
        <v>0</v>
      </c>
      <c r="N2379" s="18" t="s">
        <v>224</v>
      </c>
    </row>
    <row r="2380" spans="2:14" x14ac:dyDescent="0.3">
      <c r="B2380" s="11">
        <v>644</v>
      </c>
      <c r="C2380" s="11" t="s">
        <v>41</v>
      </c>
      <c r="D2380" s="35">
        <v>36</v>
      </c>
      <c r="E2380" s="16" t="s">
        <v>8</v>
      </c>
      <c r="F2380" s="11" t="s">
        <v>200</v>
      </c>
      <c r="G2380" s="17">
        <v>630.48</v>
      </c>
      <c r="H2380" s="17">
        <v>630.48444444439997</v>
      </c>
      <c r="I2380" s="17">
        <f>IFERROR(H2380/1.08,"")</f>
        <v>583.78189300407405</v>
      </c>
      <c r="J2380" s="17">
        <f>I2380*8%</f>
        <v>46.702551440325927</v>
      </c>
      <c r="K2380" s="17">
        <f>Tabela1[[#This Row],[VLR RECEBIDO]]-Tabela1[[#This Row],[DESPESA]]-Tabela1[[#This Row],[FGTS]]</f>
        <v>-4.4444443999580585E-3</v>
      </c>
      <c r="L2380" s="12">
        <v>-4.4444443999580585E-3</v>
      </c>
      <c r="M2380" s="12">
        <f>Tabela1[[#This Row],[A DEVOLVER]]-Tabela1[[#This Row],[DEVOLVIDO]]</f>
        <v>0</v>
      </c>
      <c r="N2380" s="18" t="s">
        <v>225</v>
      </c>
    </row>
    <row r="2381" spans="2:14" x14ac:dyDescent="0.3">
      <c r="B2381" s="11">
        <v>740</v>
      </c>
      <c r="C2381" s="11" t="s">
        <v>42</v>
      </c>
      <c r="D2381" s="35">
        <v>36</v>
      </c>
      <c r="E2381" s="16" t="s">
        <v>8</v>
      </c>
      <c r="F2381" s="11" t="s">
        <v>200</v>
      </c>
      <c r="G2381" s="17">
        <v>630.48</v>
      </c>
      <c r="H2381" s="17">
        <v>630.48444444439997</v>
      </c>
      <c r="I2381" s="17">
        <f>IFERROR(H2381/1.08,"")</f>
        <v>583.78189300407405</v>
      </c>
      <c r="J2381" s="17">
        <f>I2381*8%</f>
        <v>46.702551440325927</v>
      </c>
      <c r="K2381" s="17">
        <f>Tabela1[[#This Row],[VLR RECEBIDO]]-Tabela1[[#This Row],[DESPESA]]-Tabela1[[#This Row],[FGTS]]</f>
        <v>-4.4444443999580585E-3</v>
      </c>
      <c r="L2381" s="12">
        <v>-4.4444443999580585E-3</v>
      </c>
      <c r="M2381" s="12">
        <f>Tabela1[[#This Row],[A DEVOLVER]]-Tabela1[[#This Row],[DEVOLVIDO]]</f>
        <v>0</v>
      </c>
      <c r="N2381" s="18" t="s">
        <v>226</v>
      </c>
    </row>
    <row r="2382" spans="2:14" x14ac:dyDescent="0.3">
      <c r="B2382" s="11">
        <v>230</v>
      </c>
      <c r="C2382" s="11" t="s">
        <v>44</v>
      </c>
      <c r="D2382" s="35">
        <v>36</v>
      </c>
      <c r="E2382" s="16" t="s">
        <v>202</v>
      </c>
      <c r="F2382" s="11" t="s">
        <v>200</v>
      </c>
      <c r="G2382" s="17">
        <v>0</v>
      </c>
      <c r="H2382" s="17">
        <v>0</v>
      </c>
      <c r="I2382" s="17">
        <f>IFERROR(H2382/1.08,"")</f>
        <v>0</v>
      </c>
      <c r="J2382" s="17">
        <f>I2382*8%</f>
        <v>0</v>
      </c>
      <c r="K2382" s="17">
        <f>Tabela1[[#This Row],[VLR RECEBIDO]]-Tabela1[[#This Row],[DESPESA]]-Tabela1[[#This Row],[FGTS]]</f>
        <v>0</v>
      </c>
      <c r="L2382" s="12">
        <v>0</v>
      </c>
      <c r="M2382" s="12">
        <f>Tabela1[[#This Row],[A DEVOLVER]]-Tabela1[[#This Row],[DEVOLVIDO]]</f>
        <v>0</v>
      </c>
      <c r="N2382" s="18" t="s">
        <v>228</v>
      </c>
    </row>
    <row r="2383" spans="2:14" x14ac:dyDescent="0.3">
      <c r="B2383" s="11">
        <v>223</v>
      </c>
      <c r="C2383" s="11" t="s">
        <v>45</v>
      </c>
      <c r="D2383" s="35">
        <v>36</v>
      </c>
      <c r="E2383" s="16" t="s">
        <v>202</v>
      </c>
      <c r="F2383" s="11" t="s">
        <v>200</v>
      </c>
      <c r="G2383" s="17">
        <v>0</v>
      </c>
      <c r="H2383" s="17">
        <v>0</v>
      </c>
      <c r="I2383" s="17">
        <f>IFERROR(H2383/1.08,"")</f>
        <v>0</v>
      </c>
      <c r="J2383" s="17">
        <f>I2383*8%</f>
        <v>0</v>
      </c>
      <c r="K2383" s="17">
        <f>Tabela1[[#This Row],[VLR RECEBIDO]]-Tabela1[[#This Row],[DESPESA]]-Tabela1[[#This Row],[FGTS]]</f>
        <v>0</v>
      </c>
      <c r="L2383" s="12">
        <v>0</v>
      </c>
      <c r="M2383" s="12">
        <f>Tabela1[[#This Row],[A DEVOLVER]]-Tabela1[[#This Row],[DEVOLVIDO]]</f>
        <v>0</v>
      </c>
      <c r="N2383" s="18" t="s">
        <v>229</v>
      </c>
    </row>
    <row r="2384" spans="2:14" x14ac:dyDescent="0.3">
      <c r="B2384" s="11">
        <v>427</v>
      </c>
      <c r="C2384" s="11" t="s">
        <v>47</v>
      </c>
      <c r="D2384" s="35">
        <v>36</v>
      </c>
      <c r="E2384" s="16" t="s">
        <v>202</v>
      </c>
      <c r="F2384" s="11" t="s">
        <v>200</v>
      </c>
      <c r="G2384" s="17">
        <v>0</v>
      </c>
      <c r="H2384" s="17">
        <v>0</v>
      </c>
      <c r="I2384" s="17">
        <f>IFERROR(H2384/1.08,"")</f>
        <v>0</v>
      </c>
      <c r="J2384" s="17">
        <f>I2384*8%</f>
        <v>0</v>
      </c>
      <c r="K2384" s="17">
        <f>Tabela1[[#This Row],[VLR RECEBIDO]]-Tabela1[[#This Row],[DESPESA]]-Tabela1[[#This Row],[FGTS]]</f>
        <v>0</v>
      </c>
      <c r="L2384" s="12">
        <v>0</v>
      </c>
      <c r="M2384" s="12">
        <f>Tabela1[[#This Row],[A DEVOLVER]]-Tabela1[[#This Row],[DEVOLVIDO]]</f>
        <v>0</v>
      </c>
      <c r="N2384" s="18" t="s">
        <v>231</v>
      </c>
    </row>
    <row r="2385" spans="2:14" x14ac:dyDescent="0.3">
      <c r="B2385" s="11">
        <v>972</v>
      </c>
      <c r="C2385" s="11" t="s">
        <v>48</v>
      </c>
      <c r="D2385" s="35">
        <v>36</v>
      </c>
      <c r="E2385" s="16" t="s">
        <v>8</v>
      </c>
      <c r="F2385" s="11" t="s">
        <v>200</v>
      </c>
      <c r="G2385" s="17">
        <v>630.48</v>
      </c>
      <c r="H2385" s="17">
        <v>630.48444444439997</v>
      </c>
      <c r="I2385" s="17">
        <f>IFERROR(H2385/1.08,"")</f>
        <v>583.78189300407405</v>
      </c>
      <c r="J2385" s="17">
        <f>I2385*8%</f>
        <v>46.702551440325927</v>
      </c>
      <c r="K2385" s="17">
        <f>Tabela1[[#This Row],[VLR RECEBIDO]]-Tabela1[[#This Row],[DESPESA]]-Tabela1[[#This Row],[FGTS]]</f>
        <v>-4.4444443999580585E-3</v>
      </c>
      <c r="L2385" s="12">
        <v>-4.4444443999580585E-3</v>
      </c>
      <c r="M2385" s="12">
        <f>Tabela1[[#This Row],[A DEVOLVER]]-Tabela1[[#This Row],[DEVOLVIDO]]</f>
        <v>0</v>
      </c>
      <c r="N2385" s="18" t="s">
        <v>232</v>
      </c>
    </row>
    <row r="2386" spans="2:14" x14ac:dyDescent="0.3">
      <c r="B2386" s="11">
        <v>817</v>
      </c>
      <c r="C2386" s="11" t="s">
        <v>49</v>
      </c>
      <c r="D2386" s="35">
        <v>36</v>
      </c>
      <c r="E2386" s="16" t="s">
        <v>8</v>
      </c>
      <c r="F2386" s="11" t="s">
        <v>200</v>
      </c>
      <c r="G2386" s="17">
        <v>630.48</v>
      </c>
      <c r="H2386" s="17">
        <v>630.48444444439997</v>
      </c>
      <c r="I2386" s="17">
        <f>IFERROR(H2386/1.08,"")</f>
        <v>583.78189300407405</v>
      </c>
      <c r="J2386" s="17">
        <f>I2386*8%</f>
        <v>46.702551440325927</v>
      </c>
      <c r="K2386" s="17">
        <f>Tabela1[[#This Row],[VLR RECEBIDO]]-Tabela1[[#This Row],[DESPESA]]-Tabela1[[#This Row],[FGTS]]</f>
        <v>-4.4444443999580585E-3</v>
      </c>
      <c r="L2386" s="12">
        <v>-4.4444443999580585E-3</v>
      </c>
      <c r="M2386" s="12">
        <f>Tabela1[[#This Row],[A DEVOLVER]]-Tabela1[[#This Row],[DEVOLVIDO]]</f>
        <v>0</v>
      </c>
      <c r="N2386" s="18" t="s">
        <v>233</v>
      </c>
    </row>
    <row r="2387" spans="2:14" x14ac:dyDescent="0.3">
      <c r="B2387" s="11">
        <v>677</v>
      </c>
      <c r="C2387" s="11" t="s">
        <v>50</v>
      </c>
      <c r="D2387" s="35">
        <v>36</v>
      </c>
      <c r="E2387" s="16" t="s">
        <v>8</v>
      </c>
      <c r="F2387" s="11" t="s">
        <v>200</v>
      </c>
      <c r="G2387" s="17">
        <v>630.48</v>
      </c>
      <c r="H2387" s="17">
        <v>630.48444444444397</v>
      </c>
      <c r="I2387" s="17">
        <f>IFERROR(H2387/1.08,"")</f>
        <v>583.78189300411475</v>
      </c>
      <c r="J2387" s="17">
        <f>I2387*8%</f>
        <v>46.702551440329181</v>
      </c>
      <c r="K2387" s="17">
        <f>Tabela1[[#This Row],[VLR RECEBIDO]]-Tabela1[[#This Row],[DESPESA]]-Tabela1[[#This Row],[FGTS]]</f>
        <v>-4.4444444439122321E-3</v>
      </c>
      <c r="L2387" s="12">
        <v>-4.4444444439122321E-3</v>
      </c>
      <c r="M2387" s="12">
        <f>Tabela1[[#This Row],[A DEVOLVER]]-Tabela1[[#This Row],[DEVOLVIDO]]</f>
        <v>0</v>
      </c>
      <c r="N2387" s="18" t="s">
        <v>234</v>
      </c>
    </row>
    <row r="2388" spans="2:14" x14ac:dyDescent="0.3">
      <c r="B2388" s="11">
        <v>26</v>
      </c>
      <c r="C2388" s="11" t="s">
        <v>51</v>
      </c>
      <c r="D2388" s="35">
        <v>36</v>
      </c>
      <c r="E2388" s="16" t="s">
        <v>8</v>
      </c>
      <c r="F2388" s="11" t="s">
        <v>200</v>
      </c>
      <c r="G2388" s="17">
        <v>630.48</v>
      </c>
      <c r="H2388" s="17">
        <v>630.48444444444397</v>
      </c>
      <c r="I2388" s="17">
        <f>IFERROR(H2388/1.08,"")</f>
        <v>583.78189300411475</v>
      </c>
      <c r="J2388" s="17">
        <f>I2388*8%</f>
        <v>46.702551440329181</v>
      </c>
      <c r="K2388" s="17">
        <f>Tabela1[[#This Row],[VLR RECEBIDO]]-Tabela1[[#This Row],[DESPESA]]-Tabela1[[#This Row],[FGTS]]</f>
        <v>-4.4444444439122321E-3</v>
      </c>
      <c r="L2388" s="12">
        <v>-4.4444444439122321E-3</v>
      </c>
      <c r="M2388" s="12">
        <f>Tabela1[[#This Row],[A DEVOLVER]]-Tabela1[[#This Row],[DEVOLVIDO]]</f>
        <v>0</v>
      </c>
      <c r="N2388" s="18" t="s">
        <v>235</v>
      </c>
    </row>
    <row r="2389" spans="2:14" x14ac:dyDescent="0.3">
      <c r="B2389" s="11">
        <v>235</v>
      </c>
      <c r="C2389" s="11" t="s">
        <v>53</v>
      </c>
      <c r="D2389" s="35">
        <v>36</v>
      </c>
      <c r="E2389" s="16" t="s">
        <v>8</v>
      </c>
      <c r="F2389" s="11" t="s">
        <v>200</v>
      </c>
      <c r="G2389" s="17">
        <v>630.48</v>
      </c>
      <c r="H2389" s="17">
        <v>630.48444444444397</v>
      </c>
      <c r="I2389" s="17">
        <f>IFERROR(H2389/1.08,"")</f>
        <v>583.78189300411475</v>
      </c>
      <c r="J2389" s="17">
        <f>I2389*8%</f>
        <v>46.702551440329181</v>
      </c>
      <c r="K2389" s="17">
        <f>Tabela1[[#This Row],[VLR RECEBIDO]]-Tabela1[[#This Row],[DESPESA]]-Tabela1[[#This Row],[FGTS]]</f>
        <v>-4.4444444439122321E-3</v>
      </c>
      <c r="L2389" s="12">
        <v>-4.4444444439122321E-3</v>
      </c>
      <c r="M2389" s="12">
        <f>Tabela1[[#This Row],[A DEVOLVER]]-Tabela1[[#This Row],[DEVOLVIDO]]</f>
        <v>0</v>
      </c>
      <c r="N2389" s="18" t="s">
        <v>237</v>
      </c>
    </row>
    <row r="2390" spans="2:14" x14ac:dyDescent="0.3">
      <c r="B2390" s="11">
        <v>712</v>
      </c>
      <c r="C2390" s="11" t="s">
        <v>54</v>
      </c>
      <c r="D2390" s="35">
        <v>36</v>
      </c>
      <c r="E2390" s="16" t="s">
        <v>202</v>
      </c>
      <c r="F2390" s="11" t="s">
        <v>200</v>
      </c>
      <c r="G2390" s="17">
        <v>0</v>
      </c>
      <c r="H2390" s="17">
        <v>0</v>
      </c>
      <c r="I2390" s="17">
        <f>IFERROR(H2390/1.08,"")</f>
        <v>0</v>
      </c>
      <c r="J2390" s="17">
        <f>I2390*8%</f>
        <v>0</v>
      </c>
      <c r="K2390" s="17">
        <f>Tabela1[[#This Row],[VLR RECEBIDO]]-Tabela1[[#This Row],[DESPESA]]-Tabela1[[#This Row],[FGTS]]</f>
        <v>0</v>
      </c>
      <c r="L2390" s="12">
        <v>0</v>
      </c>
      <c r="M2390" s="12">
        <f>Tabela1[[#This Row],[A DEVOLVER]]-Tabela1[[#This Row],[DEVOLVIDO]]</f>
        <v>0</v>
      </c>
      <c r="N2390" s="18" t="s">
        <v>238</v>
      </c>
    </row>
    <row r="2391" spans="2:14" x14ac:dyDescent="0.3">
      <c r="B2391" s="11">
        <v>976</v>
      </c>
      <c r="C2391" s="11" t="s">
        <v>55</v>
      </c>
      <c r="D2391" s="35">
        <v>36</v>
      </c>
      <c r="E2391" s="16" t="s">
        <v>8</v>
      </c>
      <c r="F2391" s="11" t="s">
        <v>200</v>
      </c>
      <c r="G2391" s="17">
        <v>630.48</v>
      </c>
      <c r="H2391" s="17">
        <v>630.48444444400002</v>
      </c>
      <c r="I2391" s="17">
        <f>IFERROR(H2391/1.08,"")</f>
        <v>583.78189300370366</v>
      </c>
      <c r="J2391" s="17">
        <f>I2391*8%</f>
        <v>46.702551440296297</v>
      </c>
      <c r="K2391" s="17">
        <f>Tabela1[[#This Row],[VLR RECEBIDO]]-Tabela1[[#This Row],[DESPESA]]-Tabela1[[#This Row],[FGTS]]</f>
        <v>-4.4444439999367091E-3</v>
      </c>
      <c r="L2391" s="12">
        <v>-4.4444439999367091E-3</v>
      </c>
      <c r="M2391" s="12">
        <f>Tabela1[[#This Row],[A DEVOLVER]]-Tabela1[[#This Row],[DEVOLVIDO]]</f>
        <v>0</v>
      </c>
      <c r="N2391" s="18" t="s">
        <v>239</v>
      </c>
    </row>
    <row r="2392" spans="2:14" x14ac:dyDescent="0.3">
      <c r="B2392" s="11">
        <v>807</v>
      </c>
      <c r="C2392" s="11" t="s">
        <v>56</v>
      </c>
      <c r="D2392" s="35">
        <v>36</v>
      </c>
      <c r="E2392" s="16" t="s">
        <v>202</v>
      </c>
      <c r="F2392" s="11" t="s">
        <v>200</v>
      </c>
      <c r="G2392" s="17">
        <v>0</v>
      </c>
      <c r="H2392" s="17">
        <v>0</v>
      </c>
      <c r="I2392" s="17">
        <f>IFERROR(H2392/1.08,"")</f>
        <v>0</v>
      </c>
      <c r="J2392" s="17">
        <f>I2392*8%</f>
        <v>0</v>
      </c>
      <c r="K2392" s="17">
        <f>Tabela1[[#This Row],[VLR RECEBIDO]]-Tabela1[[#This Row],[DESPESA]]-Tabela1[[#This Row],[FGTS]]</f>
        <v>0</v>
      </c>
      <c r="L2392" s="12">
        <v>0</v>
      </c>
      <c r="M2392" s="12">
        <f>Tabela1[[#This Row],[A DEVOLVER]]-Tabela1[[#This Row],[DEVOLVIDO]]</f>
        <v>0</v>
      </c>
      <c r="N2392" s="18" t="s">
        <v>240</v>
      </c>
    </row>
    <row r="2393" spans="2:14" x14ac:dyDescent="0.3">
      <c r="B2393" s="11">
        <v>354</v>
      </c>
      <c r="C2393" s="11" t="s">
        <v>57</v>
      </c>
      <c r="D2393" s="35">
        <v>36</v>
      </c>
      <c r="E2393" s="16" t="s">
        <v>8</v>
      </c>
      <c r="F2393" s="11" t="s">
        <v>200</v>
      </c>
      <c r="G2393" s="17">
        <v>630.48</v>
      </c>
      <c r="H2393" s="17">
        <v>630.48444444443999</v>
      </c>
      <c r="I2393" s="17">
        <f>IFERROR(H2393/1.08,"")</f>
        <v>583.78189300411111</v>
      </c>
      <c r="J2393" s="17">
        <f>I2393*8%</f>
        <v>46.702551440328889</v>
      </c>
      <c r="K2393" s="17">
        <f>Tabela1[[#This Row],[VLR RECEBIDO]]-Tabela1[[#This Row],[DESPESA]]-Tabela1[[#This Row],[FGTS]]</f>
        <v>-4.4444444399829308E-3</v>
      </c>
      <c r="L2393" s="12">
        <v>-4.4444444399829308E-3</v>
      </c>
      <c r="M2393" s="12">
        <f>Tabela1[[#This Row],[A DEVOLVER]]-Tabela1[[#This Row],[DEVOLVIDO]]</f>
        <v>0</v>
      </c>
      <c r="N2393" s="18" t="s">
        <v>241</v>
      </c>
    </row>
    <row r="2394" spans="2:14" x14ac:dyDescent="0.3">
      <c r="B2394" s="11">
        <v>355</v>
      </c>
      <c r="C2394" s="11" t="s">
        <v>58</v>
      </c>
      <c r="D2394" s="35">
        <v>36</v>
      </c>
      <c r="E2394" s="16" t="s">
        <v>8</v>
      </c>
      <c r="F2394" s="11" t="s">
        <v>200</v>
      </c>
      <c r="G2394" s="17">
        <v>630.48</v>
      </c>
      <c r="H2394" s="17">
        <v>630.48444444443999</v>
      </c>
      <c r="I2394" s="17">
        <f>IFERROR(H2394/1.08,"")</f>
        <v>583.78189300411111</v>
      </c>
      <c r="J2394" s="17">
        <f>I2394*8%</f>
        <v>46.702551440328889</v>
      </c>
      <c r="K2394" s="17">
        <f>Tabela1[[#This Row],[VLR RECEBIDO]]-Tabela1[[#This Row],[DESPESA]]-Tabela1[[#This Row],[FGTS]]</f>
        <v>-4.4444444399829308E-3</v>
      </c>
      <c r="L2394" s="12">
        <v>-4.4444444399829308E-3</v>
      </c>
      <c r="M2394" s="12">
        <f>Tabela1[[#This Row],[A DEVOLVER]]-Tabela1[[#This Row],[DEVOLVIDO]]</f>
        <v>0</v>
      </c>
      <c r="N2394" s="18" t="s">
        <v>242</v>
      </c>
    </row>
    <row r="2395" spans="2:14" x14ac:dyDescent="0.3">
      <c r="B2395" s="11">
        <v>462</v>
      </c>
      <c r="C2395" s="11" t="s">
        <v>59</v>
      </c>
      <c r="D2395" s="35">
        <v>36</v>
      </c>
      <c r="E2395" s="16" t="s">
        <v>202</v>
      </c>
      <c r="F2395" s="11" t="s">
        <v>200</v>
      </c>
      <c r="G2395" s="17">
        <v>0</v>
      </c>
      <c r="H2395" s="17">
        <v>0</v>
      </c>
      <c r="I2395" s="17">
        <f>IFERROR(H2395/1.08,"")</f>
        <v>0</v>
      </c>
      <c r="J2395" s="17">
        <f>I2395*8%</f>
        <v>0</v>
      </c>
      <c r="K2395" s="17">
        <f>Tabela1[[#This Row],[VLR RECEBIDO]]-Tabela1[[#This Row],[DESPESA]]-Tabela1[[#This Row],[FGTS]]</f>
        <v>0</v>
      </c>
      <c r="L2395" s="12">
        <v>0</v>
      </c>
      <c r="M2395" s="12">
        <f>Tabela1[[#This Row],[A DEVOLVER]]-Tabela1[[#This Row],[DEVOLVIDO]]</f>
        <v>0</v>
      </c>
      <c r="N2395" s="18" t="s">
        <v>243</v>
      </c>
    </row>
    <row r="2396" spans="2:14" x14ac:dyDescent="0.3">
      <c r="B2396" s="11">
        <v>152</v>
      </c>
      <c r="C2396" s="11" t="s">
        <v>60</v>
      </c>
      <c r="D2396" s="35">
        <v>36</v>
      </c>
      <c r="E2396" s="16" t="s">
        <v>8</v>
      </c>
      <c r="F2396" s="11" t="s">
        <v>200</v>
      </c>
      <c r="G2396" s="17">
        <v>630.48</v>
      </c>
      <c r="H2396" s="17">
        <v>630.48444444443999</v>
      </c>
      <c r="I2396" s="17">
        <f>IFERROR(H2396/1.08,"")</f>
        <v>583.78189300411111</v>
      </c>
      <c r="J2396" s="17">
        <f>I2396*8%</f>
        <v>46.702551440328889</v>
      </c>
      <c r="K2396" s="17">
        <f>Tabela1[[#This Row],[VLR RECEBIDO]]-Tabela1[[#This Row],[DESPESA]]-Tabela1[[#This Row],[FGTS]]</f>
        <v>-4.4444444399829308E-3</v>
      </c>
      <c r="L2396" s="12">
        <v>-4.4444444399829308E-3</v>
      </c>
      <c r="M2396" s="12">
        <f>Tabela1[[#This Row],[A DEVOLVER]]-Tabela1[[#This Row],[DEVOLVIDO]]</f>
        <v>0</v>
      </c>
      <c r="N2396" s="18" t="s">
        <v>244</v>
      </c>
    </row>
    <row r="2397" spans="2:14" x14ac:dyDescent="0.3">
      <c r="B2397" s="11">
        <v>870</v>
      </c>
      <c r="C2397" s="11" t="s">
        <v>61</v>
      </c>
      <c r="D2397" s="35">
        <v>36</v>
      </c>
      <c r="E2397" s="16" t="s">
        <v>8</v>
      </c>
      <c r="F2397" s="11" t="s">
        <v>200</v>
      </c>
      <c r="G2397" s="17">
        <v>630.48</v>
      </c>
      <c r="H2397" s="17">
        <v>630.48444444444397</v>
      </c>
      <c r="I2397" s="17">
        <f>IFERROR(H2397/1.08,"")</f>
        <v>583.78189300411475</v>
      </c>
      <c r="J2397" s="17">
        <f>I2397*8%</f>
        <v>46.702551440329181</v>
      </c>
      <c r="K2397" s="17">
        <f>Tabela1[[#This Row],[VLR RECEBIDO]]-Tabela1[[#This Row],[DESPESA]]-Tabela1[[#This Row],[FGTS]]</f>
        <v>-4.4444444439122321E-3</v>
      </c>
      <c r="L2397" s="12">
        <v>-4.4444444439122321E-3</v>
      </c>
      <c r="M2397" s="12">
        <f>Tabela1[[#This Row],[A DEVOLVER]]-Tabela1[[#This Row],[DEVOLVIDO]]</f>
        <v>0</v>
      </c>
      <c r="N2397" s="18" t="s">
        <v>245</v>
      </c>
    </row>
    <row r="2398" spans="2:14" x14ac:dyDescent="0.3">
      <c r="B2398" s="11">
        <v>717</v>
      </c>
      <c r="C2398" s="11" t="s">
        <v>62</v>
      </c>
      <c r="D2398" s="35">
        <v>36</v>
      </c>
      <c r="E2398" s="16" t="s">
        <v>8</v>
      </c>
      <c r="F2398" s="11" t="s">
        <v>200</v>
      </c>
      <c r="G2398" s="17">
        <v>630.48</v>
      </c>
      <c r="H2398" s="17">
        <v>630.48444444443999</v>
      </c>
      <c r="I2398" s="17">
        <f>IFERROR(H2398/1.08,"")</f>
        <v>583.78189300411111</v>
      </c>
      <c r="J2398" s="17">
        <f>I2398*8%</f>
        <v>46.702551440328889</v>
      </c>
      <c r="K2398" s="17">
        <f>Tabela1[[#This Row],[VLR RECEBIDO]]-Tabela1[[#This Row],[DESPESA]]-Tabela1[[#This Row],[FGTS]]</f>
        <v>-4.4444444399829308E-3</v>
      </c>
      <c r="L2398" s="12">
        <v>-4.4444444399829308E-3</v>
      </c>
      <c r="M2398" s="12">
        <f>Tabela1[[#This Row],[A DEVOLVER]]-Tabela1[[#This Row],[DEVOLVIDO]]</f>
        <v>0</v>
      </c>
      <c r="N2398" s="18" t="s">
        <v>246</v>
      </c>
    </row>
    <row r="2399" spans="2:14" x14ac:dyDescent="0.3">
      <c r="B2399" s="11">
        <v>30</v>
      </c>
      <c r="C2399" s="11" t="s">
        <v>63</v>
      </c>
      <c r="D2399" s="35">
        <v>36</v>
      </c>
      <c r="E2399" s="16" t="s">
        <v>8</v>
      </c>
      <c r="F2399" s="11" t="s">
        <v>200</v>
      </c>
      <c r="G2399" s="17">
        <v>310.77999999999997</v>
      </c>
      <c r="H2399" s="17">
        <v>310.78444444439998</v>
      </c>
      <c r="I2399" s="17">
        <f>IFERROR(H2399/1.08,"")</f>
        <v>287.76337448555552</v>
      </c>
      <c r="J2399" s="17">
        <f>I2399*8%</f>
        <v>23.021069958844443</v>
      </c>
      <c r="K2399" s="17">
        <f>Tabela1[[#This Row],[VLR RECEBIDO]]-Tabela1[[#This Row],[DESPESA]]-Tabela1[[#This Row],[FGTS]]</f>
        <v>-4.4444443999864802E-3</v>
      </c>
      <c r="L2399" s="12">
        <v>-4.4444443999864802E-3</v>
      </c>
      <c r="M2399" s="12">
        <f>Tabela1[[#This Row],[A DEVOLVER]]-Tabela1[[#This Row],[DEVOLVIDO]]</f>
        <v>0</v>
      </c>
      <c r="N2399" s="18" t="s">
        <v>247</v>
      </c>
    </row>
    <row r="2400" spans="2:14" x14ac:dyDescent="0.3">
      <c r="B2400" s="11">
        <v>32</v>
      </c>
      <c r="C2400" s="11" t="s">
        <v>66</v>
      </c>
      <c r="D2400" s="35">
        <v>36</v>
      </c>
      <c r="E2400" s="16" t="s">
        <v>8</v>
      </c>
      <c r="F2400" s="11" t="s">
        <v>200</v>
      </c>
      <c r="G2400" s="17">
        <v>0</v>
      </c>
      <c r="H2400" s="17">
        <v>0</v>
      </c>
      <c r="I2400" s="17">
        <f>IFERROR(H2400/1.08,"")</f>
        <v>0</v>
      </c>
      <c r="J2400" s="17">
        <f>I2400*8%</f>
        <v>0</v>
      </c>
      <c r="K2400" s="17">
        <f>Tabela1[[#This Row],[VLR RECEBIDO]]-Tabela1[[#This Row],[DESPESA]]-Tabela1[[#This Row],[FGTS]]</f>
        <v>0</v>
      </c>
      <c r="L2400" s="12">
        <v>0</v>
      </c>
      <c r="M2400" s="12">
        <f>Tabela1[[#This Row],[A DEVOLVER]]-Tabela1[[#This Row],[DEVOLVIDO]]</f>
        <v>0</v>
      </c>
      <c r="N2400" s="18" t="s">
        <v>250</v>
      </c>
    </row>
    <row r="2401" spans="2:14" x14ac:dyDescent="0.3">
      <c r="B2401" s="11">
        <v>497</v>
      </c>
      <c r="C2401" s="11" t="s">
        <v>67</v>
      </c>
      <c r="D2401" s="35">
        <v>36</v>
      </c>
      <c r="E2401" s="16" t="s">
        <v>8</v>
      </c>
      <c r="F2401" s="11" t="s">
        <v>200</v>
      </c>
      <c r="G2401" s="17">
        <v>630.48</v>
      </c>
      <c r="H2401" s="17">
        <v>630.48444444443999</v>
      </c>
      <c r="I2401" s="17">
        <f>IFERROR(H2401/1.08,"")</f>
        <v>583.78189300411111</v>
      </c>
      <c r="J2401" s="17">
        <f>I2401*8%</f>
        <v>46.702551440328889</v>
      </c>
      <c r="K2401" s="17">
        <f>Tabela1[[#This Row],[VLR RECEBIDO]]-Tabela1[[#This Row],[DESPESA]]-Tabela1[[#This Row],[FGTS]]</f>
        <v>-4.4444444399829308E-3</v>
      </c>
      <c r="L2401" s="12">
        <v>-4.4444444399829308E-3</v>
      </c>
      <c r="M2401" s="12">
        <f>Tabela1[[#This Row],[A DEVOLVER]]-Tabela1[[#This Row],[DEVOLVIDO]]</f>
        <v>0</v>
      </c>
      <c r="N2401" s="18" t="s">
        <v>251</v>
      </c>
    </row>
    <row r="2402" spans="2:14" x14ac:dyDescent="0.3">
      <c r="B2402" s="11">
        <v>789</v>
      </c>
      <c r="C2402" s="11" t="s">
        <v>68</v>
      </c>
      <c r="D2402" s="35">
        <v>36</v>
      </c>
      <c r="E2402" s="16" t="s">
        <v>202</v>
      </c>
      <c r="F2402" s="11" t="s">
        <v>200</v>
      </c>
      <c r="G2402" s="17">
        <v>0</v>
      </c>
      <c r="H2402" s="17">
        <v>0</v>
      </c>
      <c r="I2402" s="17">
        <f>IFERROR(H2402/1.08,"")</f>
        <v>0</v>
      </c>
      <c r="J2402" s="17">
        <f>I2402*8%</f>
        <v>0</v>
      </c>
      <c r="K2402" s="17">
        <f>Tabela1[[#This Row],[VLR RECEBIDO]]-Tabela1[[#This Row],[DESPESA]]-Tabela1[[#This Row],[FGTS]]</f>
        <v>0</v>
      </c>
      <c r="L2402" s="12">
        <v>0</v>
      </c>
      <c r="M2402" s="12">
        <f>Tabela1[[#This Row],[A DEVOLVER]]-Tabela1[[#This Row],[DEVOLVIDO]]</f>
        <v>0</v>
      </c>
      <c r="N2402" s="18" t="s">
        <v>252</v>
      </c>
    </row>
    <row r="2403" spans="2:14" x14ac:dyDescent="0.3">
      <c r="B2403" s="11">
        <v>930</v>
      </c>
      <c r="C2403" s="11" t="s">
        <v>70</v>
      </c>
      <c r="D2403" s="35">
        <v>36</v>
      </c>
      <c r="E2403" s="16" t="s">
        <v>8</v>
      </c>
      <c r="F2403" s="11" t="s">
        <v>200</v>
      </c>
      <c r="G2403" s="17">
        <v>630.48</v>
      </c>
      <c r="H2403" s="17">
        <v>630.48444444443999</v>
      </c>
      <c r="I2403" s="17">
        <f>IFERROR(H2403/1.08,"")</f>
        <v>583.78189300411111</v>
      </c>
      <c r="J2403" s="17">
        <f>I2403*8%</f>
        <v>46.702551440328889</v>
      </c>
      <c r="K2403" s="17">
        <f>Tabela1[[#This Row],[VLR RECEBIDO]]-Tabela1[[#This Row],[DESPESA]]-Tabela1[[#This Row],[FGTS]]</f>
        <v>-4.4444444399829308E-3</v>
      </c>
      <c r="L2403" s="12">
        <v>-4.4444444399829308E-3</v>
      </c>
      <c r="M2403" s="12">
        <f>Tabela1[[#This Row],[A DEVOLVER]]-Tabela1[[#This Row],[DEVOLVIDO]]</f>
        <v>0</v>
      </c>
      <c r="N2403" s="18" t="s">
        <v>254</v>
      </c>
    </row>
    <row r="2404" spans="2:14" x14ac:dyDescent="0.3">
      <c r="B2404" s="11">
        <v>936</v>
      </c>
      <c r="C2404" s="11" t="s">
        <v>71</v>
      </c>
      <c r="D2404" s="35">
        <v>36</v>
      </c>
      <c r="E2404" s="16" t="s">
        <v>8</v>
      </c>
      <c r="F2404" s="11" t="s">
        <v>200</v>
      </c>
      <c r="G2404" s="17">
        <v>630.48</v>
      </c>
      <c r="H2404" s="17">
        <v>630.48444444443999</v>
      </c>
      <c r="I2404" s="17">
        <f>IFERROR(H2404/1.08,"")</f>
        <v>583.78189300411111</v>
      </c>
      <c r="J2404" s="17">
        <f>I2404*8%</f>
        <v>46.702551440328889</v>
      </c>
      <c r="K2404" s="17">
        <f>Tabela1[[#This Row],[VLR RECEBIDO]]-Tabela1[[#This Row],[DESPESA]]-Tabela1[[#This Row],[FGTS]]</f>
        <v>-4.4444444399829308E-3</v>
      </c>
      <c r="L2404" s="12">
        <v>-4.4444444399829308E-3</v>
      </c>
      <c r="M2404" s="12">
        <f>Tabela1[[#This Row],[A DEVOLVER]]-Tabela1[[#This Row],[DEVOLVIDO]]</f>
        <v>0</v>
      </c>
      <c r="N2404" s="18" t="s">
        <v>255</v>
      </c>
    </row>
    <row r="2405" spans="2:14" x14ac:dyDescent="0.3">
      <c r="B2405" s="11">
        <v>726</v>
      </c>
      <c r="C2405" s="11" t="s">
        <v>72</v>
      </c>
      <c r="D2405" s="35">
        <v>36</v>
      </c>
      <c r="E2405" s="16" t="s">
        <v>8</v>
      </c>
      <c r="F2405" s="11" t="s">
        <v>200</v>
      </c>
      <c r="G2405" s="17">
        <v>630.48</v>
      </c>
      <c r="H2405" s="17">
        <v>630.48444444444397</v>
      </c>
      <c r="I2405" s="17">
        <f>IFERROR(H2405/1.08,"")</f>
        <v>583.78189300411475</v>
      </c>
      <c r="J2405" s="17">
        <f>I2405*8%</f>
        <v>46.702551440329181</v>
      </c>
      <c r="K2405" s="17">
        <f>Tabela1[[#This Row],[VLR RECEBIDO]]-Tabela1[[#This Row],[DESPESA]]-Tabela1[[#This Row],[FGTS]]</f>
        <v>-4.4444444439122321E-3</v>
      </c>
      <c r="L2405" s="12">
        <v>-4.4444444439122321E-3</v>
      </c>
      <c r="M2405" s="12">
        <f>Tabela1[[#This Row],[A DEVOLVER]]-Tabela1[[#This Row],[DEVOLVIDO]]</f>
        <v>0</v>
      </c>
      <c r="N2405" s="18" t="s">
        <v>256</v>
      </c>
    </row>
    <row r="2406" spans="2:14" x14ac:dyDescent="0.3">
      <c r="B2406" s="11">
        <v>856</v>
      </c>
      <c r="C2406" s="11" t="s">
        <v>74</v>
      </c>
      <c r="D2406" s="35">
        <v>36</v>
      </c>
      <c r="E2406" s="16" t="s">
        <v>8</v>
      </c>
      <c r="F2406" s="11" t="s">
        <v>200</v>
      </c>
      <c r="G2406" s="17">
        <v>630.48</v>
      </c>
      <c r="H2406" s="17">
        <v>630.48444444444397</v>
      </c>
      <c r="I2406" s="17">
        <f>IFERROR(H2406/1.08,"")</f>
        <v>583.78189300411475</v>
      </c>
      <c r="J2406" s="17">
        <f>I2406*8%</f>
        <v>46.702551440329181</v>
      </c>
      <c r="K2406" s="17">
        <f>Tabela1[[#This Row],[VLR RECEBIDO]]-Tabela1[[#This Row],[DESPESA]]-Tabela1[[#This Row],[FGTS]]</f>
        <v>-4.4444444439122321E-3</v>
      </c>
      <c r="L2406" s="12">
        <v>-4.4444444439122321E-3</v>
      </c>
      <c r="M2406" s="12">
        <f>Tabela1[[#This Row],[A DEVOLVER]]-Tabela1[[#This Row],[DEVOLVIDO]]</f>
        <v>0</v>
      </c>
      <c r="N2406" s="18" t="s">
        <v>258</v>
      </c>
    </row>
    <row r="2407" spans="2:14" x14ac:dyDescent="0.3">
      <c r="B2407" s="11">
        <v>633</v>
      </c>
      <c r="C2407" s="11" t="s">
        <v>75</v>
      </c>
      <c r="D2407" s="35">
        <v>36</v>
      </c>
      <c r="E2407" s="16" t="s">
        <v>8</v>
      </c>
      <c r="F2407" s="11" t="s">
        <v>200</v>
      </c>
      <c r="G2407" s="17">
        <v>630.48</v>
      </c>
      <c r="H2407" s="17">
        <v>630.48444444444397</v>
      </c>
      <c r="I2407" s="17">
        <f>IFERROR(H2407/1.08,"")</f>
        <v>583.78189300411475</v>
      </c>
      <c r="J2407" s="17">
        <f>I2407*8%</f>
        <v>46.702551440329181</v>
      </c>
      <c r="K2407" s="17">
        <f>Tabela1[[#This Row],[VLR RECEBIDO]]-Tabela1[[#This Row],[DESPESA]]-Tabela1[[#This Row],[FGTS]]</f>
        <v>-4.4444444439122321E-3</v>
      </c>
      <c r="L2407" s="12">
        <v>-4.4444444439122321E-3</v>
      </c>
      <c r="M2407" s="12">
        <f>Tabela1[[#This Row],[A DEVOLVER]]-Tabela1[[#This Row],[DEVOLVIDO]]</f>
        <v>0</v>
      </c>
      <c r="N2407" s="18" t="s">
        <v>259</v>
      </c>
    </row>
    <row r="2408" spans="2:14" x14ac:dyDescent="0.3">
      <c r="B2408" s="11">
        <v>527</v>
      </c>
      <c r="C2408" s="11" t="s">
        <v>76</v>
      </c>
      <c r="D2408" s="35">
        <v>36</v>
      </c>
      <c r="E2408" s="16" t="s">
        <v>8</v>
      </c>
      <c r="F2408" s="11" t="s">
        <v>200</v>
      </c>
      <c r="G2408" s="17">
        <v>630.48</v>
      </c>
      <c r="H2408" s="17">
        <v>630.48444444444397</v>
      </c>
      <c r="I2408" s="17">
        <f>IFERROR(H2408/1.08,"")</f>
        <v>583.78189300411475</v>
      </c>
      <c r="J2408" s="17">
        <f>I2408*8%</f>
        <v>46.702551440329181</v>
      </c>
      <c r="K2408" s="17">
        <f>Tabela1[[#This Row],[VLR RECEBIDO]]-Tabela1[[#This Row],[DESPESA]]-Tabela1[[#This Row],[FGTS]]</f>
        <v>-4.4444444439122321E-3</v>
      </c>
      <c r="L2408" s="12">
        <v>-4.4444444439122321E-3</v>
      </c>
      <c r="M2408" s="12">
        <f>Tabela1[[#This Row],[A DEVOLVER]]-Tabela1[[#This Row],[DEVOLVIDO]]</f>
        <v>0</v>
      </c>
      <c r="N2408" s="18" t="s">
        <v>260</v>
      </c>
    </row>
    <row r="2409" spans="2:14" x14ac:dyDescent="0.3">
      <c r="B2409" s="11">
        <v>742</v>
      </c>
      <c r="C2409" s="11" t="s">
        <v>78</v>
      </c>
      <c r="D2409" s="35">
        <v>36</v>
      </c>
      <c r="E2409" s="16" t="s">
        <v>202</v>
      </c>
      <c r="F2409" s="11" t="s">
        <v>200</v>
      </c>
      <c r="G2409" s="17">
        <v>0</v>
      </c>
      <c r="H2409" s="17">
        <v>0</v>
      </c>
      <c r="I2409" s="17">
        <f>IFERROR(H2409/1.08,"")</f>
        <v>0</v>
      </c>
      <c r="J2409" s="17">
        <f>I2409*8%</f>
        <v>0</v>
      </c>
      <c r="K2409" s="17">
        <f>Tabela1[[#This Row],[VLR RECEBIDO]]-Tabela1[[#This Row],[DESPESA]]-Tabela1[[#This Row],[FGTS]]</f>
        <v>0</v>
      </c>
      <c r="L2409" s="12">
        <v>0</v>
      </c>
      <c r="M2409" s="12">
        <f>Tabela1[[#This Row],[A DEVOLVER]]-Tabela1[[#This Row],[DEVOLVIDO]]</f>
        <v>0</v>
      </c>
      <c r="N2409" s="18" t="s">
        <v>262</v>
      </c>
    </row>
    <row r="2410" spans="2:14" x14ac:dyDescent="0.3">
      <c r="B2410" s="11">
        <v>889</v>
      </c>
      <c r="C2410" s="11" t="s">
        <v>79</v>
      </c>
      <c r="D2410" s="35">
        <v>36</v>
      </c>
      <c r="E2410" s="16" t="s">
        <v>8</v>
      </c>
      <c r="F2410" s="11" t="s">
        <v>200</v>
      </c>
      <c r="G2410" s="17">
        <v>630.48</v>
      </c>
      <c r="H2410" s="17">
        <v>630.48444444444397</v>
      </c>
      <c r="I2410" s="17">
        <f>IFERROR(H2410/1.08,"")</f>
        <v>583.78189300411475</v>
      </c>
      <c r="J2410" s="17">
        <f>I2410*8%</f>
        <v>46.702551440329181</v>
      </c>
      <c r="K2410" s="17">
        <f>Tabela1[[#This Row],[VLR RECEBIDO]]-Tabela1[[#This Row],[DESPESA]]-Tabela1[[#This Row],[FGTS]]</f>
        <v>-4.4444444439122321E-3</v>
      </c>
      <c r="L2410" s="12">
        <v>-4.4444444439122321E-3</v>
      </c>
      <c r="M2410" s="12">
        <f>Tabela1[[#This Row],[A DEVOLVER]]-Tabela1[[#This Row],[DEVOLVIDO]]</f>
        <v>0</v>
      </c>
      <c r="N2410" s="18" t="s">
        <v>263</v>
      </c>
    </row>
    <row r="2411" spans="2:14" x14ac:dyDescent="0.3">
      <c r="B2411" s="11">
        <v>547</v>
      </c>
      <c r="C2411" s="11" t="s">
        <v>80</v>
      </c>
      <c r="D2411" s="35">
        <v>36</v>
      </c>
      <c r="E2411" s="16" t="s">
        <v>8</v>
      </c>
      <c r="F2411" s="11" t="s">
        <v>200</v>
      </c>
      <c r="G2411" s="17">
        <v>630.48</v>
      </c>
      <c r="H2411" s="17">
        <v>630.48444444444397</v>
      </c>
      <c r="I2411" s="17">
        <f>IFERROR(H2411/1.08,"")</f>
        <v>583.78189300411475</v>
      </c>
      <c r="J2411" s="17">
        <f>I2411*8%</f>
        <v>46.702551440329181</v>
      </c>
      <c r="K2411" s="17">
        <f>Tabela1[[#This Row],[VLR RECEBIDO]]-Tabela1[[#This Row],[DESPESA]]-Tabela1[[#This Row],[FGTS]]</f>
        <v>-4.4444444439122321E-3</v>
      </c>
      <c r="L2411" s="12">
        <v>-4.4444444439122321E-3</v>
      </c>
      <c r="M2411" s="12">
        <f>Tabela1[[#This Row],[A DEVOLVER]]-Tabela1[[#This Row],[DEVOLVIDO]]</f>
        <v>0</v>
      </c>
      <c r="N2411" s="18" t="s">
        <v>264</v>
      </c>
    </row>
    <row r="2412" spans="2:14" x14ac:dyDescent="0.3">
      <c r="B2412" s="11">
        <v>792</v>
      </c>
      <c r="C2412" s="11" t="s">
        <v>81</v>
      </c>
      <c r="D2412" s="35">
        <v>36</v>
      </c>
      <c r="E2412" s="16" t="s">
        <v>202</v>
      </c>
      <c r="F2412" s="11" t="s">
        <v>200</v>
      </c>
      <c r="G2412" s="17">
        <v>0</v>
      </c>
      <c r="H2412" s="17">
        <v>0</v>
      </c>
      <c r="I2412" s="17">
        <f>IFERROR(H2412/1.08,"")</f>
        <v>0</v>
      </c>
      <c r="J2412" s="17">
        <f>I2412*8%</f>
        <v>0</v>
      </c>
      <c r="K2412" s="17">
        <f>Tabela1[[#This Row],[VLR RECEBIDO]]-Tabela1[[#This Row],[DESPESA]]-Tabela1[[#This Row],[FGTS]]</f>
        <v>0</v>
      </c>
      <c r="L2412" s="12">
        <v>0</v>
      </c>
      <c r="M2412" s="12">
        <f>Tabela1[[#This Row],[A DEVOLVER]]-Tabela1[[#This Row],[DEVOLVIDO]]</f>
        <v>0</v>
      </c>
      <c r="N2412" s="18" t="s">
        <v>265</v>
      </c>
    </row>
    <row r="2413" spans="2:14" x14ac:dyDescent="0.3">
      <c r="B2413" s="11">
        <v>647</v>
      </c>
      <c r="C2413" s="11" t="s">
        <v>82</v>
      </c>
      <c r="D2413" s="35">
        <v>36</v>
      </c>
      <c r="E2413" s="16" t="s">
        <v>8</v>
      </c>
      <c r="F2413" s="11" t="s">
        <v>200</v>
      </c>
      <c r="G2413" s="17">
        <v>630.48</v>
      </c>
      <c r="H2413" s="17">
        <v>630.48</v>
      </c>
      <c r="I2413" s="17">
        <f>IFERROR(H2413/1.08,"")</f>
        <v>583.77777777777771</v>
      </c>
      <c r="J2413" s="17">
        <f>I2413*8%</f>
        <v>46.702222222222218</v>
      </c>
      <c r="K2413" s="17">
        <f>Tabela1[[#This Row],[VLR RECEBIDO]]-Tabela1[[#This Row],[DESPESA]]-Tabela1[[#This Row],[FGTS]]</f>
        <v>8.5265128291212022E-14</v>
      </c>
      <c r="L2413" s="12">
        <v>8.5265128291212022E-14</v>
      </c>
      <c r="M2413" s="12">
        <f>Tabela1[[#This Row],[A DEVOLVER]]-Tabela1[[#This Row],[DEVOLVIDO]]</f>
        <v>0</v>
      </c>
      <c r="N2413" s="18" t="s">
        <v>266</v>
      </c>
    </row>
    <row r="2414" spans="2:14" x14ac:dyDescent="0.3">
      <c r="B2414" s="11">
        <v>60</v>
      </c>
      <c r="C2414" s="11" t="s">
        <v>84</v>
      </c>
      <c r="D2414" s="35">
        <v>36</v>
      </c>
      <c r="E2414" s="16" t="s">
        <v>8</v>
      </c>
      <c r="F2414" s="11" t="s">
        <v>200</v>
      </c>
      <c r="G2414" s="17">
        <v>630.48</v>
      </c>
      <c r="H2414" s="17">
        <v>630.48444444443999</v>
      </c>
      <c r="I2414" s="17">
        <f>IFERROR(H2414/1.08,"")</f>
        <v>583.78189300411111</v>
      </c>
      <c r="J2414" s="17">
        <f>I2414*8%</f>
        <v>46.702551440328889</v>
      </c>
      <c r="K2414" s="17">
        <f>Tabela1[[#This Row],[VLR RECEBIDO]]-Tabela1[[#This Row],[DESPESA]]-Tabela1[[#This Row],[FGTS]]</f>
        <v>-4.4444444399829308E-3</v>
      </c>
      <c r="L2414" s="12">
        <v>-4.4444444399829308E-3</v>
      </c>
      <c r="M2414" s="12">
        <f>Tabela1[[#This Row],[A DEVOLVER]]-Tabela1[[#This Row],[DEVOLVIDO]]</f>
        <v>0</v>
      </c>
      <c r="N2414" s="18" t="s">
        <v>268</v>
      </c>
    </row>
    <row r="2415" spans="2:14" x14ac:dyDescent="0.3">
      <c r="B2415" s="11">
        <v>761</v>
      </c>
      <c r="C2415" s="11" t="s">
        <v>85</v>
      </c>
      <c r="D2415" s="35">
        <v>36</v>
      </c>
      <c r="E2415" s="16" t="s">
        <v>8</v>
      </c>
      <c r="F2415" s="11" t="s">
        <v>200</v>
      </c>
      <c r="G2415" s="17">
        <v>630.48</v>
      </c>
      <c r="H2415" s="17">
        <v>630.48444444443999</v>
      </c>
      <c r="I2415" s="17">
        <f>IFERROR(H2415/1.08,"")</f>
        <v>583.78189300411111</v>
      </c>
      <c r="J2415" s="17">
        <f>I2415*8%</f>
        <v>46.702551440328889</v>
      </c>
      <c r="K2415" s="17">
        <f>Tabela1[[#This Row],[VLR RECEBIDO]]-Tabela1[[#This Row],[DESPESA]]-Tabela1[[#This Row],[FGTS]]</f>
        <v>-4.4444444399829308E-3</v>
      </c>
      <c r="L2415" s="12">
        <v>-4.4444444399829308E-3</v>
      </c>
      <c r="M2415" s="12">
        <f>Tabela1[[#This Row],[A DEVOLVER]]-Tabela1[[#This Row],[DEVOLVIDO]]</f>
        <v>0</v>
      </c>
      <c r="N2415" s="18" t="s">
        <v>269</v>
      </c>
    </row>
    <row r="2416" spans="2:14" x14ac:dyDescent="0.3">
      <c r="B2416" s="11">
        <v>231</v>
      </c>
      <c r="C2416" s="11" t="s">
        <v>87</v>
      </c>
      <c r="D2416" s="35">
        <v>36</v>
      </c>
      <c r="E2416" s="16" t="s">
        <v>8</v>
      </c>
      <c r="F2416" s="11" t="s">
        <v>200</v>
      </c>
      <c r="G2416" s="17">
        <v>630.48</v>
      </c>
      <c r="H2416" s="17">
        <v>630.48444444439997</v>
      </c>
      <c r="I2416" s="17">
        <f>IFERROR(H2416/1.08,"")</f>
        <v>583.78189300407405</v>
      </c>
      <c r="J2416" s="17">
        <f>I2416*8%</f>
        <v>46.702551440325927</v>
      </c>
      <c r="K2416" s="17">
        <f>Tabela1[[#This Row],[VLR RECEBIDO]]-Tabela1[[#This Row],[DESPESA]]-Tabela1[[#This Row],[FGTS]]</f>
        <v>-4.4444443999580585E-3</v>
      </c>
      <c r="L2416" s="12">
        <v>-4.4444443999580585E-3</v>
      </c>
      <c r="M2416" s="12">
        <f>Tabela1[[#This Row],[A DEVOLVER]]-Tabela1[[#This Row],[DEVOLVIDO]]</f>
        <v>0</v>
      </c>
      <c r="N2416" s="18" t="s">
        <v>271</v>
      </c>
    </row>
    <row r="2417" spans="2:14" x14ac:dyDescent="0.3">
      <c r="B2417" s="11">
        <v>945</v>
      </c>
      <c r="C2417" s="11" t="s">
        <v>88</v>
      </c>
      <c r="D2417" s="35">
        <v>36</v>
      </c>
      <c r="E2417" s="16" t="s">
        <v>8</v>
      </c>
      <c r="F2417" s="11" t="s">
        <v>200</v>
      </c>
      <c r="G2417" s="17">
        <v>0</v>
      </c>
      <c r="H2417" s="17">
        <v>0</v>
      </c>
      <c r="I2417" s="17">
        <f>IFERROR(H2417/1.08,"")</f>
        <v>0</v>
      </c>
      <c r="J2417" s="17">
        <f>I2417*8%</f>
        <v>0</v>
      </c>
      <c r="K2417" s="17">
        <f>Tabela1[[#This Row],[VLR RECEBIDO]]-Tabela1[[#This Row],[DESPESA]]-Tabela1[[#This Row],[FGTS]]</f>
        <v>0</v>
      </c>
      <c r="L2417" s="12">
        <v>0</v>
      </c>
      <c r="M2417" s="12">
        <f>Tabela1[[#This Row],[A DEVOLVER]]-Tabela1[[#This Row],[DEVOLVIDO]]</f>
        <v>0</v>
      </c>
      <c r="N2417" s="18" t="s">
        <v>272</v>
      </c>
    </row>
    <row r="2418" spans="2:14" x14ac:dyDescent="0.3">
      <c r="B2418" s="11">
        <v>774</v>
      </c>
      <c r="C2418" s="11" t="s">
        <v>194</v>
      </c>
      <c r="D2418" s="35">
        <v>36</v>
      </c>
      <c r="E2418" s="16" t="s">
        <v>8</v>
      </c>
      <c r="F2418" s="11" t="s">
        <v>200</v>
      </c>
      <c r="G2418" s="17">
        <v>0</v>
      </c>
      <c r="H2418" s="17">
        <v>0</v>
      </c>
      <c r="I2418" s="17">
        <f>IFERROR(H2418/1.08,"")</f>
        <v>0</v>
      </c>
      <c r="J2418" s="17">
        <f>I2418*8%</f>
        <v>0</v>
      </c>
      <c r="K2418" s="17">
        <f>Tabela1[[#This Row],[VLR RECEBIDO]]-Tabela1[[#This Row],[DESPESA]]-Tabela1[[#This Row],[FGTS]]</f>
        <v>0</v>
      </c>
      <c r="L2418" s="12">
        <v>0</v>
      </c>
      <c r="M2418" s="12">
        <f>Tabela1[[#This Row],[A DEVOLVER]]-Tabela1[[#This Row],[DEVOLVIDO]]</f>
        <v>0</v>
      </c>
      <c r="N2418" s="18" t="s">
        <v>377</v>
      </c>
    </row>
    <row r="2419" spans="2:14" x14ac:dyDescent="0.3">
      <c r="B2419" s="11">
        <v>980</v>
      </c>
      <c r="C2419" s="11" t="s">
        <v>197</v>
      </c>
      <c r="D2419" s="35">
        <v>36</v>
      </c>
      <c r="E2419" s="16" t="s">
        <v>8</v>
      </c>
      <c r="F2419" s="11" t="s">
        <v>200</v>
      </c>
      <c r="G2419" s="17">
        <v>630.48</v>
      </c>
      <c r="H2419" s="17">
        <v>630.48444444443999</v>
      </c>
      <c r="I2419" s="17">
        <f>IFERROR(H2419/1.08,"")</f>
        <v>583.78189300411111</v>
      </c>
      <c r="J2419" s="17">
        <f>I2419*8%</f>
        <v>46.702551440328889</v>
      </c>
      <c r="K2419" s="17">
        <f>Tabela1[[#This Row],[VLR RECEBIDO]]-Tabela1[[#This Row],[DESPESA]]-Tabela1[[#This Row],[FGTS]]</f>
        <v>-4.4444444399829308E-3</v>
      </c>
      <c r="L2419" s="12">
        <v>-4.4444444399829308E-3</v>
      </c>
      <c r="M2419" s="12">
        <f>Tabela1[[#This Row],[A DEVOLVER]]-Tabela1[[#This Row],[DEVOLVIDO]]</f>
        <v>0</v>
      </c>
      <c r="N2419" s="18" t="s">
        <v>380</v>
      </c>
    </row>
    <row r="2420" spans="2:14" x14ac:dyDescent="0.3">
      <c r="B2420" s="11">
        <v>791</v>
      </c>
      <c r="C2420" s="11" t="s">
        <v>89</v>
      </c>
      <c r="D2420" s="35">
        <v>36</v>
      </c>
      <c r="E2420" s="16" t="s">
        <v>202</v>
      </c>
      <c r="F2420" s="11" t="s">
        <v>200</v>
      </c>
      <c r="G2420" s="17">
        <v>0</v>
      </c>
      <c r="H2420" s="17">
        <v>0</v>
      </c>
      <c r="I2420" s="17">
        <f>IFERROR(H2420/1.08,"")</f>
        <v>0</v>
      </c>
      <c r="J2420" s="17">
        <f>I2420*8%</f>
        <v>0</v>
      </c>
      <c r="K2420" s="17">
        <f>Tabela1[[#This Row],[VLR RECEBIDO]]-Tabela1[[#This Row],[DESPESA]]-Tabela1[[#This Row],[FGTS]]</f>
        <v>0</v>
      </c>
      <c r="L2420" s="12">
        <v>0</v>
      </c>
      <c r="M2420" s="12">
        <f>Tabela1[[#This Row],[A DEVOLVER]]-Tabela1[[#This Row],[DEVOLVIDO]]</f>
        <v>0</v>
      </c>
      <c r="N2420" s="18" t="s">
        <v>273</v>
      </c>
    </row>
    <row r="2421" spans="2:14" x14ac:dyDescent="0.3">
      <c r="B2421" s="11">
        <v>344</v>
      </c>
      <c r="C2421" s="11" t="s">
        <v>90</v>
      </c>
      <c r="D2421" s="35">
        <v>36</v>
      </c>
      <c r="E2421" s="16" t="s">
        <v>8</v>
      </c>
      <c r="F2421" s="11" t="s">
        <v>200</v>
      </c>
      <c r="G2421" s="17">
        <v>630.48</v>
      </c>
      <c r="H2421" s="17">
        <v>630.48444444444397</v>
      </c>
      <c r="I2421" s="17">
        <f>IFERROR(H2421/1.08,"")</f>
        <v>583.78189300411475</v>
      </c>
      <c r="J2421" s="17">
        <f>I2421*8%</f>
        <v>46.702551440329181</v>
      </c>
      <c r="K2421" s="17">
        <f>Tabela1[[#This Row],[VLR RECEBIDO]]-Tabela1[[#This Row],[DESPESA]]-Tabela1[[#This Row],[FGTS]]</f>
        <v>-4.4444444439122321E-3</v>
      </c>
      <c r="L2421" s="12">
        <v>-4.4444444439122321E-3</v>
      </c>
      <c r="M2421" s="12">
        <f>Tabela1[[#This Row],[A DEVOLVER]]-Tabela1[[#This Row],[DEVOLVIDO]]</f>
        <v>0</v>
      </c>
      <c r="N2421" s="18" t="s">
        <v>274</v>
      </c>
    </row>
    <row r="2422" spans="2:14" x14ac:dyDescent="0.3">
      <c r="B2422" s="11">
        <v>651</v>
      </c>
      <c r="C2422" s="11" t="s">
        <v>91</v>
      </c>
      <c r="D2422" s="35">
        <v>36</v>
      </c>
      <c r="E2422" s="16" t="s">
        <v>202</v>
      </c>
      <c r="F2422" s="11" t="s">
        <v>200</v>
      </c>
      <c r="G2422" s="17">
        <v>0</v>
      </c>
      <c r="H2422" s="17">
        <v>0</v>
      </c>
      <c r="I2422" s="17">
        <f>IFERROR(H2422/1.08,"")</f>
        <v>0</v>
      </c>
      <c r="J2422" s="17">
        <f>I2422*8%</f>
        <v>0</v>
      </c>
      <c r="K2422" s="17">
        <f>Tabela1[[#This Row],[VLR RECEBIDO]]-Tabela1[[#This Row],[DESPESA]]-Tabela1[[#This Row],[FGTS]]</f>
        <v>0</v>
      </c>
      <c r="L2422" s="12">
        <v>0</v>
      </c>
      <c r="M2422" s="12">
        <f>Tabela1[[#This Row],[A DEVOLVER]]-Tabela1[[#This Row],[DEVOLVIDO]]</f>
        <v>0</v>
      </c>
      <c r="N2422" s="18" t="s">
        <v>275</v>
      </c>
    </row>
    <row r="2423" spans="2:14" x14ac:dyDescent="0.3">
      <c r="B2423" s="11">
        <v>422</v>
      </c>
      <c r="C2423" s="11" t="s">
        <v>92</v>
      </c>
      <c r="D2423" s="35">
        <v>36</v>
      </c>
      <c r="E2423" s="16" t="s">
        <v>202</v>
      </c>
      <c r="F2423" s="11" t="s">
        <v>200</v>
      </c>
      <c r="G2423" s="17">
        <v>0</v>
      </c>
      <c r="H2423" s="17">
        <v>0</v>
      </c>
      <c r="I2423" s="17">
        <f>IFERROR(H2423/1.08,"")</f>
        <v>0</v>
      </c>
      <c r="J2423" s="17">
        <f>I2423*8%</f>
        <v>0</v>
      </c>
      <c r="K2423" s="17">
        <f>Tabela1[[#This Row],[VLR RECEBIDO]]-Tabela1[[#This Row],[DESPESA]]-Tabela1[[#This Row],[FGTS]]</f>
        <v>0</v>
      </c>
      <c r="L2423" s="12">
        <v>0</v>
      </c>
      <c r="M2423" s="12">
        <f>Tabela1[[#This Row],[A DEVOLVER]]-Tabela1[[#This Row],[DEVOLVIDO]]</f>
        <v>0</v>
      </c>
      <c r="N2423" s="18" t="s">
        <v>276</v>
      </c>
    </row>
    <row r="2424" spans="2:14" x14ac:dyDescent="0.3">
      <c r="B2424" s="11">
        <v>463</v>
      </c>
      <c r="C2424" s="11" t="s">
        <v>93</v>
      </c>
      <c r="D2424" s="35">
        <v>36</v>
      </c>
      <c r="E2424" s="16" t="s">
        <v>204</v>
      </c>
      <c r="F2424" s="11" t="s">
        <v>200</v>
      </c>
      <c r="G2424" s="17">
        <v>0</v>
      </c>
      <c r="H2424" s="17">
        <v>0</v>
      </c>
      <c r="I2424" s="17">
        <f>IFERROR(H2424/1.08,"")</f>
        <v>0</v>
      </c>
      <c r="J2424" s="17">
        <f>I2424*8%</f>
        <v>0</v>
      </c>
      <c r="K2424" s="17">
        <f>Tabela1[[#This Row],[VLR RECEBIDO]]-Tabela1[[#This Row],[DESPESA]]-Tabela1[[#This Row],[FGTS]]</f>
        <v>0</v>
      </c>
      <c r="L2424" s="12">
        <v>0</v>
      </c>
      <c r="M2424" s="12">
        <f>Tabela1[[#This Row],[A DEVOLVER]]-Tabela1[[#This Row],[DEVOLVIDO]]</f>
        <v>0</v>
      </c>
      <c r="N2424" s="18" t="s">
        <v>277</v>
      </c>
    </row>
    <row r="2425" spans="2:14" x14ac:dyDescent="0.3">
      <c r="B2425" s="11">
        <v>716</v>
      </c>
      <c r="C2425" s="11" t="s">
        <v>94</v>
      </c>
      <c r="D2425" s="35">
        <v>36</v>
      </c>
      <c r="E2425" s="16" t="s">
        <v>8</v>
      </c>
      <c r="F2425" s="11" t="s">
        <v>200</v>
      </c>
      <c r="G2425" s="17">
        <v>630.48</v>
      </c>
      <c r="H2425" s="17">
        <v>630.48444444439997</v>
      </c>
      <c r="I2425" s="17">
        <f>IFERROR(H2425/1.08,"")</f>
        <v>583.78189300407405</v>
      </c>
      <c r="J2425" s="17">
        <f>I2425*8%</f>
        <v>46.702551440325927</v>
      </c>
      <c r="K2425" s="17">
        <f>Tabela1[[#This Row],[VLR RECEBIDO]]-Tabela1[[#This Row],[DESPESA]]-Tabela1[[#This Row],[FGTS]]</f>
        <v>-4.4444443999580585E-3</v>
      </c>
      <c r="L2425" s="12">
        <v>-4.4444443999580585E-3</v>
      </c>
      <c r="M2425" s="12">
        <f>Tabela1[[#This Row],[A DEVOLVER]]-Tabela1[[#This Row],[DEVOLVIDO]]</f>
        <v>0</v>
      </c>
      <c r="N2425" s="18" t="s">
        <v>278</v>
      </c>
    </row>
    <row r="2426" spans="2:14" x14ac:dyDescent="0.3">
      <c r="B2426" s="11">
        <v>875</v>
      </c>
      <c r="C2426" s="11" t="s">
        <v>95</v>
      </c>
      <c r="D2426" s="35">
        <v>36</v>
      </c>
      <c r="E2426" s="16" t="s">
        <v>8</v>
      </c>
      <c r="F2426" s="11" t="s">
        <v>200</v>
      </c>
      <c r="G2426" s="17">
        <v>630.48</v>
      </c>
      <c r="H2426" s="17">
        <v>630.48444444443999</v>
      </c>
      <c r="I2426" s="17">
        <f>IFERROR(H2426/1.08,"")</f>
        <v>583.78189300411111</v>
      </c>
      <c r="J2426" s="17">
        <f>I2426*8%</f>
        <v>46.702551440328889</v>
      </c>
      <c r="K2426" s="17">
        <f>Tabela1[[#This Row],[VLR RECEBIDO]]-Tabela1[[#This Row],[DESPESA]]-Tabela1[[#This Row],[FGTS]]</f>
        <v>-4.4444444399829308E-3</v>
      </c>
      <c r="L2426" s="12">
        <v>-4.4444444399829308E-3</v>
      </c>
      <c r="M2426" s="12">
        <f>Tabela1[[#This Row],[A DEVOLVER]]-Tabela1[[#This Row],[DEVOLVIDO]]</f>
        <v>0</v>
      </c>
      <c r="N2426" s="18" t="s">
        <v>279</v>
      </c>
    </row>
    <row r="2427" spans="2:14" x14ac:dyDescent="0.3">
      <c r="B2427" s="11">
        <v>393</v>
      </c>
      <c r="C2427" s="11" t="s">
        <v>96</v>
      </c>
      <c r="D2427" s="35">
        <v>36</v>
      </c>
      <c r="E2427" s="16" t="s">
        <v>8</v>
      </c>
      <c r="F2427" s="11" t="s">
        <v>200</v>
      </c>
      <c r="G2427" s="17">
        <v>630.48</v>
      </c>
      <c r="H2427" s="17">
        <v>630.48444444444397</v>
      </c>
      <c r="I2427" s="17">
        <f>IFERROR(H2427/1.08,"")</f>
        <v>583.78189300411475</v>
      </c>
      <c r="J2427" s="17">
        <f>I2427*8%</f>
        <v>46.702551440329181</v>
      </c>
      <c r="K2427" s="17">
        <f>Tabela1[[#This Row],[VLR RECEBIDO]]-Tabela1[[#This Row],[DESPESA]]-Tabela1[[#This Row],[FGTS]]</f>
        <v>-4.4444444439122321E-3</v>
      </c>
      <c r="L2427" s="12">
        <v>-4.4444444439122321E-3</v>
      </c>
      <c r="M2427" s="12">
        <f>Tabela1[[#This Row],[A DEVOLVER]]-Tabela1[[#This Row],[DEVOLVIDO]]</f>
        <v>0</v>
      </c>
      <c r="N2427" s="18" t="s">
        <v>280</v>
      </c>
    </row>
    <row r="2428" spans="2:14" x14ac:dyDescent="0.3">
      <c r="B2428" s="11">
        <v>338</v>
      </c>
      <c r="C2428" s="11" t="s">
        <v>97</v>
      </c>
      <c r="D2428" s="35">
        <v>36</v>
      </c>
      <c r="E2428" s="16" t="s">
        <v>8</v>
      </c>
      <c r="F2428" s="11" t="s">
        <v>200</v>
      </c>
      <c r="G2428" s="17">
        <v>630.48</v>
      </c>
      <c r="H2428" s="17">
        <v>630.48444444443999</v>
      </c>
      <c r="I2428" s="17">
        <f>IFERROR(H2428/1.08,"")</f>
        <v>583.78189300411111</v>
      </c>
      <c r="J2428" s="17">
        <f>I2428*8%</f>
        <v>46.702551440328889</v>
      </c>
      <c r="K2428" s="17">
        <f>Tabela1[[#This Row],[VLR RECEBIDO]]-Tabela1[[#This Row],[DESPESA]]-Tabela1[[#This Row],[FGTS]]</f>
        <v>-4.4444444399829308E-3</v>
      </c>
      <c r="L2428" s="12">
        <v>-4.4444444399829308E-3</v>
      </c>
      <c r="M2428" s="12">
        <f>Tabela1[[#This Row],[A DEVOLVER]]-Tabela1[[#This Row],[DEVOLVIDO]]</f>
        <v>0</v>
      </c>
      <c r="N2428" s="18" t="s">
        <v>281</v>
      </c>
    </row>
    <row r="2429" spans="2:14" x14ac:dyDescent="0.3">
      <c r="B2429" s="11">
        <v>928</v>
      </c>
      <c r="C2429" s="11" t="s">
        <v>98</v>
      </c>
      <c r="D2429" s="35">
        <v>36</v>
      </c>
      <c r="E2429" s="16" t="s">
        <v>8</v>
      </c>
      <c r="F2429" s="11" t="s">
        <v>200</v>
      </c>
      <c r="G2429" s="17">
        <v>630.48</v>
      </c>
      <c r="H2429" s="17">
        <v>630.48444444443999</v>
      </c>
      <c r="I2429" s="17">
        <f>IFERROR(H2429/1.08,"")</f>
        <v>583.78189300411111</v>
      </c>
      <c r="J2429" s="17">
        <f>I2429*8%</f>
        <v>46.702551440328889</v>
      </c>
      <c r="K2429" s="17">
        <f>Tabela1[[#This Row],[VLR RECEBIDO]]-Tabela1[[#This Row],[DESPESA]]-Tabela1[[#This Row],[FGTS]]</f>
        <v>-4.4444444399829308E-3</v>
      </c>
      <c r="L2429" s="12">
        <v>-4.4444444399829308E-3</v>
      </c>
      <c r="M2429" s="12">
        <f>Tabela1[[#This Row],[A DEVOLVER]]-Tabela1[[#This Row],[DEVOLVIDO]]</f>
        <v>0</v>
      </c>
      <c r="N2429" s="18" t="s">
        <v>282</v>
      </c>
    </row>
    <row r="2430" spans="2:14" x14ac:dyDescent="0.3">
      <c r="B2430" s="11">
        <v>110</v>
      </c>
      <c r="C2430" s="11" t="s">
        <v>99</v>
      </c>
      <c r="D2430" s="35">
        <v>36</v>
      </c>
      <c r="E2430" s="16" t="s">
        <v>202</v>
      </c>
      <c r="F2430" s="11" t="s">
        <v>200</v>
      </c>
      <c r="G2430" s="17">
        <v>0</v>
      </c>
      <c r="H2430" s="17">
        <v>0</v>
      </c>
      <c r="I2430" s="17">
        <f>IFERROR(H2430/1.08,"")</f>
        <v>0</v>
      </c>
      <c r="J2430" s="17">
        <f>I2430*8%</f>
        <v>0</v>
      </c>
      <c r="K2430" s="17">
        <f>Tabela1[[#This Row],[VLR RECEBIDO]]-Tabela1[[#This Row],[DESPESA]]-Tabela1[[#This Row],[FGTS]]</f>
        <v>0</v>
      </c>
      <c r="L2430" s="12">
        <v>0</v>
      </c>
      <c r="M2430" s="12">
        <f>Tabela1[[#This Row],[A DEVOLVER]]-Tabela1[[#This Row],[DEVOLVIDO]]</f>
        <v>0</v>
      </c>
      <c r="N2430" s="18" t="s">
        <v>283</v>
      </c>
    </row>
    <row r="2431" spans="2:14" x14ac:dyDescent="0.3">
      <c r="B2431" s="11">
        <v>14</v>
      </c>
      <c r="C2431" s="11" t="s">
        <v>100</v>
      </c>
      <c r="D2431" s="35">
        <v>36</v>
      </c>
      <c r="E2431" s="16" t="s">
        <v>8</v>
      </c>
      <c r="F2431" s="11" t="s">
        <v>200</v>
      </c>
      <c r="G2431" s="17">
        <v>630.48</v>
      </c>
      <c r="H2431" s="17">
        <v>630.48444444443999</v>
      </c>
      <c r="I2431" s="17">
        <f>IFERROR(H2431/1.08,"")</f>
        <v>583.78189300411111</v>
      </c>
      <c r="J2431" s="17">
        <f>I2431*8%</f>
        <v>46.702551440328889</v>
      </c>
      <c r="K2431" s="17">
        <f>Tabela1[[#This Row],[VLR RECEBIDO]]-Tabela1[[#This Row],[DESPESA]]-Tabela1[[#This Row],[FGTS]]</f>
        <v>-4.4444444399829308E-3</v>
      </c>
      <c r="L2431" s="12">
        <v>-4.4444444399829308E-3</v>
      </c>
      <c r="M2431" s="12">
        <f>Tabela1[[#This Row],[A DEVOLVER]]-Tabela1[[#This Row],[DEVOLVIDO]]</f>
        <v>0</v>
      </c>
      <c r="N2431" s="18" t="s">
        <v>284</v>
      </c>
    </row>
    <row r="2432" spans="2:14" x14ac:dyDescent="0.3">
      <c r="B2432" s="11">
        <v>546</v>
      </c>
      <c r="C2432" s="11" t="s">
        <v>101</v>
      </c>
      <c r="D2432" s="35">
        <v>36</v>
      </c>
      <c r="E2432" s="16" t="s">
        <v>202</v>
      </c>
      <c r="F2432" s="11" t="s">
        <v>200</v>
      </c>
      <c r="G2432" s="17">
        <v>0</v>
      </c>
      <c r="H2432" s="17">
        <v>0</v>
      </c>
      <c r="I2432" s="17">
        <f>IFERROR(H2432/1.08,"")</f>
        <v>0</v>
      </c>
      <c r="J2432" s="17">
        <f>I2432*8%</f>
        <v>0</v>
      </c>
      <c r="K2432" s="17">
        <f>Tabela1[[#This Row],[VLR RECEBIDO]]-Tabela1[[#This Row],[DESPESA]]-Tabela1[[#This Row],[FGTS]]</f>
        <v>0</v>
      </c>
      <c r="L2432" s="12">
        <v>0</v>
      </c>
      <c r="M2432" s="12">
        <f>Tabela1[[#This Row],[A DEVOLVER]]-Tabela1[[#This Row],[DEVOLVIDO]]</f>
        <v>0</v>
      </c>
      <c r="N2432" s="18" t="s">
        <v>285</v>
      </c>
    </row>
    <row r="2433" spans="2:14" x14ac:dyDescent="0.3">
      <c r="B2433" s="11">
        <v>287</v>
      </c>
      <c r="C2433" s="11" t="s">
        <v>102</v>
      </c>
      <c r="D2433" s="35">
        <v>36</v>
      </c>
      <c r="E2433" s="16" t="s">
        <v>8</v>
      </c>
      <c r="F2433" s="11" t="s">
        <v>200</v>
      </c>
      <c r="G2433" s="17">
        <v>0</v>
      </c>
      <c r="H2433" s="17">
        <v>0</v>
      </c>
      <c r="I2433" s="17">
        <f>IFERROR(H2433/1.08,"")</f>
        <v>0</v>
      </c>
      <c r="J2433" s="17">
        <f>I2433*8%</f>
        <v>0</v>
      </c>
      <c r="K2433" s="17">
        <f>Tabela1[[#This Row],[VLR RECEBIDO]]-Tabela1[[#This Row],[DESPESA]]-Tabela1[[#This Row],[FGTS]]</f>
        <v>0</v>
      </c>
      <c r="L2433" s="12">
        <v>0</v>
      </c>
      <c r="M2433" s="12">
        <f>Tabela1[[#This Row],[A DEVOLVER]]-Tabela1[[#This Row],[DEVOLVIDO]]</f>
        <v>0</v>
      </c>
      <c r="N2433" s="18" t="s">
        <v>286</v>
      </c>
    </row>
    <row r="2434" spans="2:14" x14ac:dyDescent="0.3">
      <c r="B2434" s="11">
        <v>525</v>
      </c>
      <c r="C2434" s="11" t="s">
        <v>103</v>
      </c>
      <c r="D2434" s="35">
        <v>36</v>
      </c>
      <c r="E2434" s="16" t="s">
        <v>8</v>
      </c>
      <c r="F2434" s="11" t="s">
        <v>200</v>
      </c>
      <c r="G2434" s="17">
        <v>630.48</v>
      </c>
      <c r="H2434" s="17">
        <v>630.48444444443999</v>
      </c>
      <c r="I2434" s="17">
        <f>IFERROR(H2434/1.08,"")</f>
        <v>583.78189300411111</v>
      </c>
      <c r="J2434" s="17">
        <f>I2434*8%</f>
        <v>46.702551440328889</v>
      </c>
      <c r="K2434" s="17">
        <f>Tabela1[[#This Row],[VLR RECEBIDO]]-Tabela1[[#This Row],[DESPESA]]-Tabela1[[#This Row],[FGTS]]</f>
        <v>-4.4444444399829308E-3</v>
      </c>
      <c r="L2434" s="12">
        <v>-4.4444444399829308E-3</v>
      </c>
      <c r="M2434" s="12">
        <f>Tabela1[[#This Row],[A DEVOLVER]]-Tabela1[[#This Row],[DEVOLVIDO]]</f>
        <v>0</v>
      </c>
      <c r="N2434" s="18" t="s">
        <v>287</v>
      </c>
    </row>
    <row r="2435" spans="2:14" x14ac:dyDescent="0.3">
      <c r="B2435" s="11">
        <v>657</v>
      </c>
      <c r="C2435" s="11" t="s">
        <v>104</v>
      </c>
      <c r="D2435" s="35">
        <v>36</v>
      </c>
      <c r="E2435" s="16" t="s">
        <v>8</v>
      </c>
      <c r="F2435" s="11" t="s">
        <v>200</v>
      </c>
      <c r="G2435" s="17">
        <v>630.48</v>
      </c>
      <c r="H2435" s="17">
        <v>630.48444444444397</v>
      </c>
      <c r="I2435" s="17">
        <f>IFERROR(H2435/1.08,"")</f>
        <v>583.78189300411475</v>
      </c>
      <c r="J2435" s="17">
        <f>I2435*8%</f>
        <v>46.702551440329181</v>
      </c>
      <c r="K2435" s="17">
        <f>Tabela1[[#This Row],[VLR RECEBIDO]]-Tabela1[[#This Row],[DESPESA]]-Tabela1[[#This Row],[FGTS]]</f>
        <v>-4.4444444439122321E-3</v>
      </c>
      <c r="L2435" s="12">
        <v>-4.4444444439122321E-3</v>
      </c>
      <c r="M2435" s="12">
        <f>Tabela1[[#This Row],[A DEVOLVER]]-Tabela1[[#This Row],[DEVOLVIDO]]</f>
        <v>0</v>
      </c>
      <c r="N2435" s="18" t="s">
        <v>288</v>
      </c>
    </row>
    <row r="2436" spans="2:14" x14ac:dyDescent="0.3">
      <c r="B2436" s="11">
        <v>67</v>
      </c>
      <c r="C2436" s="11" t="s">
        <v>106</v>
      </c>
      <c r="D2436" s="35">
        <v>36</v>
      </c>
      <c r="E2436" s="16" t="s">
        <v>8</v>
      </c>
      <c r="F2436" s="11" t="s">
        <v>200</v>
      </c>
      <c r="G2436" s="17">
        <v>630.48</v>
      </c>
      <c r="H2436" s="17">
        <v>630.48444444444397</v>
      </c>
      <c r="I2436" s="17">
        <f>IFERROR(H2436/1.08,"")</f>
        <v>583.78189300411475</v>
      </c>
      <c r="J2436" s="17">
        <f>I2436*8%</f>
        <v>46.702551440329181</v>
      </c>
      <c r="K2436" s="17">
        <f>Tabela1[[#This Row],[VLR RECEBIDO]]-Tabela1[[#This Row],[DESPESA]]-Tabela1[[#This Row],[FGTS]]</f>
        <v>-4.4444444439122321E-3</v>
      </c>
      <c r="L2436" s="12">
        <v>-4.4444444439122321E-3</v>
      </c>
      <c r="M2436" s="12">
        <f>Tabela1[[#This Row],[A DEVOLVER]]-Tabela1[[#This Row],[DEVOLVIDO]]</f>
        <v>0</v>
      </c>
      <c r="N2436" s="18" t="s">
        <v>290</v>
      </c>
    </row>
    <row r="2437" spans="2:14" x14ac:dyDescent="0.3">
      <c r="B2437" s="11">
        <v>68</v>
      </c>
      <c r="C2437" s="11" t="s">
        <v>107</v>
      </c>
      <c r="D2437" s="35">
        <v>36</v>
      </c>
      <c r="E2437" s="16" t="s">
        <v>8</v>
      </c>
      <c r="F2437" s="11" t="s">
        <v>200</v>
      </c>
      <c r="G2437" s="17">
        <v>630.48</v>
      </c>
      <c r="H2437" s="17">
        <v>630.48</v>
      </c>
      <c r="I2437" s="17">
        <f>IFERROR(H2437/1.08,"")</f>
        <v>583.77777777777771</v>
      </c>
      <c r="J2437" s="17">
        <f>I2437*8%</f>
        <v>46.702222222222218</v>
      </c>
      <c r="K2437" s="17">
        <f>Tabela1[[#This Row],[VLR RECEBIDO]]-Tabela1[[#This Row],[DESPESA]]-Tabela1[[#This Row],[FGTS]]</f>
        <v>8.5265128291212022E-14</v>
      </c>
      <c r="L2437" s="12">
        <v>8.5265128291212022E-14</v>
      </c>
      <c r="M2437" s="12">
        <f>Tabela1[[#This Row],[A DEVOLVER]]-Tabela1[[#This Row],[DEVOLVIDO]]</f>
        <v>0</v>
      </c>
      <c r="N2437" s="18" t="s">
        <v>291</v>
      </c>
    </row>
    <row r="2438" spans="2:14" x14ac:dyDescent="0.3">
      <c r="B2438" s="11">
        <v>444</v>
      </c>
      <c r="C2438" s="11" t="s">
        <v>108</v>
      </c>
      <c r="D2438" s="35">
        <v>36</v>
      </c>
      <c r="E2438" s="16" t="s">
        <v>8</v>
      </c>
      <c r="F2438" s="11" t="s">
        <v>200</v>
      </c>
      <c r="G2438" s="17">
        <v>630.48</v>
      </c>
      <c r="H2438" s="17">
        <v>630.48444444400002</v>
      </c>
      <c r="I2438" s="17">
        <f>IFERROR(H2438/1.08,"")</f>
        <v>583.78189300370366</v>
      </c>
      <c r="J2438" s="17">
        <f>I2438*8%</f>
        <v>46.702551440296297</v>
      </c>
      <c r="K2438" s="17">
        <f>Tabela1[[#This Row],[VLR RECEBIDO]]-Tabela1[[#This Row],[DESPESA]]-Tabela1[[#This Row],[FGTS]]</f>
        <v>-4.4444439999367091E-3</v>
      </c>
      <c r="L2438" s="12">
        <v>-4.4444439999367091E-3</v>
      </c>
      <c r="M2438" s="12">
        <f>Tabela1[[#This Row],[A DEVOLVER]]-Tabela1[[#This Row],[DEVOLVIDO]]</f>
        <v>0</v>
      </c>
      <c r="N2438" s="18" t="s">
        <v>292</v>
      </c>
    </row>
    <row r="2439" spans="2:14" x14ac:dyDescent="0.3">
      <c r="B2439" s="11">
        <v>886</v>
      </c>
      <c r="C2439" s="11" t="s">
        <v>109</v>
      </c>
      <c r="D2439" s="35">
        <v>36</v>
      </c>
      <c r="E2439" s="16" t="s">
        <v>202</v>
      </c>
      <c r="F2439" s="11" t="s">
        <v>200</v>
      </c>
      <c r="G2439" s="17">
        <v>0</v>
      </c>
      <c r="H2439" s="17">
        <v>0</v>
      </c>
      <c r="I2439" s="17">
        <f>IFERROR(H2439/1.08,"")</f>
        <v>0</v>
      </c>
      <c r="J2439" s="17">
        <f>I2439*8%</f>
        <v>0</v>
      </c>
      <c r="K2439" s="17">
        <f>Tabela1[[#This Row],[VLR RECEBIDO]]-Tabela1[[#This Row],[DESPESA]]-Tabela1[[#This Row],[FGTS]]</f>
        <v>0</v>
      </c>
      <c r="L2439" s="12">
        <v>0</v>
      </c>
      <c r="M2439" s="12">
        <f>Tabela1[[#This Row],[A DEVOLVER]]-Tabela1[[#This Row],[DEVOLVIDO]]</f>
        <v>0</v>
      </c>
      <c r="N2439" s="18" t="s">
        <v>293</v>
      </c>
    </row>
    <row r="2440" spans="2:14" x14ac:dyDescent="0.3">
      <c r="B2440" s="11">
        <v>937</v>
      </c>
      <c r="C2440" s="11" t="s">
        <v>112</v>
      </c>
      <c r="D2440" s="35">
        <v>36</v>
      </c>
      <c r="E2440" s="16" t="s">
        <v>8</v>
      </c>
      <c r="F2440" s="11" t="s">
        <v>200</v>
      </c>
      <c r="G2440" s="17">
        <v>0</v>
      </c>
      <c r="H2440" s="17">
        <v>0</v>
      </c>
      <c r="I2440" s="17">
        <f>IFERROR(H2440/1.08,"")</f>
        <v>0</v>
      </c>
      <c r="J2440" s="17">
        <f>I2440*8%</f>
        <v>0</v>
      </c>
      <c r="K2440" s="17">
        <f>Tabela1[[#This Row],[VLR RECEBIDO]]-Tabela1[[#This Row],[DESPESA]]-Tabela1[[#This Row],[FGTS]]</f>
        <v>0</v>
      </c>
      <c r="L2440" s="12">
        <v>0</v>
      </c>
      <c r="M2440" s="12">
        <f>Tabela1[[#This Row],[A DEVOLVER]]-Tabela1[[#This Row],[DEVOLVIDO]]</f>
        <v>0</v>
      </c>
      <c r="N2440" s="18" t="s">
        <v>296</v>
      </c>
    </row>
    <row r="2441" spans="2:14" x14ac:dyDescent="0.3">
      <c r="B2441" s="11">
        <v>943</v>
      </c>
      <c r="C2441" s="11" t="s">
        <v>113</v>
      </c>
      <c r="D2441" s="35">
        <v>36</v>
      </c>
      <c r="E2441" s="16" t="s">
        <v>8</v>
      </c>
      <c r="F2441" s="11" t="s">
        <v>200</v>
      </c>
      <c r="G2441" s="17">
        <v>0</v>
      </c>
      <c r="H2441" s="17">
        <v>0</v>
      </c>
      <c r="I2441" s="17">
        <f>IFERROR(H2441/1.08,"")</f>
        <v>0</v>
      </c>
      <c r="J2441" s="17">
        <f>I2441*8%</f>
        <v>0</v>
      </c>
      <c r="K2441" s="17">
        <f>Tabela1[[#This Row],[VLR RECEBIDO]]-Tabela1[[#This Row],[DESPESA]]-Tabela1[[#This Row],[FGTS]]</f>
        <v>0</v>
      </c>
      <c r="L2441" s="12">
        <v>0</v>
      </c>
      <c r="M2441" s="12">
        <f>Tabela1[[#This Row],[A DEVOLVER]]-Tabela1[[#This Row],[DEVOLVIDO]]</f>
        <v>0</v>
      </c>
      <c r="N2441" s="18" t="s">
        <v>297</v>
      </c>
    </row>
    <row r="2442" spans="2:14" x14ac:dyDescent="0.3">
      <c r="B2442" s="11">
        <v>714</v>
      </c>
      <c r="C2442" s="11" t="s">
        <v>114</v>
      </c>
      <c r="D2442" s="35">
        <v>36</v>
      </c>
      <c r="E2442" s="16" t="s">
        <v>8</v>
      </c>
      <c r="F2442" s="11" t="s">
        <v>200</v>
      </c>
      <c r="G2442" s="17">
        <v>630.48</v>
      </c>
      <c r="H2442" s="17">
        <v>630.48444444443999</v>
      </c>
      <c r="I2442" s="17">
        <f>IFERROR(H2442/1.08,"")</f>
        <v>583.78189300411111</v>
      </c>
      <c r="J2442" s="17">
        <f>I2442*8%</f>
        <v>46.702551440328889</v>
      </c>
      <c r="K2442" s="17">
        <f>Tabela1[[#This Row],[VLR RECEBIDO]]-Tabela1[[#This Row],[DESPESA]]-Tabela1[[#This Row],[FGTS]]</f>
        <v>-4.4444444399829308E-3</v>
      </c>
      <c r="L2442" s="12">
        <v>-4.4444444399829308E-3</v>
      </c>
      <c r="M2442" s="12">
        <f>Tabela1[[#This Row],[A DEVOLVER]]-Tabela1[[#This Row],[DEVOLVIDO]]</f>
        <v>0</v>
      </c>
      <c r="N2442" s="18" t="s">
        <v>298</v>
      </c>
    </row>
    <row r="2443" spans="2:14" x14ac:dyDescent="0.3">
      <c r="B2443" s="11">
        <v>941</v>
      </c>
      <c r="C2443" s="11" t="s">
        <v>115</v>
      </c>
      <c r="D2443" s="35">
        <v>36</v>
      </c>
      <c r="E2443" s="16" t="s">
        <v>8</v>
      </c>
      <c r="F2443" s="11" t="s">
        <v>200</v>
      </c>
      <c r="G2443" s="17">
        <v>0</v>
      </c>
      <c r="H2443" s="17">
        <v>0</v>
      </c>
      <c r="I2443" s="17">
        <f>IFERROR(H2443/1.08,"")</f>
        <v>0</v>
      </c>
      <c r="J2443" s="17">
        <f>I2443*8%</f>
        <v>0</v>
      </c>
      <c r="K2443" s="17">
        <f>Tabela1[[#This Row],[VLR RECEBIDO]]-Tabela1[[#This Row],[DESPESA]]-Tabela1[[#This Row],[FGTS]]</f>
        <v>0</v>
      </c>
      <c r="L2443" s="12">
        <v>0</v>
      </c>
      <c r="M2443" s="12">
        <f>Tabela1[[#This Row],[A DEVOLVER]]-Tabela1[[#This Row],[DEVOLVIDO]]</f>
        <v>0</v>
      </c>
      <c r="N2443" s="18" t="s">
        <v>299</v>
      </c>
    </row>
    <row r="2444" spans="2:14" x14ac:dyDescent="0.3">
      <c r="B2444" s="11">
        <v>858</v>
      </c>
      <c r="C2444" s="11" t="s">
        <v>27</v>
      </c>
      <c r="D2444" s="35">
        <v>36</v>
      </c>
      <c r="E2444" s="16" t="s">
        <v>8</v>
      </c>
      <c r="F2444" s="11" t="s">
        <v>200</v>
      </c>
      <c r="G2444" s="17">
        <v>630.48</v>
      </c>
      <c r="H2444" s="17">
        <v>630.48444444443999</v>
      </c>
      <c r="I2444" s="17">
        <f>IFERROR(H2444/1.08,"")</f>
        <v>583.78189300411111</v>
      </c>
      <c r="J2444" s="17">
        <f>I2444*8%</f>
        <v>46.702551440328889</v>
      </c>
      <c r="K2444" s="17">
        <f>Tabela1[[#This Row],[VLR RECEBIDO]]-Tabela1[[#This Row],[DESPESA]]-Tabela1[[#This Row],[FGTS]]</f>
        <v>-4.4444444399829308E-3</v>
      </c>
      <c r="L2444" s="12">
        <v>-4.4444444399829308E-3</v>
      </c>
      <c r="M2444" s="12">
        <f>Tabela1[[#This Row],[A DEVOLVER]]-Tabela1[[#This Row],[DEVOLVIDO]]</f>
        <v>0</v>
      </c>
      <c r="N2444" s="18" t="s">
        <v>211</v>
      </c>
    </row>
    <row r="2445" spans="2:14" x14ac:dyDescent="0.3">
      <c r="B2445" s="11">
        <v>465</v>
      </c>
      <c r="C2445" s="11" t="s">
        <v>116</v>
      </c>
      <c r="D2445" s="35">
        <v>36</v>
      </c>
      <c r="E2445" s="16" t="s">
        <v>8</v>
      </c>
      <c r="F2445" s="11" t="s">
        <v>200</v>
      </c>
      <c r="G2445" s="17">
        <v>630.48</v>
      </c>
      <c r="H2445" s="17">
        <v>630.48444444439997</v>
      </c>
      <c r="I2445" s="17">
        <f>IFERROR(H2445/1.08,"")</f>
        <v>583.78189300407405</v>
      </c>
      <c r="J2445" s="17">
        <f>I2445*8%</f>
        <v>46.702551440325927</v>
      </c>
      <c r="K2445" s="17">
        <f>Tabela1[[#This Row],[VLR RECEBIDO]]-Tabela1[[#This Row],[DESPESA]]-Tabela1[[#This Row],[FGTS]]</f>
        <v>-4.4444443999580585E-3</v>
      </c>
      <c r="L2445" s="12">
        <v>-4.4444443999580585E-3</v>
      </c>
      <c r="M2445" s="12">
        <f>Tabela1[[#This Row],[A DEVOLVER]]-Tabela1[[#This Row],[DEVOLVIDO]]</f>
        <v>0</v>
      </c>
      <c r="N2445" s="18" t="s">
        <v>300</v>
      </c>
    </row>
    <row r="2446" spans="2:14" x14ac:dyDescent="0.3">
      <c r="B2446" s="11">
        <v>675</v>
      </c>
      <c r="C2446" s="11" t="s">
        <v>117</v>
      </c>
      <c r="D2446" s="35">
        <v>36</v>
      </c>
      <c r="E2446" s="16" t="s">
        <v>8</v>
      </c>
      <c r="F2446" s="11" t="s">
        <v>200</v>
      </c>
      <c r="G2446" s="17">
        <v>630.48</v>
      </c>
      <c r="H2446" s="17">
        <v>630.48</v>
      </c>
      <c r="I2446" s="17">
        <f>IFERROR(H2446/1.08,"")</f>
        <v>583.77777777777771</v>
      </c>
      <c r="J2446" s="17">
        <f>I2446*8%</f>
        <v>46.702222222222218</v>
      </c>
      <c r="K2446" s="17">
        <f>Tabela1[[#This Row],[VLR RECEBIDO]]-Tabela1[[#This Row],[DESPESA]]-Tabela1[[#This Row],[FGTS]]</f>
        <v>8.5265128291212022E-14</v>
      </c>
      <c r="L2446" s="12">
        <v>8.5265128291212022E-14</v>
      </c>
      <c r="M2446" s="12">
        <f>Tabela1[[#This Row],[A DEVOLVER]]-Tabela1[[#This Row],[DEVOLVIDO]]</f>
        <v>0</v>
      </c>
      <c r="N2446" s="18" t="s">
        <v>301</v>
      </c>
    </row>
    <row r="2447" spans="2:14" x14ac:dyDescent="0.3">
      <c r="B2447" s="11">
        <v>604</v>
      </c>
      <c r="C2447" s="11" t="s">
        <v>118</v>
      </c>
      <c r="D2447" s="35">
        <v>36</v>
      </c>
      <c r="E2447" s="16" t="s">
        <v>8</v>
      </c>
      <c r="F2447" s="11" t="s">
        <v>200</v>
      </c>
      <c r="G2447" s="17">
        <v>630.48</v>
      </c>
      <c r="H2447" s="17">
        <v>630.48</v>
      </c>
      <c r="I2447" s="17">
        <f>IFERROR(H2447/1.08,"")</f>
        <v>583.77777777777771</v>
      </c>
      <c r="J2447" s="17">
        <f>I2447*8%</f>
        <v>46.702222222222218</v>
      </c>
      <c r="K2447" s="17">
        <f>Tabela1[[#This Row],[VLR RECEBIDO]]-Tabela1[[#This Row],[DESPESA]]-Tabela1[[#This Row],[FGTS]]</f>
        <v>8.5265128291212022E-14</v>
      </c>
      <c r="L2447" s="12">
        <v>8.5265128291212022E-14</v>
      </c>
      <c r="M2447" s="12">
        <f>Tabela1[[#This Row],[A DEVOLVER]]-Tabela1[[#This Row],[DEVOLVIDO]]</f>
        <v>0</v>
      </c>
      <c r="N2447" s="18" t="s">
        <v>302</v>
      </c>
    </row>
    <row r="2448" spans="2:14" x14ac:dyDescent="0.3">
      <c r="B2448" s="11">
        <v>74</v>
      </c>
      <c r="C2448" s="11" t="s">
        <v>119</v>
      </c>
      <c r="D2448" s="35">
        <v>36</v>
      </c>
      <c r="E2448" s="16" t="s">
        <v>8</v>
      </c>
      <c r="F2448" s="11" t="s">
        <v>200</v>
      </c>
      <c r="G2448" s="17">
        <v>630.48</v>
      </c>
      <c r="H2448" s="17">
        <v>630.48</v>
      </c>
      <c r="I2448" s="17">
        <f>IFERROR(H2448/1.08,"")</f>
        <v>583.77777777777771</v>
      </c>
      <c r="J2448" s="17">
        <f>I2448*8%</f>
        <v>46.702222222222218</v>
      </c>
      <c r="K2448" s="17">
        <f>Tabela1[[#This Row],[VLR RECEBIDO]]-Tabela1[[#This Row],[DESPESA]]-Tabela1[[#This Row],[FGTS]]</f>
        <v>8.5265128291212022E-14</v>
      </c>
      <c r="L2448" s="12">
        <v>8.5265128291212022E-14</v>
      </c>
      <c r="M2448" s="12">
        <f>Tabela1[[#This Row],[A DEVOLVER]]-Tabela1[[#This Row],[DEVOLVIDO]]</f>
        <v>0</v>
      </c>
      <c r="N2448" s="18" t="s">
        <v>303</v>
      </c>
    </row>
    <row r="2449" spans="2:14" x14ac:dyDescent="0.3">
      <c r="B2449" s="11">
        <v>968</v>
      </c>
      <c r="C2449" s="11" t="s">
        <v>120</v>
      </c>
      <c r="D2449" s="35">
        <v>36</v>
      </c>
      <c r="E2449" s="16" t="s">
        <v>8</v>
      </c>
      <c r="F2449" s="11" t="s">
        <v>200</v>
      </c>
      <c r="G2449" s="17">
        <v>630.48</v>
      </c>
      <c r="H2449" s="17">
        <v>630.48</v>
      </c>
      <c r="I2449" s="17">
        <f>IFERROR(H2449/1.08,"")</f>
        <v>583.77777777777771</v>
      </c>
      <c r="J2449" s="17">
        <f>I2449*8%</f>
        <v>46.702222222222218</v>
      </c>
      <c r="K2449" s="17">
        <f>Tabela1[[#This Row],[VLR RECEBIDO]]-Tabela1[[#This Row],[DESPESA]]-Tabela1[[#This Row],[FGTS]]</f>
        <v>8.5265128291212022E-14</v>
      </c>
      <c r="L2449" s="12">
        <v>8.5265128291212022E-14</v>
      </c>
      <c r="M2449" s="12">
        <f>Tabela1[[#This Row],[A DEVOLVER]]-Tabela1[[#This Row],[DEVOLVIDO]]</f>
        <v>0</v>
      </c>
      <c r="N2449" s="18" t="s">
        <v>304</v>
      </c>
    </row>
    <row r="2450" spans="2:14" x14ac:dyDescent="0.3">
      <c r="B2450" s="11">
        <v>381</v>
      </c>
      <c r="C2450" s="11" t="s">
        <v>121</v>
      </c>
      <c r="D2450" s="35">
        <v>36</v>
      </c>
      <c r="E2450" s="16" t="s">
        <v>8</v>
      </c>
      <c r="F2450" s="11" t="s">
        <v>200</v>
      </c>
      <c r="G2450" s="17">
        <v>630.48</v>
      </c>
      <c r="H2450" s="17">
        <v>630.48</v>
      </c>
      <c r="I2450" s="17">
        <f>IFERROR(H2450/1.08,"")</f>
        <v>583.77777777777771</v>
      </c>
      <c r="J2450" s="17">
        <f>I2450*8%</f>
        <v>46.702222222222218</v>
      </c>
      <c r="K2450" s="17">
        <f>Tabela1[[#This Row],[VLR RECEBIDO]]-Tabela1[[#This Row],[DESPESA]]-Tabela1[[#This Row],[FGTS]]</f>
        <v>8.5265128291212022E-14</v>
      </c>
      <c r="L2450" s="12">
        <v>8.5265128291212022E-14</v>
      </c>
      <c r="M2450" s="12">
        <f>Tabela1[[#This Row],[A DEVOLVER]]-Tabela1[[#This Row],[DEVOLVIDO]]</f>
        <v>0</v>
      </c>
      <c r="N2450" s="18" t="s">
        <v>305</v>
      </c>
    </row>
    <row r="2451" spans="2:14" x14ac:dyDescent="0.3">
      <c r="B2451" s="11">
        <v>76</v>
      </c>
      <c r="C2451" s="11" t="s">
        <v>122</v>
      </c>
      <c r="D2451" s="35">
        <v>36</v>
      </c>
      <c r="E2451" s="16" t="s">
        <v>8</v>
      </c>
      <c r="F2451" s="11" t="s">
        <v>200</v>
      </c>
      <c r="G2451" s="17">
        <v>630.48</v>
      </c>
      <c r="H2451" s="17">
        <v>630.48</v>
      </c>
      <c r="I2451" s="17">
        <f>IFERROR(H2451/1.08,"")</f>
        <v>583.77777777777771</v>
      </c>
      <c r="J2451" s="17">
        <f>I2451*8%</f>
        <v>46.702222222222218</v>
      </c>
      <c r="K2451" s="17">
        <f>Tabela1[[#This Row],[VLR RECEBIDO]]-Tabela1[[#This Row],[DESPESA]]-Tabela1[[#This Row],[FGTS]]</f>
        <v>8.5265128291212022E-14</v>
      </c>
      <c r="L2451" s="12">
        <v>8.5265128291212022E-14</v>
      </c>
      <c r="M2451" s="12">
        <f>Tabela1[[#This Row],[A DEVOLVER]]-Tabela1[[#This Row],[DEVOLVIDO]]</f>
        <v>0</v>
      </c>
      <c r="N2451" s="18" t="s">
        <v>306</v>
      </c>
    </row>
    <row r="2452" spans="2:14" x14ac:dyDescent="0.3">
      <c r="B2452" s="11">
        <v>296</v>
      </c>
      <c r="C2452" s="11" t="s">
        <v>123</v>
      </c>
      <c r="D2452" s="35">
        <v>36</v>
      </c>
      <c r="E2452" s="16" t="s">
        <v>8</v>
      </c>
      <c r="F2452" s="11" t="s">
        <v>200</v>
      </c>
      <c r="G2452" s="17">
        <v>630.48</v>
      </c>
      <c r="H2452" s="17">
        <v>630.48</v>
      </c>
      <c r="I2452" s="17">
        <f>IFERROR(H2452/1.08,"")</f>
        <v>583.77777777777771</v>
      </c>
      <c r="J2452" s="17">
        <f>I2452*8%</f>
        <v>46.702222222222218</v>
      </c>
      <c r="K2452" s="17">
        <f>Tabela1[[#This Row],[VLR RECEBIDO]]-Tabela1[[#This Row],[DESPESA]]-Tabela1[[#This Row],[FGTS]]</f>
        <v>8.5265128291212022E-14</v>
      </c>
      <c r="L2452" s="12">
        <v>8.5265128291212022E-14</v>
      </c>
      <c r="M2452" s="12">
        <f>Tabela1[[#This Row],[A DEVOLVER]]-Tabela1[[#This Row],[DEVOLVIDO]]</f>
        <v>0</v>
      </c>
      <c r="N2452" s="18" t="s">
        <v>307</v>
      </c>
    </row>
    <row r="2453" spans="2:14" x14ac:dyDescent="0.3">
      <c r="B2453" s="11">
        <v>963</v>
      </c>
      <c r="C2453" s="11" t="s">
        <v>124</v>
      </c>
      <c r="D2453" s="35">
        <v>36</v>
      </c>
      <c r="E2453" s="16" t="s">
        <v>8</v>
      </c>
      <c r="F2453" s="11" t="s">
        <v>200</v>
      </c>
      <c r="G2453" s="17">
        <v>630.48</v>
      </c>
      <c r="H2453" s="17">
        <v>0</v>
      </c>
      <c r="I2453" s="17">
        <f>IFERROR(H2453/1.08,"")</f>
        <v>0</v>
      </c>
      <c r="J2453" s="17">
        <f>I2453*8%</f>
        <v>0</v>
      </c>
      <c r="K2453" s="17">
        <f>Tabela1[[#This Row],[VLR RECEBIDO]]-Tabela1[[#This Row],[DESPESA]]-Tabela1[[#This Row],[FGTS]]</f>
        <v>630.48</v>
      </c>
      <c r="L2453" s="12">
        <v>630.48</v>
      </c>
      <c r="M2453" s="12">
        <f>Tabela1[[#This Row],[A DEVOLVER]]-Tabela1[[#This Row],[DEVOLVIDO]]</f>
        <v>0</v>
      </c>
      <c r="N2453" s="18" t="s">
        <v>308</v>
      </c>
    </row>
    <row r="2454" spans="2:14" x14ac:dyDescent="0.3">
      <c r="B2454" s="11">
        <v>369</v>
      </c>
      <c r="C2454" s="11" t="s">
        <v>125</v>
      </c>
      <c r="D2454" s="35">
        <v>36</v>
      </c>
      <c r="E2454" s="16" t="s">
        <v>8</v>
      </c>
      <c r="F2454" s="11" t="s">
        <v>200</v>
      </c>
      <c r="G2454" s="17">
        <v>630.48</v>
      </c>
      <c r="H2454" s="17">
        <v>630.48</v>
      </c>
      <c r="I2454" s="17">
        <f>IFERROR(H2454/1.08,"")</f>
        <v>583.77777777777771</v>
      </c>
      <c r="J2454" s="17">
        <f>I2454*8%</f>
        <v>46.702222222222218</v>
      </c>
      <c r="K2454" s="17">
        <f>Tabela1[[#This Row],[VLR RECEBIDO]]-Tabela1[[#This Row],[DESPESA]]-Tabela1[[#This Row],[FGTS]]</f>
        <v>8.5265128291212022E-14</v>
      </c>
      <c r="L2454" s="12">
        <v>8.5265128291212022E-14</v>
      </c>
      <c r="M2454" s="12">
        <f>Tabela1[[#This Row],[A DEVOLVER]]-Tabela1[[#This Row],[DEVOLVIDO]]</f>
        <v>0</v>
      </c>
      <c r="N2454" s="18" t="s">
        <v>309</v>
      </c>
    </row>
    <row r="2455" spans="2:14" x14ac:dyDescent="0.3">
      <c r="B2455" s="11">
        <v>643</v>
      </c>
      <c r="C2455" s="11" t="s">
        <v>127</v>
      </c>
      <c r="D2455" s="35">
        <v>36</v>
      </c>
      <c r="E2455" s="16" t="s">
        <v>8</v>
      </c>
      <c r="F2455" s="11" t="s">
        <v>200</v>
      </c>
      <c r="G2455" s="17">
        <v>630.48</v>
      </c>
      <c r="H2455" s="17">
        <v>630.48</v>
      </c>
      <c r="I2455" s="17">
        <f>IFERROR(H2455/1.08,"")</f>
        <v>583.77777777777771</v>
      </c>
      <c r="J2455" s="17">
        <f>I2455*8%</f>
        <v>46.702222222222218</v>
      </c>
      <c r="K2455" s="17">
        <f>Tabela1[[#This Row],[VLR RECEBIDO]]-Tabela1[[#This Row],[DESPESA]]-Tabela1[[#This Row],[FGTS]]</f>
        <v>8.5265128291212022E-14</v>
      </c>
      <c r="L2455" s="12">
        <v>8.5265128291212022E-14</v>
      </c>
      <c r="M2455" s="12">
        <f>Tabela1[[#This Row],[A DEVOLVER]]-Tabela1[[#This Row],[DEVOLVIDO]]</f>
        <v>0</v>
      </c>
      <c r="N2455" s="18" t="s">
        <v>311</v>
      </c>
    </row>
    <row r="2456" spans="2:14" x14ac:dyDescent="0.3">
      <c r="B2456" s="11">
        <v>77</v>
      </c>
      <c r="C2456" s="11" t="s">
        <v>128</v>
      </c>
      <c r="D2456" s="35">
        <v>36</v>
      </c>
      <c r="E2456" s="16" t="s">
        <v>202</v>
      </c>
      <c r="F2456" s="11" t="s">
        <v>200</v>
      </c>
      <c r="G2456" s="17">
        <v>0</v>
      </c>
      <c r="H2456" s="17">
        <v>0</v>
      </c>
      <c r="I2456" s="17">
        <f>IFERROR(H2456/1.08,"")</f>
        <v>0</v>
      </c>
      <c r="J2456" s="17">
        <f>I2456*8%</f>
        <v>0</v>
      </c>
      <c r="K2456" s="17">
        <f>Tabela1[[#This Row],[VLR RECEBIDO]]-Tabela1[[#This Row],[DESPESA]]-Tabela1[[#This Row],[FGTS]]</f>
        <v>0</v>
      </c>
      <c r="L2456" s="12">
        <v>0</v>
      </c>
      <c r="M2456" s="12">
        <f>Tabela1[[#This Row],[A DEVOLVER]]-Tabela1[[#This Row],[DEVOLVIDO]]</f>
        <v>0</v>
      </c>
      <c r="N2456" s="18" t="s">
        <v>312</v>
      </c>
    </row>
    <row r="2457" spans="2:14" x14ac:dyDescent="0.3">
      <c r="B2457" s="11">
        <v>834</v>
      </c>
      <c r="C2457" s="11" t="s">
        <v>129</v>
      </c>
      <c r="D2457" s="35">
        <v>36</v>
      </c>
      <c r="E2457" s="16" t="s">
        <v>8</v>
      </c>
      <c r="F2457" s="11" t="s">
        <v>200</v>
      </c>
      <c r="G2457" s="17">
        <v>630.48</v>
      </c>
      <c r="H2457" s="17">
        <v>630.48</v>
      </c>
      <c r="I2457" s="17">
        <f>IFERROR(H2457/1.08,"")</f>
        <v>583.77777777777771</v>
      </c>
      <c r="J2457" s="17">
        <f>I2457*8%</f>
        <v>46.702222222222218</v>
      </c>
      <c r="K2457" s="17">
        <f>Tabela1[[#This Row],[VLR RECEBIDO]]-Tabela1[[#This Row],[DESPESA]]-Tabela1[[#This Row],[FGTS]]</f>
        <v>8.5265128291212022E-14</v>
      </c>
      <c r="L2457" s="12">
        <v>8.5265128291212022E-14</v>
      </c>
      <c r="M2457" s="12">
        <f>Tabela1[[#This Row],[A DEVOLVER]]-Tabela1[[#This Row],[DEVOLVIDO]]</f>
        <v>0</v>
      </c>
      <c r="N2457" s="18" t="s">
        <v>313</v>
      </c>
    </row>
    <row r="2458" spans="2:14" x14ac:dyDescent="0.3">
      <c r="B2458" s="11">
        <v>808</v>
      </c>
      <c r="C2458" s="11" t="s">
        <v>130</v>
      </c>
      <c r="D2458" s="35">
        <v>36</v>
      </c>
      <c r="E2458" s="16" t="s">
        <v>205</v>
      </c>
      <c r="F2458" s="11" t="s">
        <v>200</v>
      </c>
      <c r="G2458" s="17">
        <v>0</v>
      </c>
      <c r="H2458" s="17">
        <v>0</v>
      </c>
      <c r="I2458" s="17">
        <f>IFERROR(H2458/1.08,"")</f>
        <v>0</v>
      </c>
      <c r="J2458" s="17">
        <f>I2458*8%</f>
        <v>0</v>
      </c>
      <c r="K2458" s="17">
        <f>Tabela1[[#This Row],[VLR RECEBIDO]]-Tabela1[[#This Row],[DESPESA]]-Tabela1[[#This Row],[FGTS]]</f>
        <v>0</v>
      </c>
      <c r="L2458" s="12">
        <v>0</v>
      </c>
      <c r="M2458" s="12">
        <f>Tabela1[[#This Row],[A DEVOLVER]]-Tabela1[[#This Row],[DEVOLVIDO]]</f>
        <v>0</v>
      </c>
      <c r="N2458" s="18" t="s">
        <v>314</v>
      </c>
    </row>
    <row r="2459" spans="2:14" x14ac:dyDescent="0.3">
      <c r="B2459" s="11">
        <v>873</v>
      </c>
      <c r="C2459" s="11" t="s">
        <v>131</v>
      </c>
      <c r="D2459" s="35">
        <v>36</v>
      </c>
      <c r="E2459" s="16" t="s">
        <v>202</v>
      </c>
      <c r="F2459" s="11" t="s">
        <v>200</v>
      </c>
      <c r="G2459" s="17">
        <v>0</v>
      </c>
      <c r="H2459" s="17">
        <v>0</v>
      </c>
      <c r="I2459" s="17">
        <f>IFERROR(H2459/1.08,"")</f>
        <v>0</v>
      </c>
      <c r="J2459" s="17">
        <f>I2459*8%</f>
        <v>0</v>
      </c>
      <c r="K2459" s="17">
        <f>Tabela1[[#This Row],[VLR RECEBIDO]]-Tabela1[[#This Row],[DESPESA]]-Tabela1[[#This Row],[FGTS]]</f>
        <v>0</v>
      </c>
      <c r="L2459" s="12">
        <v>0</v>
      </c>
      <c r="M2459" s="12">
        <f>Tabela1[[#This Row],[A DEVOLVER]]-Tabela1[[#This Row],[DEVOLVIDO]]</f>
        <v>0</v>
      </c>
      <c r="N2459" s="18" t="s">
        <v>315</v>
      </c>
    </row>
    <row r="2460" spans="2:14" x14ac:dyDescent="0.3">
      <c r="B2460" s="11">
        <v>81</v>
      </c>
      <c r="C2460" s="11" t="s">
        <v>132</v>
      </c>
      <c r="D2460" s="35">
        <v>36</v>
      </c>
      <c r="E2460" s="16" t="s">
        <v>8</v>
      </c>
      <c r="F2460" s="11" t="s">
        <v>200</v>
      </c>
      <c r="G2460" s="17">
        <v>630.48</v>
      </c>
      <c r="H2460" s="17">
        <v>630.48</v>
      </c>
      <c r="I2460" s="17">
        <f>IFERROR(H2460/1.08,"")</f>
        <v>583.77777777777771</v>
      </c>
      <c r="J2460" s="17">
        <f>I2460*8%</f>
        <v>46.702222222222218</v>
      </c>
      <c r="K2460" s="17">
        <f>Tabela1[[#This Row],[VLR RECEBIDO]]-Tabela1[[#This Row],[DESPESA]]-Tabela1[[#This Row],[FGTS]]</f>
        <v>8.5265128291212022E-14</v>
      </c>
      <c r="L2460" s="12">
        <v>8.5265128291212022E-14</v>
      </c>
      <c r="M2460" s="12">
        <f>Tabela1[[#This Row],[A DEVOLVER]]-Tabela1[[#This Row],[DEVOLVIDO]]</f>
        <v>0</v>
      </c>
      <c r="N2460" s="18" t="s">
        <v>316</v>
      </c>
    </row>
    <row r="2461" spans="2:14" x14ac:dyDescent="0.3">
      <c r="B2461" s="11">
        <v>282</v>
      </c>
      <c r="C2461" s="11" t="s">
        <v>133</v>
      </c>
      <c r="D2461" s="35">
        <v>36</v>
      </c>
      <c r="E2461" s="16" t="s">
        <v>8</v>
      </c>
      <c r="F2461" s="11" t="s">
        <v>200</v>
      </c>
      <c r="G2461" s="17">
        <v>630.48</v>
      </c>
      <c r="H2461" s="17">
        <v>630.48</v>
      </c>
      <c r="I2461" s="17">
        <f>IFERROR(H2461/1.08,"")</f>
        <v>583.77777777777771</v>
      </c>
      <c r="J2461" s="17">
        <f>I2461*8%</f>
        <v>46.702222222222218</v>
      </c>
      <c r="K2461" s="17">
        <f>Tabela1[[#This Row],[VLR RECEBIDO]]-Tabela1[[#This Row],[DESPESA]]-Tabela1[[#This Row],[FGTS]]</f>
        <v>8.5265128291212022E-14</v>
      </c>
      <c r="L2461" s="12">
        <v>8.5265128291212022E-14</v>
      </c>
      <c r="M2461" s="12">
        <f>Tabela1[[#This Row],[A DEVOLVER]]-Tabela1[[#This Row],[DEVOLVIDO]]</f>
        <v>0</v>
      </c>
      <c r="N2461" s="18" t="s">
        <v>317</v>
      </c>
    </row>
    <row r="2462" spans="2:14" x14ac:dyDescent="0.3">
      <c r="B2462" s="11">
        <v>297</v>
      </c>
      <c r="C2462" s="11" t="s">
        <v>134</v>
      </c>
      <c r="D2462" s="35">
        <v>36</v>
      </c>
      <c r="E2462" s="16" t="s">
        <v>8</v>
      </c>
      <c r="F2462" s="11" t="s">
        <v>200</v>
      </c>
      <c r="G2462" s="17">
        <v>630.48</v>
      </c>
      <c r="H2462" s="17">
        <v>630.48</v>
      </c>
      <c r="I2462" s="17">
        <f>IFERROR(H2462/1.08,"")</f>
        <v>583.77777777777771</v>
      </c>
      <c r="J2462" s="17">
        <f>I2462*8%</f>
        <v>46.702222222222218</v>
      </c>
      <c r="K2462" s="17">
        <f>Tabela1[[#This Row],[VLR RECEBIDO]]-Tabela1[[#This Row],[DESPESA]]-Tabela1[[#This Row],[FGTS]]</f>
        <v>8.5265128291212022E-14</v>
      </c>
      <c r="L2462" s="12">
        <v>8.5265128291212022E-14</v>
      </c>
      <c r="M2462" s="12">
        <f>Tabela1[[#This Row],[A DEVOLVER]]-Tabela1[[#This Row],[DEVOLVIDO]]</f>
        <v>0</v>
      </c>
      <c r="N2462" s="18" t="s">
        <v>318</v>
      </c>
    </row>
    <row r="2463" spans="2:14" x14ac:dyDescent="0.3">
      <c r="B2463" s="11">
        <v>445</v>
      </c>
      <c r="C2463" s="11" t="s">
        <v>135</v>
      </c>
      <c r="D2463" s="35">
        <v>36</v>
      </c>
      <c r="E2463" s="16" t="s">
        <v>8</v>
      </c>
      <c r="F2463" s="11" t="s">
        <v>200</v>
      </c>
      <c r="G2463" s="17">
        <v>630.48</v>
      </c>
      <c r="H2463" s="17">
        <v>630.48</v>
      </c>
      <c r="I2463" s="17">
        <f>IFERROR(H2463/1.08,"")</f>
        <v>583.77777777777771</v>
      </c>
      <c r="J2463" s="17">
        <f>I2463*8%</f>
        <v>46.702222222222218</v>
      </c>
      <c r="K2463" s="17">
        <f>Tabela1[[#This Row],[VLR RECEBIDO]]-Tabela1[[#This Row],[DESPESA]]-Tabela1[[#This Row],[FGTS]]</f>
        <v>8.5265128291212022E-14</v>
      </c>
      <c r="L2463" s="12">
        <v>8.5265128291212022E-14</v>
      </c>
      <c r="M2463" s="12">
        <f>Tabela1[[#This Row],[A DEVOLVER]]-Tabela1[[#This Row],[DEVOLVIDO]]</f>
        <v>0</v>
      </c>
      <c r="N2463" s="18" t="s">
        <v>319</v>
      </c>
    </row>
    <row r="2464" spans="2:14" x14ac:dyDescent="0.3">
      <c r="B2464" s="11">
        <v>466</v>
      </c>
      <c r="C2464" s="11" t="s">
        <v>136</v>
      </c>
      <c r="D2464" s="35">
        <v>36</v>
      </c>
      <c r="E2464" s="16" t="s">
        <v>8</v>
      </c>
      <c r="F2464" s="11" t="s">
        <v>200</v>
      </c>
      <c r="G2464" s="17">
        <v>630.48</v>
      </c>
      <c r="H2464" s="17">
        <v>630.48</v>
      </c>
      <c r="I2464" s="17">
        <f>IFERROR(H2464/1.08,"")</f>
        <v>583.77777777777771</v>
      </c>
      <c r="J2464" s="17">
        <f>I2464*8%</f>
        <v>46.702222222222218</v>
      </c>
      <c r="K2464" s="17">
        <f>Tabela1[[#This Row],[VLR RECEBIDO]]-Tabela1[[#This Row],[DESPESA]]-Tabela1[[#This Row],[FGTS]]</f>
        <v>8.5265128291212022E-14</v>
      </c>
      <c r="L2464" s="12">
        <v>8.5265128291212022E-14</v>
      </c>
      <c r="M2464" s="12">
        <f>Tabela1[[#This Row],[A DEVOLVER]]-Tabela1[[#This Row],[DEVOLVIDO]]</f>
        <v>0</v>
      </c>
      <c r="N2464" s="18" t="s">
        <v>320</v>
      </c>
    </row>
    <row r="2465" spans="2:14" x14ac:dyDescent="0.3">
      <c r="B2465" s="11">
        <v>802</v>
      </c>
      <c r="C2465" s="11" t="s">
        <v>137</v>
      </c>
      <c r="D2465" s="35">
        <v>36</v>
      </c>
      <c r="E2465" s="16" t="s">
        <v>202</v>
      </c>
      <c r="F2465" s="11" t="s">
        <v>200</v>
      </c>
      <c r="G2465" s="17">
        <v>0</v>
      </c>
      <c r="H2465" s="17">
        <v>0</v>
      </c>
      <c r="I2465" s="17">
        <f>IFERROR(H2465/1.08,"")</f>
        <v>0</v>
      </c>
      <c r="J2465" s="17">
        <f>I2465*8%</f>
        <v>0</v>
      </c>
      <c r="K2465" s="17">
        <f>Tabela1[[#This Row],[VLR RECEBIDO]]-Tabela1[[#This Row],[DESPESA]]-Tabela1[[#This Row],[FGTS]]</f>
        <v>0</v>
      </c>
      <c r="L2465" s="12">
        <v>0</v>
      </c>
      <c r="M2465" s="12">
        <f>Tabela1[[#This Row],[A DEVOLVER]]-Tabela1[[#This Row],[DEVOLVIDO]]</f>
        <v>0</v>
      </c>
      <c r="N2465" s="18" t="s">
        <v>321</v>
      </c>
    </row>
    <row r="2466" spans="2:14" x14ac:dyDescent="0.3">
      <c r="B2466" s="11">
        <v>149</v>
      </c>
      <c r="C2466" s="11" t="s">
        <v>138</v>
      </c>
      <c r="D2466" s="35">
        <v>36</v>
      </c>
      <c r="E2466" s="16" t="s">
        <v>8</v>
      </c>
      <c r="F2466" s="11" t="s">
        <v>200</v>
      </c>
      <c r="G2466" s="17">
        <v>630.48</v>
      </c>
      <c r="H2466" s="17">
        <v>630.48</v>
      </c>
      <c r="I2466" s="17">
        <f>IFERROR(H2466/1.08,"")</f>
        <v>583.77777777777771</v>
      </c>
      <c r="J2466" s="17">
        <f>I2466*8%</f>
        <v>46.702222222222218</v>
      </c>
      <c r="K2466" s="17">
        <f>Tabela1[[#This Row],[VLR RECEBIDO]]-Tabela1[[#This Row],[DESPESA]]-Tabela1[[#This Row],[FGTS]]</f>
        <v>8.5265128291212022E-14</v>
      </c>
      <c r="L2466" s="12">
        <v>8.5265128291212022E-14</v>
      </c>
      <c r="M2466" s="12">
        <f>Tabela1[[#This Row],[A DEVOLVER]]-Tabela1[[#This Row],[DEVOLVIDO]]</f>
        <v>0</v>
      </c>
      <c r="N2466" s="18" t="s">
        <v>322</v>
      </c>
    </row>
    <row r="2467" spans="2:14" x14ac:dyDescent="0.3">
      <c r="B2467" s="11">
        <v>493</v>
      </c>
      <c r="C2467" s="11" t="s">
        <v>139</v>
      </c>
      <c r="D2467" s="35">
        <v>36</v>
      </c>
      <c r="E2467" s="16" t="s">
        <v>202</v>
      </c>
      <c r="F2467" s="11" t="s">
        <v>200</v>
      </c>
      <c r="G2467" s="17">
        <v>0</v>
      </c>
      <c r="H2467" s="17">
        <v>0</v>
      </c>
      <c r="I2467" s="17">
        <f>IFERROR(H2467/1.08,"")</f>
        <v>0</v>
      </c>
      <c r="J2467" s="17">
        <f>I2467*8%</f>
        <v>0</v>
      </c>
      <c r="K2467" s="17">
        <f>Tabela1[[#This Row],[VLR RECEBIDO]]-Tabela1[[#This Row],[DESPESA]]-Tabela1[[#This Row],[FGTS]]</f>
        <v>0</v>
      </c>
      <c r="L2467" s="12">
        <v>0</v>
      </c>
      <c r="M2467" s="12">
        <f>Tabela1[[#This Row],[A DEVOLVER]]-Tabela1[[#This Row],[DEVOLVIDO]]</f>
        <v>0</v>
      </c>
      <c r="N2467" s="18" t="s">
        <v>323</v>
      </c>
    </row>
    <row r="2468" spans="2:14" x14ac:dyDescent="0.3">
      <c r="B2468" s="11">
        <v>783</v>
      </c>
      <c r="C2468" s="11" t="s">
        <v>140</v>
      </c>
      <c r="D2468" s="35">
        <v>36</v>
      </c>
      <c r="E2468" s="16" t="s">
        <v>8</v>
      </c>
      <c r="F2468" s="11" t="s">
        <v>200</v>
      </c>
      <c r="G2468" s="17">
        <v>630.48</v>
      </c>
      <c r="H2468" s="17">
        <v>630.48</v>
      </c>
      <c r="I2468" s="17">
        <f>IFERROR(H2468/1.08,"")</f>
        <v>583.77777777777771</v>
      </c>
      <c r="J2468" s="17">
        <f>I2468*8%</f>
        <v>46.702222222222218</v>
      </c>
      <c r="K2468" s="17">
        <f>Tabela1[[#This Row],[VLR RECEBIDO]]-Tabela1[[#This Row],[DESPESA]]-Tabela1[[#This Row],[FGTS]]</f>
        <v>8.5265128291212022E-14</v>
      </c>
      <c r="L2468" s="12">
        <v>8.5265128291212022E-14</v>
      </c>
      <c r="M2468" s="12">
        <f>Tabela1[[#This Row],[A DEVOLVER]]-Tabela1[[#This Row],[DEVOLVIDO]]</f>
        <v>0</v>
      </c>
      <c r="N2468" s="18" t="s">
        <v>324</v>
      </c>
    </row>
    <row r="2469" spans="2:14" x14ac:dyDescent="0.3">
      <c r="B2469" s="11">
        <v>601</v>
      </c>
      <c r="C2469" s="11" t="s">
        <v>141</v>
      </c>
      <c r="D2469" s="35">
        <v>36</v>
      </c>
      <c r="E2469" s="16" t="s">
        <v>8</v>
      </c>
      <c r="F2469" s="11" t="s">
        <v>200</v>
      </c>
      <c r="G2469" s="17">
        <v>630.48</v>
      </c>
      <c r="H2469" s="17">
        <v>630.48</v>
      </c>
      <c r="I2469" s="17">
        <f>IFERROR(H2469/1.08,"")</f>
        <v>583.77777777777771</v>
      </c>
      <c r="J2469" s="17">
        <f>I2469*8%</f>
        <v>46.702222222222218</v>
      </c>
      <c r="K2469" s="17">
        <f>Tabela1[[#This Row],[VLR RECEBIDO]]-Tabela1[[#This Row],[DESPESA]]-Tabela1[[#This Row],[FGTS]]</f>
        <v>8.5265128291212022E-14</v>
      </c>
      <c r="L2469" s="12">
        <v>8.5265128291212022E-14</v>
      </c>
      <c r="M2469" s="12">
        <f>Tabela1[[#This Row],[A DEVOLVER]]-Tabela1[[#This Row],[DEVOLVIDO]]</f>
        <v>0</v>
      </c>
      <c r="N2469" s="18" t="s">
        <v>325</v>
      </c>
    </row>
    <row r="2470" spans="2:14" x14ac:dyDescent="0.3">
      <c r="B2470" s="11">
        <v>303</v>
      </c>
      <c r="C2470" s="11" t="s">
        <v>143</v>
      </c>
      <c r="D2470" s="35">
        <v>36</v>
      </c>
      <c r="E2470" s="16" t="s">
        <v>206</v>
      </c>
      <c r="F2470" s="11" t="s">
        <v>200</v>
      </c>
      <c r="G2470" s="17">
        <v>0</v>
      </c>
      <c r="H2470" s="17">
        <v>0</v>
      </c>
      <c r="I2470" s="17">
        <f>IFERROR(H2470/1.08,"")</f>
        <v>0</v>
      </c>
      <c r="J2470" s="17">
        <f>I2470*8%</f>
        <v>0</v>
      </c>
      <c r="K2470" s="17">
        <f>Tabela1[[#This Row],[VLR RECEBIDO]]-Tabela1[[#This Row],[DESPESA]]-Tabela1[[#This Row],[FGTS]]</f>
        <v>0</v>
      </c>
      <c r="L2470" s="12">
        <v>0</v>
      </c>
      <c r="M2470" s="12">
        <f>Tabela1[[#This Row],[A DEVOLVER]]-Tabela1[[#This Row],[DEVOLVIDO]]</f>
        <v>0</v>
      </c>
      <c r="N2470" s="18" t="s">
        <v>327</v>
      </c>
    </row>
    <row r="2471" spans="2:14" x14ac:dyDescent="0.3">
      <c r="B2471" s="11">
        <v>489</v>
      </c>
      <c r="C2471" s="11" t="s">
        <v>144</v>
      </c>
      <c r="D2471" s="35">
        <v>36</v>
      </c>
      <c r="E2471" s="16" t="s">
        <v>207</v>
      </c>
      <c r="F2471" s="11" t="s">
        <v>200</v>
      </c>
      <c r="G2471" s="17">
        <v>0</v>
      </c>
      <c r="H2471" s="17">
        <v>0</v>
      </c>
      <c r="I2471" s="17">
        <f>IFERROR(H2471/1.08,"")</f>
        <v>0</v>
      </c>
      <c r="J2471" s="17">
        <f>I2471*8%</f>
        <v>0</v>
      </c>
      <c r="K2471" s="17">
        <f>Tabela1[[#This Row],[VLR RECEBIDO]]-Tabela1[[#This Row],[DESPESA]]-Tabela1[[#This Row],[FGTS]]</f>
        <v>0</v>
      </c>
      <c r="L2471" s="12">
        <v>0</v>
      </c>
      <c r="M2471" s="12">
        <f>Tabela1[[#This Row],[A DEVOLVER]]-Tabela1[[#This Row],[DEVOLVIDO]]</f>
        <v>0</v>
      </c>
      <c r="N2471" s="18" t="s">
        <v>328</v>
      </c>
    </row>
    <row r="2472" spans="2:14" x14ac:dyDescent="0.3">
      <c r="B2472" s="11">
        <v>111</v>
      </c>
      <c r="C2472" s="11" t="s">
        <v>145</v>
      </c>
      <c r="D2472" s="35">
        <v>36</v>
      </c>
      <c r="E2472" s="16" t="s">
        <v>8</v>
      </c>
      <c r="F2472" s="11" t="s">
        <v>200</v>
      </c>
      <c r="G2472" s="17">
        <v>0</v>
      </c>
      <c r="H2472" s="17">
        <v>0</v>
      </c>
      <c r="I2472" s="17">
        <f>IFERROR(H2472/1.08,"")</f>
        <v>0</v>
      </c>
      <c r="J2472" s="17">
        <f>I2472*8%</f>
        <v>0</v>
      </c>
      <c r="K2472" s="17">
        <f>Tabela1[[#This Row],[VLR RECEBIDO]]-Tabela1[[#This Row],[DESPESA]]-Tabela1[[#This Row],[FGTS]]</f>
        <v>0</v>
      </c>
      <c r="L2472" s="12">
        <v>0</v>
      </c>
      <c r="M2472" s="12">
        <f>Tabela1[[#This Row],[A DEVOLVER]]-Tabela1[[#This Row],[DEVOLVIDO]]</f>
        <v>0</v>
      </c>
      <c r="N2472" s="18" t="s">
        <v>384</v>
      </c>
    </row>
    <row r="2473" spans="2:14" x14ac:dyDescent="0.3">
      <c r="B2473" s="11">
        <v>819</v>
      </c>
      <c r="C2473" s="11" t="s">
        <v>146</v>
      </c>
      <c r="D2473" s="35">
        <v>36</v>
      </c>
      <c r="E2473" s="16" t="s">
        <v>8</v>
      </c>
      <c r="F2473" s="11" t="s">
        <v>200</v>
      </c>
      <c r="G2473" s="17">
        <v>0</v>
      </c>
      <c r="H2473" s="17">
        <v>0</v>
      </c>
      <c r="I2473" s="17">
        <f>IFERROR(H2473/1.08,"")</f>
        <v>0</v>
      </c>
      <c r="J2473" s="17">
        <f>I2473*8%</f>
        <v>0</v>
      </c>
      <c r="K2473" s="17">
        <f>Tabela1[[#This Row],[VLR RECEBIDO]]-Tabela1[[#This Row],[DESPESA]]-Tabela1[[#This Row],[FGTS]]</f>
        <v>0</v>
      </c>
      <c r="L2473" s="12">
        <v>0</v>
      </c>
      <c r="M2473" s="12">
        <f>Tabela1[[#This Row],[A DEVOLVER]]-Tabela1[[#This Row],[DEVOLVIDO]]</f>
        <v>0</v>
      </c>
      <c r="N2473" s="18" t="s">
        <v>329</v>
      </c>
    </row>
    <row r="2474" spans="2:14" x14ac:dyDescent="0.3">
      <c r="B2474" s="11">
        <v>757</v>
      </c>
      <c r="C2474" s="11" t="s">
        <v>147</v>
      </c>
      <c r="D2474" s="35">
        <v>36</v>
      </c>
      <c r="E2474" s="16" t="s">
        <v>202</v>
      </c>
      <c r="F2474" s="11" t="s">
        <v>200</v>
      </c>
      <c r="G2474" s="17">
        <v>0</v>
      </c>
      <c r="H2474" s="17">
        <v>0</v>
      </c>
      <c r="I2474" s="17">
        <f>IFERROR(H2474/1.08,"")</f>
        <v>0</v>
      </c>
      <c r="J2474" s="17">
        <f>I2474*8%</f>
        <v>0</v>
      </c>
      <c r="K2474" s="17">
        <f>Tabela1[[#This Row],[VLR RECEBIDO]]-Tabela1[[#This Row],[DESPESA]]-Tabela1[[#This Row],[FGTS]]</f>
        <v>0</v>
      </c>
      <c r="L2474" s="12">
        <v>0</v>
      </c>
      <c r="M2474" s="12">
        <f>Tabela1[[#This Row],[A DEVOLVER]]-Tabela1[[#This Row],[DEVOLVIDO]]</f>
        <v>0</v>
      </c>
      <c r="N2474" s="18" t="s">
        <v>330</v>
      </c>
    </row>
    <row r="2475" spans="2:14" x14ac:dyDescent="0.3">
      <c r="B2475" s="11">
        <v>315</v>
      </c>
      <c r="C2475" s="11" t="s">
        <v>148</v>
      </c>
      <c r="D2475" s="35">
        <v>36</v>
      </c>
      <c r="E2475" s="16" t="s">
        <v>8</v>
      </c>
      <c r="F2475" s="11" t="s">
        <v>200</v>
      </c>
      <c r="G2475" s="17">
        <v>630.48</v>
      </c>
      <c r="H2475" s="17">
        <v>630.48</v>
      </c>
      <c r="I2475" s="17">
        <f>IFERROR(H2475/1.08,"")</f>
        <v>583.77777777777771</v>
      </c>
      <c r="J2475" s="17">
        <f>I2475*8%</f>
        <v>46.702222222222218</v>
      </c>
      <c r="K2475" s="17">
        <f>Tabela1[[#This Row],[VLR RECEBIDO]]-Tabela1[[#This Row],[DESPESA]]-Tabela1[[#This Row],[FGTS]]</f>
        <v>8.5265128291212022E-14</v>
      </c>
      <c r="L2475" s="12">
        <v>8.5265128291212022E-14</v>
      </c>
      <c r="M2475" s="12">
        <f>Tabela1[[#This Row],[A DEVOLVER]]-Tabela1[[#This Row],[DEVOLVIDO]]</f>
        <v>0</v>
      </c>
      <c r="N2475" s="18" t="s">
        <v>331</v>
      </c>
    </row>
    <row r="2476" spans="2:14" x14ac:dyDescent="0.3">
      <c r="B2476" s="11">
        <v>626</v>
      </c>
      <c r="C2476" s="11" t="s">
        <v>149</v>
      </c>
      <c r="D2476" s="35">
        <v>36</v>
      </c>
      <c r="E2476" s="16" t="s">
        <v>8</v>
      </c>
      <c r="F2476" s="11" t="s">
        <v>200</v>
      </c>
      <c r="G2476" s="17">
        <v>630.48</v>
      </c>
      <c r="H2476" s="17">
        <v>630.48</v>
      </c>
      <c r="I2476" s="17">
        <f>IFERROR(H2476/1.08,"")</f>
        <v>583.77777777777771</v>
      </c>
      <c r="J2476" s="17">
        <f>I2476*8%</f>
        <v>46.702222222222218</v>
      </c>
      <c r="K2476" s="17">
        <f>Tabela1[[#This Row],[VLR RECEBIDO]]-Tabela1[[#This Row],[DESPESA]]-Tabela1[[#This Row],[FGTS]]</f>
        <v>8.5265128291212022E-14</v>
      </c>
      <c r="L2476" s="12">
        <v>8.5265128291212022E-14</v>
      </c>
      <c r="M2476" s="12">
        <f>Tabela1[[#This Row],[A DEVOLVER]]-Tabela1[[#This Row],[DEVOLVIDO]]</f>
        <v>0</v>
      </c>
      <c r="N2476" s="18" t="s">
        <v>332</v>
      </c>
    </row>
    <row r="2477" spans="2:14" x14ac:dyDescent="0.3">
      <c r="B2477" s="11">
        <v>639</v>
      </c>
      <c r="C2477" s="11" t="s">
        <v>150</v>
      </c>
      <c r="D2477" s="35">
        <v>36</v>
      </c>
      <c r="E2477" s="16" t="s">
        <v>202</v>
      </c>
      <c r="F2477" s="11" t="s">
        <v>200</v>
      </c>
      <c r="G2477" s="17">
        <v>0</v>
      </c>
      <c r="H2477" s="17">
        <v>0</v>
      </c>
      <c r="I2477" s="17">
        <f>IFERROR(H2477/1.08,"")</f>
        <v>0</v>
      </c>
      <c r="J2477" s="17">
        <f>I2477*8%</f>
        <v>0</v>
      </c>
      <c r="K2477" s="17">
        <f>Tabela1[[#This Row],[VLR RECEBIDO]]-Tabela1[[#This Row],[DESPESA]]-Tabela1[[#This Row],[FGTS]]</f>
        <v>0</v>
      </c>
      <c r="L2477" s="12">
        <v>0</v>
      </c>
      <c r="M2477" s="12">
        <f>Tabela1[[#This Row],[A DEVOLVER]]-Tabela1[[#This Row],[DEVOLVIDO]]</f>
        <v>0</v>
      </c>
      <c r="N2477" s="18" t="s">
        <v>333</v>
      </c>
    </row>
    <row r="2478" spans="2:14" x14ac:dyDescent="0.3">
      <c r="B2478" s="11">
        <v>89</v>
      </c>
      <c r="C2478" s="11" t="s">
        <v>151</v>
      </c>
      <c r="D2478" s="35">
        <v>36</v>
      </c>
      <c r="E2478" s="16" t="s">
        <v>202</v>
      </c>
      <c r="F2478" s="11" t="s">
        <v>200</v>
      </c>
      <c r="G2478" s="17">
        <v>0</v>
      </c>
      <c r="H2478" s="17">
        <v>0</v>
      </c>
      <c r="I2478" s="17">
        <f>IFERROR(H2478/1.08,"")</f>
        <v>0</v>
      </c>
      <c r="J2478" s="17">
        <f>I2478*8%</f>
        <v>0</v>
      </c>
      <c r="K2478" s="17">
        <f>Tabela1[[#This Row],[VLR RECEBIDO]]-Tabela1[[#This Row],[DESPESA]]-Tabela1[[#This Row],[FGTS]]</f>
        <v>0</v>
      </c>
      <c r="L2478" s="12">
        <v>0</v>
      </c>
      <c r="M2478" s="12">
        <f>Tabela1[[#This Row],[A DEVOLVER]]-Tabela1[[#This Row],[DEVOLVIDO]]</f>
        <v>0</v>
      </c>
      <c r="N2478" s="18" t="s">
        <v>334</v>
      </c>
    </row>
    <row r="2479" spans="2:14" x14ac:dyDescent="0.3">
      <c r="B2479" s="11">
        <v>842</v>
      </c>
      <c r="C2479" s="11" t="s">
        <v>152</v>
      </c>
      <c r="D2479" s="35">
        <v>36</v>
      </c>
      <c r="E2479" s="16" t="s">
        <v>202</v>
      </c>
      <c r="F2479" s="11" t="s">
        <v>200</v>
      </c>
      <c r="G2479" s="17">
        <v>0</v>
      </c>
      <c r="H2479" s="17">
        <v>0</v>
      </c>
      <c r="I2479" s="17">
        <f>IFERROR(H2479/1.08,"")</f>
        <v>0</v>
      </c>
      <c r="J2479" s="17">
        <f>I2479*8%</f>
        <v>0</v>
      </c>
      <c r="K2479" s="17">
        <f>Tabela1[[#This Row],[VLR RECEBIDO]]-Tabela1[[#This Row],[DESPESA]]-Tabela1[[#This Row],[FGTS]]</f>
        <v>0</v>
      </c>
      <c r="L2479" s="12">
        <v>0</v>
      </c>
      <c r="M2479" s="12">
        <f>Tabela1[[#This Row],[A DEVOLVER]]-Tabela1[[#This Row],[DEVOLVIDO]]</f>
        <v>0</v>
      </c>
      <c r="N2479" s="18" t="s">
        <v>335</v>
      </c>
    </row>
    <row r="2480" spans="2:14" x14ac:dyDescent="0.3">
      <c r="B2480" s="11">
        <v>653</v>
      </c>
      <c r="C2480" s="11" t="s">
        <v>153</v>
      </c>
      <c r="D2480" s="35">
        <v>36</v>
      </c>
      <c r="E2480" s="16" t="s">
        <v>8</v>
      </c>
      <c r="F2480" s="11" t="s">
        <v>200</v>
      </c>
      <c r="G2480" s="17">
        <v>630.48</v>
      </c>
      <c r="H2480" s="17">
        <v>630.48</v>
      </c>
      <c r="I2480" s="17">
        <f>IFERROR(H2480/1.08,"")</f>
        <v>583.77777777777771</v>
      </c>
      <c r="J2480" s="17">
        <f>I2480*8%</f>
        <v>46.702222222222218</v>
      </c>
      <c r="K2480" s="17">
        <f>Tabela1[[#This Row],[VLR RECEBIDO]]-Tabela1[[#This Row],[DESPESA]]-Tabela1[[#This Row],[FGTS]]</f>
        <v>8.5265128291212022E-14</v>
      </c>
      <c r="L2480" s="12">
        <v>8.5265128291212022E-14</v>
      </c>
      <c r="M2480" s="12">
        <f>Tabela1[[#This Row],[A DEVOLVER]]-Tabela1[[#This Row],[DEVOLVIDO]]</f>
        <v>0</v>
      </c>
      <c r="N2480" s="18" t="s">
        <v>336</v>
      </c>
    </row>
    <row r="2481" spans="2:14" x14ac:dyDescent="0.3">
      <c r="B2481" s="11">
        <v>471</v>
      </c>
      <c r="C2481" s="11" t="s">
        <v>154</v>
      </c>
      <c r="D2481" s="35">
        <v>36</v>
      </c>
      <c r="E2481" s="16" t="s">
        <v>8</v>
      </c>
      <c r="F2481" s="11" t="s">
        <v>200</v>
      </c>
      <c r="G2481" s="17">
        <v>630.48</v>
      </c>
      <c r="H2481" s="17">
        <v>630.48</v>
      </c>
      <c r="I2481" s="17">
        <f>IFERROR(H2481/1.08,"")</f>
        <v>583.77777777777771</v>
      </c>
      <c r="J2481" s="17">
        <f>I2481*8%</f>
        <v>46.702222222222218</v>
      </c>
      <c r="K2481" s="17">
        <f>Tabela1[[#This Row],[VLR RECEBIDO]]-Tabela1[[#This Row],[DESPESA]]-Tabela1[[#This Row],[FGTS]]</f>
        <v>8.5265128291212022E-14</v>
      </c>
      <c r="L2481" s="12">
        <v>8.5265128291212022E-14</v>
      </c>
      <c r="M2481" s="12">
        <f>Tabela1[[#This Row],[A DEVOLVER]]-Tabela1[[#This Row],[DEVOLVIDO]]</f>
        <v>0</v>
      </c>
      <c r="N2481" s="18" t="s">
        <v>337</v>
      </c>
    </row>
    <row r="2482" spans="2:14" x14ac:dyDescent="0.3">
      <c r="B2482" s="11">
        <v>676</v>
      </c>
      <c r="C2482" s="11" t="s">
        <v>155</v>
      </c>
      <c r="D2482" s="35">
        <v>36</v>
      </c>
      <c r="E2482" s="16" t="s">
        <v>8</v>
      </c>
      <c r="F2482" s="11" t="s">
        <v>200</v>
      </c>
      <c r="G2482" s="17">
        <v>630.48</v>
      </c>
      <c r="H2482" s="17">
        <v>630.48</v>
      </c>
      <c r="I2482" s="17">
        <f>IFERROR(H2482/1.08,"")</f>
        <v>583.77777777777771</v>
      </c>
      <c r="J2482" s="17">
        <f>I2482*8%</f>
        <v>46.702222222222218</v>
      </c>
      <c r="K2482" s="17">
        <f>Tabela1[[#This Row],[VLR RECEBIDO]]-Tabela1[[#This Row],[DESPESA]]-Tabela1[[#This Row],[FGTS]]</f>
        <v>8.5265128291212022E-14</v>
      </c>
      <c r="L2482" s="12">
        <v>8.5265128291212022E-14</v>
      </c>
      <c r="M2482" s="12">
        <f>Tabela1[[#This Row],[A DEVOLVER]]-Tabela1[[#This Row],[DEVOLVIDO]]</f>
        <v>0</v>
      </c>
      <c r="N2482" s="18" t="s">
        <v>338</v>
      </c>
    </row>
    <row r="2483" spans="2:14" x14ac:dyDescent="0.3">
      <c r="B2483" s="11">
        <v>541</v>
      </c>
      <c r="C2483" s="11" t="s">
        <v>156</v>
      </c>
      <c r="D2483" s="35">
        <v>36</v>
      </c>
      <c r="E2483" s="16" t="s">
        <v>8</v>
      </c>
      <c r="F2483" s="11" t="s">
        <v>200</v>
      </c>
      <c r="G2483" s="17">
        <v>630.48</v>
      </c>
      <c r="H2483" s="17">
        <v>630.48</v>
      </c>
      <c r="I2483" s="17">
        <f>IFERROR(H2483/1.08,"")</f>
        <v>583.77777777777771</v>
      </c>
      <c r="J2483" s="17">
        <f>I2483*8%</f>
        <v>46.702222222222218</v>
      </c>
      <c r="K2483" s="17">
        <f>Tabela1[[#This Row],[VLR RECEBIDO]]-Tabela1[[#This Row],[DESPESA]]-Tabela1[[#This Row],[FGTS]]</f>
        <v>8.5265128291212022E-14</v>
      </c>
      <c r="L2483" s="12">
        <v>8.5265128291212022E-14</v>
      </c>
      <c r="M2483" s="12">
        <f>Tabela1[[#This Row],[A DEVOLVER]]-Tabela1[[#This Row],[DEVOLVIDO]]</f>
        <v>0</v>
      </c>
      <c r="N2483" s="18" t="s">
        <v>339</v>
      </c>
    </row>
    <row r="2484" spans="2:14" x14ac:dyDescent="0.3">
      <c r="B2484" s="11">
        <v>449</v>
      </c>
      <c r="C2484" s="11" t="s">
        <v>157</v>
      </c>
      <c r="D2484" s="35">
        <v>36</v>
      </c>
      <c r="E2484" s="16" t="s">
        <v>8</v>
      </c>
      <c r="F2484" s="11" t="s">
        <v>200</v>
      </c>
      <c r="G2484" s="17">
        <v>630.48</v>
      </c>
      <c r="H2484" s="17">
        <v>609.47</v>
      </c>
      <c r="I2484" s="17">
        <f>IFERROR(H2484/1.08,"")</f>
        <v>564.32407407407402</v>
      </c>
      <c r="J2484" s="17">
        <f>I2484*8%</f>
        <v>45.145925925925923</v>
      </c>
      <c r="K2484" s="17">
        <f>Tabela1[[#This Row],[VLR RECEBIDO]]-Tabela1[[#This Row],[DESPESA]]-Tabela1[[#This Row],[FGTS]]</f>
        <v>21.010000000000076</v>
      </c>
      <c r="L2484" s="12">
        <v>21.010000000000076</v>
      </c>
      <c r="M2484" s="12">
        <f>Tabela1[[#This Row],[A DEVOLVER]]-Tabela1[[#This Row],[DEVOLVIDO]]</f>
        <v>0</v>
      </c>
      <c r="N2484" s="18" t="s">
        <v>340</v>
      </c>
    </row>
    <row r="2485" spans="2:14" x14ac:dyDescent="0.3">
      <c r="B2485" s="11">
        <v>969</v>
      </c>
      <c r="C2485" s="11" t="s">
        <v>158</v>
      </c>
      <c r="D2485" s="35">
        <v>36</v>
      </c>
      <c r="E2485" s="16" t="s">
        <v>8</v>
      </c>
      <c r="F2485" s="11" t="s">
        <v>200</v>
      </c>
      <c r="G2485" s="17">
        <v>0</v>
      </c>
      <c r="H2485" s="17">
        <v>0</v>
      </c>
      <c r="I2485" s="17">
        <f>IFERROR(H2485/1.08,"")</f>
        <v>0</v>
      </c>
      <c r="J2485" s="17">
        <f>I2485*8%</f>
        <v>0</v>
      </c>
      <c r="K2485" s="17">
        <f>Tabela1[[#This Row],[VLR RECEBIDO]]-Tabela1[[#This Row],[DESPESA]]-Tabela1[[#This Row],[FGTS]]</f>
        <v>0</v>
      </c>
      <c r="L2485" s="12">
        <v>0</v>
      </c>
      <c r="M2485" s="12">
        <f>Tabela1[[#This Row],[A DEVOLVER]]-Tabela1[[#This Row],[DEVOLVIDO]]</f>
        <v>0</v>
      </c>
      <c r="N2485" s="18" t="s">
        <v>341</v>
      </c>
    </row>
    <row r="2486" spans="2:14" x14ac:dyDescent="0.3">
      <c r="B2486" s="11">
        <v>986</v>
      </c>
      <c r="C2486" s="11" t="s">
        <v>198</v>
      </c>
      <c r="D2486" s="35">
        <v>36</v>
      </c>
      <c r="E2486" s="16" t="s">
        <v>8</v>
      </c>
      <c r="F2486" s="11" t="s">
        <v>200</v>
      </c>
      <c r="H2486" s="17">
        <v>0</v>
      </c>
      <c r="I2486" s="17">
        <f>IFERROR(H2486/1.08,"")</f>
        <v>0</v>
      </c>
      <c r="J2486" s="17">
        <f>I2486*8%</f>
        <v>0</v>
      </c>
      <c r="K2486" s="17">
        <f>Tabela1[[#This Row],[VLR RECEBIDO]]-Tabela1[[#This Row],[DESPESA]]-Tabela1[[#This Row],[FGTS]]</f>
        <v>0</v>
      </c>
      <c r="L2486" s="12">
        <v>0</v>
      </c>
      <c r="M2486" s="12">
        <f>Tabela1[[#This Row],[A DEVOLVER]]-Tabela1[[#This Row],[DEVOLVIDO]]</f>
        <v>0</v>
      </c>
      <c r="N2486" s="18" t="s">
        <v>381</v>
      </c>
    </row>
    <row r="2487" spans="2:14" x14ac:dyDescent="0.3">
      <c r="B2487" s="11">
        <v>635</v>
      </c>
      <c r="C2487" s="11" t="s">
        <v>159</v>
      </c>
      <c r="D2487" s="35">
        <v>36</v>
      </c>
      <c r="E2487" s="16" t="s">
        <v>8</v>
      </c>
      <c r="F2487" s="11" t="s">
        <v>200</v>
      </c>
      <c r="G2487" s="17">
        <v>630.48</v>
      </c>
      <c r="H2487" s="17">
        <v>630.48</v>
      </c>
      <c r="I2487" s="17">
        <f>IFERROR(H2487/1.08,"")</f>
        <v>583.77777777777771</v>
      </c>
      <c r="J2487" s="17">
        <f>I2487*8%</f>
        <v>46.702222222222218</v>
      </c>
      <c r="K2487" s="17">
        <f>Tabela1[[#This Row],[VLR RECEBIDO]]-Tabela1[[#This Row],[DESPESA]]-Tabela1[[#This Row],[FGTS]]</f>
        <v>8.5265128291212022E-14</v>
      </c>
      <c r="L2487" s="12">
        <v>8.5265128291212022E-14</v>
      </c>
      <c r="M2487" s="12">
        <f>Tabela1[[#This Row],[A DEVOLVER]]-Tabela1[[#This Row],[DEVOLVIDO]]</f>
        <v>0</v>
      </c>
      <c r="N2487" s="18" t="s">
        <v>342</v>
      </c>
    </row>
    <row r="2488" spans="2:14" x14ac:dyDescent="0.3">
      <c r="B2488" s="11">
        <v>917</v>
      </c>
      <c r="C2488" s="11" t="s">
        <v>160</v>
      </c>
      <c r="D2488" s="35">
        <v>36</v>
      </c>
      <c r="E2488" s="16" t="s">
        <v>202</v>
      </c>
      <c r="F2488" s="11" t="s">
        <v>200</v>
      </c>
      <c r="G2488" s="17">
        <v>0</v>
      </c>
      <c r="H2488" s="17">
        <v>0</v>
      </c>
      <c r="I2488" s="17">
        <f>IFERROR(H2488/1.08,"")</f>
        <v>0</v>
      </c>
      <c r="J2488" s="17">
        <f>I2488*8%</f>
        <v>0</v>
      </c>
      <c r="K2488" s="17">
        <f>Tabela1[[#This Row],[VLR RECEBIDO]]-Tabela1[[#This Row],[DESPESA]]-Tabela1[[#This Row],[FGTS]]</f>
        <v>0</v>
      </c>
      <c r="L2488" s="12">
        <v>0</v>
      </c>
      <c r="M2488" s="12">
        <f>Tabela1[[#This Row],[A DEVOLVER]]-Tabela1[[#This Row],[DEVOLVIDO]]</f>
        <v>0</v>
      </c>
      <c r="N2488" s="18" t="s">
        <v>343</v>
      </c>
    </row>
    <row r="2489" spans="2:14" x14ac:dyDescent="0.3">
      <c r="B2489" s="11">
        <v>719</v>
      </c>
      <c r="C2489" s="11" t="s">
        <v>161</v>
      </c>
      <c r="D2489" s="35">
        <v>36</v>
      </c>
      <c r="E2489" s="16" t="s">
        <v>202</v>
      </c>
      <c r="F2489" s="11" t="s">
        <v>200</v>
      </c>
      <c r="G2489" s="17">
        <v>0</v>
      </c>
      <c r="H2489" s="17">
        <v>0</v>
      </c>
      <c r="I2489" s="17">
        <f>IFERROR(H2489/1.08,"")</f>
        <v>0</v>
      </c>
      <c r="J2489" s="17">
        <f>I2489*8%</f>
        <v>0</v>
      </c>
      <c r="K2489" s="17">
        <f>Tabela1[[#This Row],[VLR RECEBIDO]]-Tabela1[[#This Row],[DESPESA]]-Tabela1[[#This Row],[FGTS]]</f>
        <v>0</v>
      </c>
      <c r="L2489" s="12">
        <v>0</v>
      </c>
      <c r="M2489" s="12">
        <f>Tabela1[[#This Row],[A DEVOLVER]]-Tabela1[[#This Row],[DEVOLVIDO]]</f>
        <v>0</v>
      </c>
      <c r="N2489" s="18" t="s">
        <v>344</v>
      </c>
    </row>
    <row r="2490" spans="2:14" x14ac:dyDescent="0.3">
      <c r="B2490" s="11">
        <v>695</v>
      </c>
      <c r="C2490" s="11" t="s">
        <v>162</v>
      </c>
      <c r="D2490" s="35">
        <v>36</v>
      </c>
      <c r="E2490" s="16" t="s">
        <v>202</v>
      </c>
      <c r="F2490" s="11" t="s">
        <v>200</v>
      </c>
      <c r="G2490" s="17">
        <v>0</v>
      </c>
      <c r="H2490" s="17">
        <v>0</v>
      </c>
      <c r="I2490" s="17">
        <f>IFERROR(H2490/1.08,"")</f>
        <v>0</v>
      </c>
      <c r="J2490" s="17">
        <f>I2490*8%</f>
        <v>0</v>
      </c>
      <c r="K2490" s="17">
        <f>Tabela1[[#This Row],[VLR RECEBIDO]]-Tabela1[[#This Row],[DESPESA]]-Tabela1[[#This Row],[FGTS]]</f>
        <v>0</v>
      </c>
      <c r="L2490" s="12">
        <v>0</v>
      </c>
      <c r="M2490" s="12">
        <f>Tabela1[[#This Row],[A DEVOLVER]]-Tabela1[[#This Row],[DEVOLVIDO]]</f>
        <v>0</v>
      </c>
      <c r="N2490" s="18" t="s">
        <v>345</v>
      </c>
    </row>
    <row r="2491" spans="2:14" x14ac:dyDescent="0.3">
      <c r="B2491" s="11">
        <v>380</v>
      </c>
      <c r="C2491" s="11" t="s">
        <v>163</v>
      </c>
      <c r="D2491" s="35">
        <v>36</v>
      </c>
      <c r="E2491" s="16" t="s">
        <v>8</v>
      </c>
      <c r="F2491" s="11" t="s">
        <v>200</v>
      </c>
      <c r="G2491" s="17">
        <v>630.48</v>
      </c>
      <c r="H2491" s="17">
        <v>630.48</v>
      </c>
      <c r="I2491" s="17">
        <f>IFERROR(H2491/1.08,"")</f>
        <v>583.77777777777771</v>
      </c>
      <c r="J2491" s="17">
        <f>I2491*8%</f>
        <v>46.702222222222218</v>
      </c>
      <c r="K2491" s="17">
        <f>Tabela1[[#This Row],[VLR RECEBIDO]]-Tabela1[[#This Row],[DESPESA]]-Tabela1[[#This Row],[FGTS]]</f>
        <v>8.5265128291212022E-14</v>
      </c>
      <c r="L2491" s="12">
        <v>8.5265128291212022E-14</v>
      </c>
      <c r="M2491" s="12">
        <f>Tabela1[[#This Row],[A DEVOLVER]]-Tabela1[[#This Row],[DEVOLVIDO]]</f>
        <v>0</v>
      </c>
      <c r="N2491" s="18" t="s">
        <v>346</v>
      </c>
    </row>
    <row r="2492" spans="2:14" x14ac:dyDescent="0.3">
      <c r="B2492" s="11">
        <v>894</v>
      </c>
      <c r="C2492" s="11" t="s">
        <v>164</v>
      </c>
      <c r="D2492" s="35">
        <v>36</v>
      </c>
      <c r="E2492" s="16" t="s">
        <v>8</v>
      </c>
      <c r="F2492" s="11" t="s">
        <v>200</v>
      </c>
      <c r="G2492" s="17">
        <v>630.48</v>
      </c>
      <c r="H2492" s="17">
        <v>630.48</v>
      </c>
      <c r="I2492" s="17">
        <f>IFERROR(H2492/1.08,"")</f>
        <v>583.77777777777771</v>
      </c>
      <c r="J2492" s="17">
        <f>I2492*8%</f>
        <v>46.702222222222218</v>
      </c>
      <c r="K2492" s="17">
        <f>Tabela1[[#This Row],[VLR RECEBIDO]]-Tabela1[[#This Row],[DESPESA]]-Tabela1[[#This Row],[FGTS]]</f>
        <v>8.5265128291212022E-14</v>
      </c>
      <c r="L2492" s="12">
        <v>8.5265128291212022E-14</v>
      </c>
      <c r="M2492" s="12">
        <f>Tabela1[[#This Row],[A DEVOLVER]]-Tabela1[[#This Row],[DEVOLVIDO]]</f>
        <v>0</v>
      </c>
      <c r="N2492" s="18" t="s">
        <v>347</v>
      </c>
    </row>
    <row r="2493" spans="2:14" x14ac:dyDescent="0.3">
      <c r="B2493" s="11">
        <v>289</v>
      </c>
      <c r="C2493" s="11" t="s">
        <v>165</v>
      </c>
      <c r="D2493" s="35">
        <v>36</v>
      </c>
      <c r="E2493" s="16" t="s">
        <v>8</v>
      </c>
      <c r="F2493" s="11" t="s">
        <v>200</v>
      </c>
      <c r="G2493" s="17">
        <v>630.48</v>
      </c>
      <c r="H2493" s="17">
        <v>630.48</v>
      </c>
      <c r="I2493" s="17">
        <f>IFERROR(H2493/1.08,"")</f>
        <v>583.77777777777771</v>
      </c>
      <c r="J2493" s="17">
        <f>I2493*8%</f>
        <v>46.702222222222218</v>
      </c>
      <c r="K2493" s="17">
        <f>Tabela1[[#This Row],[VLR RECEBIDO]]-Tabela1[[#This Row],[DESPESA]]-Tabela1[[#This Row],[FGTS]]</f>
        <v>8.5265128291212022E-14</v>
      </c>
      <c r="L2493" s="12">
        <v>8.5265128291212022E-14</v>
      </c>
      <c r="M2493" s="12">
        <f>Tabela1[[#This Row],[A DEVOLVER]]-Tabela1[[#This Row],[DEVOLVIDO]]</f>
        <v>0</v>
      </c>
      <c r="N2493" s="18" t="s">
        <v>348</v>
      </c>
    </row>
    <row r="2494" spans="2:14" x14ac:dyDescent="0.3">
      <c r="B2494" s="11">
        <v>613</v>
      </c>
      <c r="C2494" s="11" t="s">
        <v>166</v>
      </c>
      <c r="D2494" s="35">
        <v>36</v>
      </c>
      <c r="E2494" s="16" t="s">
        <v>208</v>
      </c>
      <c r="F2494" s="11" t="s">
        <v>200</v>
      </c>
      <c r="G2494" s="17">
        <v>0</v>
      </c>
      <c r="H2494" s="17">
        <v>0</v>
      </c>
      <c r="I2494" s="17">
        <f>IFERROR(H2494/1.08,"")</f>
        <v>0</v>
      </c>
      <c r="J2494" s="17">
        <f>I2494*8%</f>
        <v>0</v>
      </c>
      <c r="K2494" s="17">
        <f>Tabela1[[#This Row],[VLR RECEBIDO]]-Tabela1[[#This Row],[DESPESA]]-Tabela1[[#This Row],[FGTS]]</f>
        <v>0</v>
      </c>
      <c r="L2494" s="12">
        <v>0</v>
      </c>
      <c r="M2494" s="12">
        <f>Tabela1[[#This Row],[A DEVOLVER]]-Tabela1[[#This Row],[DEVOLVIDO]]</f>
        <v>0</v>
      </c>
      <c r="N2494" s="18" t="s">
        <v>349</v>
      </c>
    </row>
    <row r="2495" spans="2:14" x14ac:dyDescent="0.3">
      <c r="B2495" s="11">
        <v>313</v>
      </c>
      <c r="C2495" s="11" t="s">
        <v>167</v>
      </c>
      <c r="D2495" s="35">
        <v>36</v>
      </c>
      <c r="E2495" s="16" t="s">
        <v>8</v>
      </c>
      <c r="F2495" s="11" t="s">
        <v>200</v>
      </c>
      <c r="G2495" s="17">
        <v>630.48</v>
      </c>
      <c r="H2495" s="17">
        <v>630.48</v>
      </c>
      <c r="I2495" s="17">
        <f>IFERROR(H2495/1.08,"")</f>
        <v>583.77777777777771</v>
      </c>
      <c r="J2495" s="17">
        <f>I2495*8%</f>
        <v>46.702222222222218</v>
      </c>
      <c r="K2495" s="17">
        <f>Tabela1[[#This Row],[VLR RECEBIDO]]-Tabela1[[#This Row],[DESPESA]]-Tabela1[[#This Row],[FGTS]]</f>
        <v>8.5265128291212022E-14</v>
      </c>
      <c r="L2495" s="12">
        <v>8.5265128291212022E-14</v>
      </c>
      <c r="M2495" s="12">
        <f>Tabela1[[#This Row],[A DEVOLVER]]-Tabela1[[#This Row],[DEVOLVIDO]]</f>
        <v>0</v>
      </c>
      <c r="N2495" s="18" t="s">
        <v>350</v>
      </c>
    </row>
    <row r="2496" spans="2:14" x14ac:dyDescent="0.3">
      <c r="B2496" s="11">
        <v>92</v>
      </c>
      <c r="C2496" s="11" t="s">
        <v>168</v>
      </c>
      <c r="D2496" s="35">
        <v>36</v>
      </c>
      <c r="E2496" s="16" t="s">
        <v>202</v>
      </c>
      <c r="F2496" s="11" t="s">
        <v>200</v>
      </c>
      <c r="G2496" s="17">
        <v>0</v>
      </c>
      <c r="H2496" s="17">
        <v>0</v>
      </c>
      <c r="I2496" s="17">
        <f>IFERROR(H2496/1.08,"")</f>
        <v>0</v>
      </c>
      <c r="J2496" s="17">
        <f>I2496*8%</f>
        <v>0</v>
      </c>
      <c r="K2496" s="17">
        <f>Tabela1[[#This Row],[VLR RECEBIDO]]-Tabela1[[#This Row],[DESPESA]]-Tabela1[[#This Row],[FGTS]]</f>
        <v>0</v>
      </c>
      <c r="L2496" s="12">
        <v>0</v>
      </c>
      <c r="M2496" s="12">
        <f>Tabela1[[#This Row],[A DEVOLVER]]-Tabela1[[#This Row],[DEVOLVIDO]]</f>
        <v>0</v>
      </c>
      <c r="N2496" s="18" t="s">
        <v>351</v>
      </c>
    </row>
    <row r="2497" spans="2:14" x14ac:dyDescent="0.3">
      <c r="B2497" s="11">
        <v>184</v>
      </c>
      <c r="C2497" s="11" t="s">
        <v>169</v>
      </c>
      <c r="D2497" s="35">
        <v>36</v>
      </c>
      <c r="E2497" s="16" t="s">
        <v>8</v>
      </c>
      <c r="F2497" s="11" t="s">
        <v>200</v>
      </c>
      <c r="G2497" s="17">
        <v>630.48</v>
      </c>
      <c r="H2497" s="17">
        <v>630.48</v>
      </c>
      <c r="I2497" s="17">
        <f>IFERROR(H2497/1.08,"")</f>
        <v>583.77777777777771</v>
      </c>
      <c r="J2497" s="17">
        <f>I2497*8%</f>
        <v>46.702222222222218</v>
      </c>
      <c r="K2497" s="17">
        <f>Tabela1[[#This Row],[VLR RECEBIDO]]-Tabela1[[#This Row],[DESPESA]]-Tabela1[[#This Row],[FGTS]]</f>
        <v>8.5265128291212022E-14</v>
      </c>
      <c r="L2497" s="12">
        <v>8.5265128291212022E-14</v>
      </c>
      <c r="M2497" s="12">
        <f>Tabela1[[#This Row],[A DEVOLVER]]-Tabela1[[#This Row],[DEVOLVIDO]]</f>
        <v>0</v>
      </c>
      <c r="N2497" s="18" t="s">
        <v>352</v>
      </c>
    </row>
    <row r="2498" spans="2:14" x14ac:dyDescent="0.3">
      <c r="B2498" s="11">
        <v>403</v>
      </c>
      <c r="C2498" s="11" t="s">
        <v>170</v>
      </c>
      <c r="D2498" s="35">
        <v>36</v>
      </c>
      <c r="E2498" s="16" t="s">
        <v>8</v>
      </c>
      <c r="F2498" s="11" t="s">
        <v>200</v>
      </c>
      <c r="G2498" s="17">
        <v>630.48</v>
      </c>
      <c r="H2498" s="17">
        <v>630.48</v>
      </c>
      <c r="I2498" s="17">
        <f>IFERROR(H2498/1.08,"")</f>
        <v>583.77777777777771</v>
      </c>
      <c r="J2498" s="17">
        <f>I2498*8%</f>
        <v>46.702222222222218</v>
      </c>
      <c r="K2498" s="17">
        <f>Tabela1[[#This Row],[VLR RECEBIDO]]-Tabela1[[#This Row],[DESPESA]]-Tabela1[[#This Row],[FGTS]]</f>
        <v>8.5265128291212022E-14</v>
      </c>
      <c r="L2498" s="12">
        <v>8.5265128291212022E-14</v>
      </c>
      <c r="M2498" s="12">
        <f>Tabela1[[#This Row],[A DEVOLVER]]-Tabela1[[#This Row],[DEVOLVIDO]]</f>
        <v>0</v>
      </c>
      <c r="N2498" s="18" t="s">
        <v>353</v>
      </c>
    </row>
    <row r="2499" spans="2:14" x14ac:dyDescent="0.3">
      <c r="B2499" s="11">
        <v>600</v>
      </c>
      <c r="C2499" s="11" t="s">
        <v>171</v>
      </c>
      <c r="D2499" s="35">
        <v>36</v>
      </c>
      <c r="E2499" s="16" t="s">
        <v>8</v>
      </c>
      <c r="F2499" s="11" t="s">
        <v>200</v>
      </c>
      <c r="G2499" s="17">
        <v>630.48</v>
      </c>
      <c r="H2499" s="17">
        <v>630.48</v>
      </c>
      <c r="I2499" s="17">
        <f>IFERROR(H2499/1.08,"")</f>
        <v>583.77777777777771</v>
      </c>
      <c r="J2499" s="17">
        <f>I2499*8%</f>
        <v>46.702222222222218</v>
      </c>
      <c r="K2499" s="17">
        <f>Tabela1[[#This Row],[VLR RECEBIDO]]-Tabela1[[#This Row],[DESPESA]]-Tabela1[[#This Row],[FGTS]]</f>
        <v>8.5265128291212022E-14</v>
      </c>
      <c r="L2499" s="12">
        <v>8.5265128291212022E-14</v>
      </c>
      <c r="M2499" s="12">
        <f>Tabela1[[#This Row],[A DEVOLVER]]-Tabela1[[#This Row],[DEVOLVIDO]]</f>
        <v>0</v>
      </c>
      <c r="N2499" s="18" t="s">
        <v>354</v>
      </c>
    </row>
    <row r="2500" spans="2:14" x14ac:dyDescent="0.3">
      <c r="B2500" s="11">
        <v>421</v>
      </c>
      <c r="C2500" s="11" t="s">
        <v>172</v>
      </c>
      <c r="D2500" s="35">
        <v>36</v>
      </c>
      <c r="E2500" s="16" t="s">
        <v>8</v>
      </c>
      <c r="F2500" s="11" t="s">
        <v>200</v>
      </c>
      <c r="G2500" s="17">
        <v>630.48</v>
      </c>
      <c r="H2500" s="17">
        <v>630.48</v>
      </c>
      <c r="I2500" s="17">
        <f>IFERROR(H2500/1.08,"")</f>
        <v>583.77777777777771</v>
      </c>
      <c r="J2500" s="17">
        <f>I2500*8%</f>
        <v>46.702222222222218</v>
      </c>
      <c r="K2500" s="17">
        <f>Tabela1[[#This Row],[VLR RECEBIDO]]-Tabela1[[#This Row],[DESPESA]]-Tabela1[[#This Row],[FGTS]]</f>
        <v>8.5265128291212022E-14</v>
      </c>
      <c r="L2500" s="12">
        <v>8.5265128291212022E-14</v>
      </c>
      <c r="M2500" s="12">
        <f>Tabela1[[#This Row],[A DEVOLVER]]-Tabela1[[#This Row],[DEVOLVIDO]]</f>
        <v>0</v>
      </c>
      <c r="N2500" s="18" t="s">
        <v>355</v>
      </c>
    </row>
    <row r="2501" spans="2:14" x14ac:dyDescent="0.3">
      <c r="B2501" s="11">
        <v>942</v>
      </c>
      <c r="C2501" s="11" t="s">
        <v>173</v>
      </c>
      <c r="D2501" s="35">
        <v>36</v>
      </c>
      <c r="E2501" s="16" t="s">
        <v>8</v>
      </c>
      <c r="F2501" s="11" t="s">
        <v>200</v>
      </c>
      <c r="G2501" s="17">
        <v>0</v>
      </c>
      <c r="H2501" s="17">
        <v>0</v>
      </c>
      <c r="I2501" s="17">
        <f>IFERROR(H2501/1.08,"")</f>
        <v>0</v>
      </c>
      <c r="J2501" s="17">
        <f>I2501*8%</f>
        <v>0</v>
      </c>
      <c r="K2501" s="17">
        <f>Tabela1[[#This Row],[VLR RECEBIDO]]-Tabela1[[#This Row],[DESPESA]]-Tabela1[[#This Row],[FGTS]]</f>
        <v>0</v>
      </c>
      <c r="L2501" s="12">
        <v>0</v>
      </c>
      <c r="M2501" s="12">
        <f>Tabela1[[#This Row],[A DEVOLVER]]-Tabela1[[#This Row],[DEVOLVIDO]]</f>
        <v>0</v>
      </c>
      <c r="N2501" s="18" t="s">
        <v>356</v>
      </c>
    </row>
    <row r="2502" spans="2:14" x14ac:dyDescent="0.3">
      <c r="B2502" s="11">
        <v>920</v>
      </c>
      <c r="C2502" s="11" t="s">
        <v>174</v>
      </c>
      <c r="D2502" s="35">
        <v>36</v>
      </c>
      <c r="E2502" s="16" t="s">
        <v>202</v>
      </c>
      <c r="F2502" s="11" t="s">
        <v>200</v>
      </c>
      <c r="G2502" s="17">
        <v>0</v>
      </c>
      <c r="H2502" s="17">
        <v>0</v>
      </c>
      <c r="I2502" s="17">
        <f>IFERROR(H2502/1.08,"")</f>
        <v>0</v>
      </c>
      <c r="J2502" s="17">
        <f>I2502*8%</f>
        <v>0</v>
      </c>
      <c r="K2502" s="17">
        <f>Tabela1[[#This Row],[VLR RECEBIDO]]-Tabela1[[#This Row],[DESPESA]]-Tabela1[[#This Row],[FGTS]]</f>
        <v>0</v>
      </c>
      <c r="L2502" s="12">
        <v>0</v>
      </c>
      <c r="M2502" s="12">
        <f>Tabela1[[#This Row],[A DEVOLVER]]-Tabela1[[#This Row],[DEVOLVIDO]]</f>
        <v>0</v>
      </c>
      <c r="N2502" s="18" t="s">
        <v>357</v>
      </c>
    </row>
    <row r="2503" spans="2:14" x14ac:dyDescent="0.3">
      <c r="B2503" s="11">
        <v>239</v>
      </c>
      <c r="C2503" s="11" t="s">
        <v>175</v>
      </c>
      <c r="D2503" s="35">
        <v>36</v>
      </c>
      <c r="E2503" s="16" t="s">
        <v>8</v>
      </c>
      <c r="F2503" s="11" t="s">
        <v>200</v>
      </c>
      <c r="G2503" s="17">
        <v>0</v>
      </c>
      <c r="H2503" s="17">
        <v>0</v>
      </c>
      <c r="I2503" s="17">
        <f>IFERROR(H2503/1.08,"")</f>
        <v>0</v>
      </c>
      <c r="J2503" s="17">
        <f>I2503*8%</f>
        <v>0</v>
      </c>
      <c r="K2503" s="17">
        <f>Tabela1[[#This Row],[VLR RECEBIDO]]-Tabela1[[#This Row],[DESPESA]]-Tabela1[[#This Row],[FGTS]]</f>
        <v>0</v>
      </c>
      <c r="L2503" s="12">
        <v>0</v>
      </c>
      <c r="M2503" s="12">
        <f>Tabela1[[#This Row],[A DEVOLVER]]-Tabela1[[#This Row],[DEVOLVIDO]]</f>
        <v>0</v>
      </c>
      <c r="N2503" s="18" t="s">
        <v>358</v>
      </c>
    </row>
    <row r="2504" spans="2:14" x14ac:dyDescent="0.3">
      <c r="B2504" s="11">
        <v>432</v>
      </c>
      <c r="C2504" s="11" t="s">
        <v>176</v>
      </c>
      <c r="D2504" s="35">
        <v>36</v>
      </c>
      <c r="E2504" s="16" t="s">
        <v>8</v>
      </c>
      <c r="F2504" s="11" t="s">
        <v>200</v>
      </c>
      <c r="G2504" s="17">
        <v>0</v>
      </c>
      <c r="H2504" s="17">
        <v>0</v>
      </c>
      <c r="I2504" s="17">
        <f>IFERROR(H2504/1.08,"")</f>
        <v>0</v>
      </c>
      <c r="J2504" s="17">
        <f>I2504*8%</f>
        <v>0</v>
      </c>
      <c r="K2504" s="17">
        <f>Tabela1[[#This Row],[VLR RECEBIDO]]-Tabela1[[#This Row],[DESPESA]]-Tabela1[[#This Row],[FGTS]]</f>
        <v>0</v>
      </c>
      <c r="L2504" s="12">
        <v>0</v>
      </c>
      <c r="M2504" s="12">
        <f>Tabela1[[#This Row],[A DEVOLVER]]-Tabela1[[#This Row],[DEVOLVIDO]]</f>
        <v>0</v>
      </c>
      <c r="N2504" s="18" t="s">
        <v>359</v>
      </c>
    </row>
    <row r="2505" spans="2:14" x14ac:dyDescent="0.3">
      <c r="B2505" s="11">
        <v>126</v>
      </c>
      <c r="C2505" s="11" t="s">
        <v>177</v>
      </c>
      <c r="D2505" s="35">
        <v>36</v>
      </c>
      <c r="E2505" s="16" t="s">
        <v>8</v>
      </c>
      <c r="F2505" s="11" t="s">
        <v>200</v>
      </c>
      <c r="G2505" s="17">
        <v>630.48</v>
      </c>
      <c r="H2505" s="17">
        <v>630.48</v>
      </c>
      <c r="I2505" s="17">
        <f>IFERROR(H2505/1.08,"")</f>
        <v>583.77777777777771</v>
      </c>
      <c r="J2505" s="17">
        <f>I2505*8%</f>
        <v>46.702222222222218</v>
      </c>
      <c r="K2505" s="17">
        <f>Tabela1[[#This Row],[VLR RECEBIDO]]-Tabela1[[#This Row],[DESPESA]]-Tabela1[[#This Row],[FGTS]]</f>
        <v>8.5265128291212022E-14</v>
      </c>
      <c r="L2505" s="12">
        <v>8.5265128291212022E-14</v>
      </c>
      <c r="M2505" s="12">
        <f>Tabela1[[#This Row],[A DEVOLVER]]-Tabela1[[#This Row],[DEVOLVIDO]]</f>
        <v>0</v>
      </c>
      <c r="N2505" s="18" t="s">
        <v>360</v>
      </c>
    </row>
    <row r="2506" spans="2:14" x14ac:dyDescent="0.3">
      <c r="B2506" s="11">
        <v>715</v>
      </c>
      <c r="C2506" s="11" t="s">
        <v>178</v>
      </c>
      <c r="D2506" s="35">
        <v>36</v>
      </c>
      <c r="E2506" s="16" t="s">
        <v>202</v>
      </c>
      <c r="F2506" s="11" t="s">
        <v>200</v>
      </c>
      <c r="G2506" s="17">
        <v>0</v>
      </c>
      <c r="H2506" s="17">
        <v>0</v>
      </c>
      <c r="I2506" s="17">
        <f>IFERROR(H2506/1.08,"")</f>
        <v>0</v>
      </c>
      <c r="J2506" s="17">
        <f>I2506*8%</f>
        <v>0</v>
      </c>
      <c r="K2506" s="17">
        <f>Tabela1[[#This Row],[VLR RECEBIDO]]-Tabela1[[#This Row],[DESPESA]]-Tabela1[[#This Row],[FGTS]]</f>
        <v>0</v>
      </c>
      <c r="L2506" s="12">
        <v>0</v>
      </c>
      <c r="M2506" s="12">
        <f>Tabela1[[#This Row],[A DEVOLVER]]-Tabela1[[#This Row],[DEVOLVIDO]]</f>
        <v>0</v>
      </c>
      <c r="N2506" s="18" t="s">
        <v>361</v>
      </c>
    </row>
    <row r="2507" spans="2:14" x14ac:dyDescent="0.3">
      <c r="B2507" s="11">
        <v>337</v>
      </c>
      <c r="C2507" s="11" t="s">
        <v>179</v>
      </c>
      <c r="D2507" s="35">
        <v>36</v>
      </c>
      <c r="E2507" s="16" t="s">
        <v>8</v>
      </c>
      <c r="F2507" s="11" t="s">
        <v>200</v>
      </c>
      <c r="G2507" s="17">
        <v>630.48</v>
      </c>
      <c r="H2507" s="17">
        <v>630.48</v>
      </c>
      <c r="I2507" s="17">
        <f>IFERROR(H2507/1.08,"")</f>
        <v>583.77777777777771</v>
      </c>
      <c r="J2507" s="17">
        <f>I2507*8%</f>
        <v>46.702222222222218</v>
      </c>
      <c r="K2507" s="17">
        <f>Tabela1[[#This Row],[VLR RECEBIDO]]-Tabela1[[#This Row],[DESPESA]]-Tabela1[[#This Row],[FGTS]]</f>
        <v>8.5265128291212022E-14</v>
      </c>
      <c r="L2507" s="12">
        <v>8.5265128291212022E-14</v>
      </c>
      <c r="M2507" s="12">
        <f>Tabela1[[#This Row],[A DEVOLVER]]-Tabela1[[#This Row],[DEVOLVIDO]]</f>
        <v>0</v>
      </c>
      <c r="N2507" s="18" t="s">
        <v>362</v>
      </c>
    </row>
    <row r="2508" spans="2:14" x14ac:dyDescent="0.3">
      <c r="B2508" s="11">
        <v>847</v>
      </c>
      <c r="C2508" s="11" t="s">
        <v>181</v>
      </c>
      <c r="D2508" s="35">
        <v>36</v>
      </c>
      <c r="E2508" s="16" t="s">
        <v>202</v>
      </c>
      <c r="F2508" s="11" t="s">
        <v>200</v>
      </c>
      <c r="G2508" s="17">
        <v>0</v>
      </c>
      <c r="H2508" s="17">
        <v>0</v>
      </c>
      <c r="I2508" s="17">
        <f>IFERROR(H2508/1.08,"")</f>
        <v>0</v>
      </c>
      <c r="J2508" s="17">
        <f>I2508*8%</f>
        <v>0</v>
      </c>
      <c r="K2508" s="17">
        <f>Tabela1[[#This Row],[VLR RECEBIDO]]-Tabela1[[#This Row],[DESPESA]]-Tabela1[[#This Row],[FGTS]]</f>
        <v>0</v>
      </c>
      <c r="L2508" s="12">
        <v>0</v>
      </c>
      <c r="M2508" s="12">
        <f>Tabela1[[#This Row],[A DEVOLVER]]-Tabela1[[#This Row],[DEVOLVIDO]]</f>
        <v>0</v>
      </c>
      <c r="N2508" s="18" t="s">
        <v>364</v>
      </c>
    </row>
    <row r="2509" spans="2:14" x14ac:dyDescent="0.3">
      <c r="B2509" s="11">
        <v>245</v>
      </c>
      <c r="C2509" s="11" t="s">
        <v>182</v>
      </c>
      <c r="D2509" s="35">
        <v>36</v>
      </c>
      <c r="E2509" s="16" t="s">
        <v>8</v>
      </c>
      <c r="F2509" s="11" t="s">
        <v>200</v>
      </c>
      <c r="G2509" s="17">
        <v>630.48</v>
      </c>
      <c r="H2509" s="17">
        <v>630.48</v>
      </c>
      <c r="I2509" s="17">
        <f>IFERROR(H2509/1.08,"")</f>
        <v>583.77777777777771</v>
      </c>
      <c r="J2509" s="17">
        <f>I2509*8%</f>
        <v>46.702222222222218</v>
      </c>
      <c r="K2509" s="17">
        <f>Tabela1[[#This Row],[VLR RECEBIDO]]-Tabela1[[#This Row],[DESPESA]]-Tabela1[[#This Row],[FGTS]]</f>
        <v>8.5265128291212022E-14</v>
      </c>
      <c r="L2509" s="12">
        <v>8.5265128291212022E-14</v>
      </c>
      <c r="M2509" s="12">
        <f>Tabela1[[#This Row],[A DEVOLVER]]-Tabela1[[#This Row],[DEVOLVIDO]]</f>
        <v>0</v>
      </c>
      <c r="N2509" s="18" t="s">
        <v>365</v>
      </c>
    </row>
    <row r="2510" spans="2:14" x14ac:dyDescent="0.3">
      <c r="B2510" s="11">
        <v>929</v>
      </c>
      <c r="C2510" s="11" t="s">
        <v>183</v>
      </c>
      <c r="D2510" s="35">
        <v>36</v>
      </c>
      <c r="E2510" s="16" t="s">
        <v>8</v>
      </c>
      <c r="F2510" s="11" t="s">
        <v>200</v>
      </c>
      <c r="G2510" s="17">
        <v>630.48</v>
      </c>
      <c r="H2510" s="17">
        <v>630.48</v>
      </c>
      <c r="I2510" s="17">
        <f>IFERROR(H2510/1.08,"")</f>
        <v>583.77777777777771</v>
      </c>
      <c r="J2510" s="17">
        <f>I2510*8%</f>
        <v>46.702222222222218</v>
      </c>
      <c r="K2510" s="17">
        <f>Tabela1[[#This Row],[VLR RECEBIDO]]-Tabela1[[#This Row],[DESPESA]]-Tabela1[[#This Row],[FGTS]]</f>
        <v>8.5265128291212022E-14</v>
      </c>
      <c r="L2510" s="12">
        <v>8.5265128291212022E-14</v>
      </c>
      <c r="M2510" s="12">
        <f>Tabela1[[#This Row],[A DEVOLVER]]-Tabela1[[#This Row],[DEVOLVIDO]]</f>
        <v>0</v>
      </c>
      <c r="N2510" s="18" t="s">
        <v>366</v>
      </c>
    </row>
    <row r="2511" spans="2:14" x14ac:dyDescent="0.3">
      <c r="B2511" s="11">
        <v>545</v>
      </c>
      <c r="C2511" s="11" t="s">
        <v>184</v>
      </c>
      <c r="D2511" s="35">
        <v>36</v>
      </c>
      <c r="E2511" s="16" t="s">
        <v>202</v>
      </c>
      <c r="F2511" s="11" t="s">
        <v>200</v>
      </c>
      <c r="G2511" s="17">
        <v>0</v>
      </c>
      <c r="H2511" s="17">
        <v>0</v>
      </c>
      <c r="I2511" s="17">
        <f>IFERROR(H2511/1.08,"")</f>
        <v>0</v>
      </c>
      <c r="J2511" s="17">
        <f>I2511*8%</f>
        <v>0</v>
      </c>
      <c r="K2511" s="17">
        <f>Tabela1[[#This Row],[VLR RECEBIDO]]-Tabela1[[#This Row],[DESPESA]]-Tabela1[[#This Row],[FGTS]]</f>
        <v>0</v>
      </c>
      <c r="L2511" s="12">
        <v>0</v>
      </c>
      <c r="M2511" s="12">
        <f>Tabela1[[#This Row],[A DEVOLVER]]-Tabela1[[#This Row],[DEVOLVIDO]]</f>
        <v>0</v>
      </c>
      <c r="N2511" s="18" t="s">
        <v>367</v>
      </c>
    </row>
    <row r="2512" spans="2:14" x14ac:dyDescent="0.3">
      <c r="B2512" s="11">
        <v>938</v>
      </c>
      <c r="C2512" s="11" t="s">
        <v>185</v>
      </c>
      <c r="D2512" s="35">
        <v>36</v>
      </c>
      <c r="E2512" s="16" t="s">
        <v>8</v>
      </c>
      <c r="F2512" s="11" t="s">
        <v>200</v>
      </c>
      <c r="G2512" s="17">
        <v>630.48</v>
      </c>
      <c r="H2512" s="17">
        <v>630.48</v>
      </c>
      <c r="I2512" s="17">
        <f>IFERROR(H2512/1.08,"")</f>
        <v>583.77777777777771</v>
      </c>
      <c r="J2512" s="17">
        <f>I2512*8%</f>
        <v>46.702222222222218</v>
      </c>
      <c r="K2512" s="17">
        <f>Tabela1[[#This Row],[VLR RECEBIDO]]-Tabela1[[#This Row],[DESPESA]]-Tabela1[[#This Row],[FGTS]]</f>
        <v>8.5265128291212022E-14</v>
      </c>
      <c r="L2512" s="12">
        <v>8.5265128291212022E-14</v>
      </c>
      <c r="M2512" s="12">
        <f>Tabela1[[#This Row],[A DEVOLVER]]-Tabela1[[#This Row],[DEVOLVIDO]]</f>
        <v>0</v>
      </c>
      <c r="N2512" s="18" t="s">
        <v>368</v>
      </c>
    </row>
    <row r="2513" spans="2:14" x14ac:dyDescent="0.3">
      <c r="B2513" s="11">
        <v>991</v>
      </c>
      <c r="C2513" s="11" t="s">
        <v>196</v>
      </c>
      <c r="D2513" s="35">
        <v>36</v>
      </c>
      <c r="E2513" s="16" t="s">
        <v>8</v>
      </c>
      <c r="F2513" s="11" t="s">
        <v>200</v>
      </c>
      <c r="G2513" s="17">
        <v>0</v>
      </c>
      <c r="H2513" s="17">
        <v>0</v>
      </c>
      <c r="I2513" s="17">
        <f>IFERROR(H2513/1.08,"")</f>
        <v>0</v>
      </c>
      <c r="J2513" s="17">
        <f>I2513*8%</f>
        <v>0</v>
      </c>
      <c r="K2513" s="17">
        <f>Tabela1[[#This Row],[VLR RECEBIDO]]-Tabela1[[#This Row],[DESPESA]]-Tabela1[[#This Row],[FGTS]]</f>
        <v>0</v>
      </c>
      <c r="L2513" s="12">
        <v>0</v>
      </c>
      <c r="M2513" s="12">
        <f>Tabela1[[#This Row],[A DEVOLVER]]-Tabela1[[#This Row],[DEVOLVIDO]]</f>
        <v>0</v>
      </c>
      <c r="N2513" s="18" t="s">
        <v>379</v>
      </c>
    </row>
    <row r="2514" spans="2:14" x14ac:dyDescent="0.3">
      <c r="B2514" s="11">
        <v>658</v>
      </c>
      <c r="C2514" s="11" t="s">
        <v>186</v>
      </c>
      <c r="D2514" s="35">
        <v>36</v>
      </c>
      <c r="E2514" s="16" t="s">
        <v>8</v>
      </c>
      <c r="F2514" s="11" t="s">
        <v>200</v>
      </c>
      <c r="G2514" s="17">
        <v>0</v>
      </c>
      <c r="H2514" s="17">
        <v>0</v>
      </c>
      <c r="I2514" s="17">
        <f>IFERROR(H2514/1.08,"")</f>
        <v>0</v>
      </c>
      <c r="J2514" s="17">
        <f>I2514*8%</f>
        <v>0</v>
      </c>
      <c r="K2514" s="17">
        <f>Tabela1[[#This Row],[VLR RECEBIDO]]-Tabela1[[#This Row],[DESPESA]]-Tabela1[[#This Row],[FGTS]]</f>
        <v>0</v>
      </c>
      <c r="L2514" s="12">
        <v>0</v>
      </c>
      <c r="M2514" s="12">
        <f>Tabela1[[#This Row],[A DEVOLVER]]-Tabela1[[#This Row],[DEVOLVIDO]]</f>
        <v>0</v>
      </c>
      <c r="N2514" s="18" t="s">
        <v>369</v>
      </c>
    </row>
    <row r="2515" spans="2:14" x14ac:dyDescent="0.3">
      <c r="B2515" s="11">
        <v>841</v>
      </c>
      <c r="C2515" s="11" t="s">
        <v>187</v>
      </c>
      <c r="D2515" s="35">
        <v>36</v>
      </c>
      <c r="E2515" s="16" t="s">
        <v>8</v>
      </c>
      <c r="F2515" s="11" t="s">
        <v>200</v>
      </c>
      <c r="G2515" s="17">
        <v>630.48</v>
      </c>
      <c r="H2515" s="17">
        <v>630.48</v>
      </c>
      <c r="I2515" s="17">
        <f>IFERROR(H2515/1.08,"")</f>
        <v>583.77777777777771</v>
      </c>
      <c r="J2515" s="17">
        <f>I2515*8%</f>
        <v>46.702222222222218</v>
      </c>
      <c r="K2515" s="17">
        <f>Tabela1[[#This Row],[VLR RECEBIDO]]-Tabela1[[#This Row],[DESPESA]]-Tabela1[[#This Row],[FGTS]]</f>
        <v>8.5265128291212022E-14</v>
      </c>
      <c r="L2515" s="12">
        <v>8.5265128291212022E-14</v>
      </c>
      <c r="M2515" s="12">
        <f>Tabela1[[#This Row],[A DEVOLVER]]-Tabela1[[#This Row],[DEVOLVIDO]]</f>
        <v>0</v>
      </c>
      <c r="N2515" s="18" t="s">
        <v>370</v>
      </c>
    </row>
    <row r="2516" spans="2:14" x14ac:dyDescent="0.3">
      <c r="B2516" s="11">
        <v>425</v>
      </c>
      <c r="C2516" s="11" t="s">
        <v>188</v>
      </c>
      <c r="D2516" s="35">
        <v>36</v>
      </c>
      <c r="E2516" s="16" t="s">
        <v>8</v>
      </c>
      <c r="F2516" s="11" t="s">
        <v>200</v>
      </c>
      <c r="G2516" s="17">
        <v>630.48</v>
      </c>
      <c r="H2516" s="17">
        <v>630.48</v>
      </c>
      <c r="I2516" s="17">
        <f>IFERROR(H2516/1.08,"")</f>
        <v>583.77777777777771</v>
      </c>
      <c r="J2516" s="17">
        <f>I2516*8%</f>
        <v>46.702222222222218</v>
      </c>
      <c r="K2516" s="17">
        <f>Tabela1[[#This Row],[VLR RECEBIDO]]-Tabela1[[#This Row],[DESPESA]]-Tabela1[[#This Row],[FGTS]]</f>
        <v>8.5265128291212022E-14</v>
      </c>
      <c r="L2516" s="12">
        <v>8.5265128291212022E-14</v>
      </c>
      <c r="M2516" s="12">
        <f>Tabela1[[#This Row],[A DEVOLVER]]-Tabela1[[#This Row],[DEVOLVIDO]]</f>
        <v>0</v>
      </c>
      <c r="N2516" s="18" t="s">
        <v>371</v>
      </c>
    </row>
    <row r="2517" spans="2:14" x14ac:dyDescent="0.3">
      <c r="B2517" s="11">
        <v>801</v>
      </c>
      <c r="C2517" s="11" t="s">
        <v>189</v>
      </c>
      <c r="D2517" s="35">
        <v>36</v>
      </c>
      <c r="E2517" s="16" t="s">
        <v>8</v>
      </c>
      <c r="F2517" s="11" t="s">
        <v>200</v>
      </c>
      <c r="G2517" s="17">
        <v>630.48</v>
      </c>
      <c r="H2517" s="17">
        <v>630.48</v>
      </c>
      <c r="I2517" s="17">
        <f>IFERROR(H2517/1.08,"")</f>
        <v>583.77777777777771</v>
      </c>
      <c r="J2517" s="17">
        <f>I2517*8%</f>
        <v>46.702222222222218</v>
      </c>
      <c r="K2517" s="17">
        <f>Tabela1[[#This Row],[VLR RECEBIDO]]-Tabela1[[#This Row],[DESPESA]]-Tabela1[[#This Row],[FGTS]]</f>
        <v>8.5265128291212022E-14</v>
      </c>
      <c r="L2517" s="12">
        <v>8.5265128291212022E-14</v>
      </c>
      <c r="M2517" s="12">
        <f>Tabela1[[#This Row],[A DEVOLVER]]-Tabela1[[#This Row],[DEVOLVIDO]]</f>
        <v>0</v>
      </c>
      <c r="N2517" s="18" t="s">
        <v>372</v>
      </c>
    </row>
    <row r="2518" spans="2:14" x14ac:dyDescent="0.3">
      <c r="B2518" s="11">
        <v>756</v>
      </c>
      <c r="C2518" s="11" t="s">
        <v>190</v>
      </c>
      <c r="D2518" s="35">
        <v>36</v>
      </c>
      <c r="E2518" s="16" t="s">
        <v>8</v>
      </c>
      <c r="F2518" s="11" t="s">
        <v>200</v>
      </c>
      <c r="G2518" s="17">
        <v>630.48</v>
      </c>
      <c r="H2518" s="17">
        <v>630.48</v>
      </c>
      <c r="I2518" s="17">
        <f>IFERROR(H2518/1.08,"")</f>
        <v>583.77777777777771</v>
      </c>
      <c r="J2518" s="17">
        <f>I2518*8%</f>
        <v>46.702222222222218</v>
      </c>
      <c r="K2518" s="17">
        <f>Tabela1[[#This Row],[VLR RECEBIDO]]-Tabela1[[#This Row],[DESPESA]]-Tabela1[[#This Row],[FGTS]]</f>
        <v>8.5265128291212022E-14</v>
      </c>
      <c r="L2518" s="12">
        <v>8.5265128291212022E-14</v>
      </c>
      <c r="M2518" s="12">
        <f>Tabela1[[#This Row],[A DEVOLVER]]-Tabela1[[#This Row],[DEVOLVIDO]]</f>
        <v>0</v>
      </c>
      <c r="N2518" s="18" t="s">
        <v>373</v>
      </c>
    </row>
    <row r="2519" spans="2:14" x14ac:dyDescent="0.3">
      <c r="B2519" s="11">
        <v>907</v>
      </c>
      <c r="C2519" s="11" t="s">
        <v>191</v>
      </c>
      <c r="D2519" s="35">
        <v>36</v>
      </c>
      <c r="E2519" s="16" t="s">
        <v>8</v>
      </c>
      <c r="F2519" s="11" t="s">
        <v>200</v>
      </c>
      <c r="G2519" s="17">
        <v>630.48</v>
      </c>
      <c r="H2519" s="17">
        <v>630.48</v>
      </c>
      <c r="I2519" s="17">
        <f>IFERROR(H2519/1.08,"")</f>
        <v>583.77777777777771</v>
      </c>
      <c r="J2519" s="17">
        <f>I2519*8%</f>
        <v>46.702222222222218</v>
      </c>
      <c r="K2519" s="17">
        <f>Tabela1[[#This Row],[VLR RECEBIDO]]-Tabela1[[#This Row],[DESPESA]]-Tabela1[[#This Row],[FGTS]]</f>
        <v>8.5265128291212022E-14</v>
      </c>
      <c r="L2519" s="12">
        <v>8.5265128291212022E-14</v>
      </c>
      <c r="M2519" s="12">
        <f>Tabela1[[#This Row],[A DEVOLVER]]-Tabela1[[#This Row],[DEVOLVIDO]]</f>
        <v>0</v>
      </c>
      <c r="N2519" s="18" t="s">
        <v>374</v>
      </c>
    </row>
    <row r="2520" spans="2:14" x14ac:dyDescent="0.3">
      <c r="B2520" s="11">
        <v>586</v>
      </c>
      <c r="C2520" s="11" t="s">
        <v>25</v>
      </c>
      <c r="D2520" s="35">
        <v>36</v>
      </c>
      <c r="E2520" s="16" t="s">
        <v>202</v>
      </c>
      <c r="F2520" s="11" t="s">
        <v>388</v>
      </c>
      <c r="G2520" s="17">
        <v>0</v>
      </c>
      <c r="H2520" s="17">
        <v>0</v>
      </c>
      <c r="I2520" s="17">
        <f>IFERROR(H2520/1.08,"")</f>
        <v>0</v>
      </c>
      <c r="J2520" s="17">
        <f>I2520*8%</f>
        <v>0</v>
      </c>
      <c r="K2520" s="17">
        <f>Tabela1[[#This Row],[VLR RECEBIDO]]-Tabela1[[#This Row],[DESPESA]]-Tabela1[[#This Row],[FGTS]]</f>
        <v>0</v>
      </c>
      <c r="L2520" s="12">
        <v>0</v>
      </c>
      <c r="M2520" s="12">
        <f>Tabela1[[#This Row],[A DEVOLVER]]-Tabela1[[#This Row],[DEVOLVIDO]]</f>
        <v>0</v>
      </c>
      <c r="N2520" s="18" t="s">
        <v>209</v>
      </c>
    </row>
    <row r="2521" spans="2:14" x14ac:dyDescent="0.3">
      <c r="B2521" s="11">
        <v>332</v>
      </c>
      <c r="C2521" s="11" t="s">
        <v>26</v>
      </c>
      <c r="D2521" s="35">
        <v>36</v>
      </c>
      <c r="E2521" s="16" t="s">
        <v>202</v>
      </c>
      <c r="F2521" s="11" t="s">
        <v>388</v>
      </c>
      <c r="G2521" s="17">
        <v>0</v>
      </c>
      <c r="H2521" s="17">
        <v>0</v>
      </c>
      <c r="I2521" s="17">
        <f>IFERROR(H2521/1.08,"")</f>
        <v>0</v>
      </c>
      <c r="J2521" s="17">
        <f>I2521*8%</f>
        <v>0</v>
      </c>
      <c r="K2521" s="17">
        <f>Tabela1[[#This Row],[VLR RECEBIDO]]-Tabela1[[#This Row],[DESPESA]]-Tabela1[[#This Row],[FGTS]]</f>
        <v>0</v>
      </c>
      <c r="L2521" s="12">
        <v>0</v>
      </c>
      <c r="M2521" s="12">
        <f>Tabela1[[#This Row],[A DEVOLVER]]-Tabela1[[#This Row],[DEVOLVIDO]]</f>
        <v>0</v>
      </c>
      <c r="N2521" s="18" t="s">
        <v>210</v>
      </c>
    </row>
    <row r="2522" spans="2:14" x14ac:dyDescent="0.3">
      <c r="B2522" s="11">
        <v>858</v>
      </c>
      <c r="C2522" s="11" t="s">
        <v>27</v>
      </c>
      <c r="D2522" s="35">
        <v>36</v>
      </c>
      <c r="E2522" s="16" t="s">
        <v>8</v>
      </c>
      <c r="F2522" s="11" t="s">
        <v>388</v>
      </c>
      <c r="G2522" s="17">
        <v>630.48</v>
      </c>
      <c r="H2522" s="17">
        <v>630.48444444444397</v>
      </c>
      <c r="I2522" s="17">
        <f>IFERROR(H2522/1.08,"")</f>
        <v>583.78189300411475</v>
      </c>
      <c r="J2522" s="17">
        <f>I2522*8%</f>
        <v>46.702551440329181</v>
      </c>
      <c r="K2522" s="17">
        <f>Tabela1[[#This Row],[VLR RECEBIDO]]-Tabela1[[#This Row],[DESPESA]]-Tabela1[[#This Row],[FGTS]]</f>
        <v>-4.4444444439122321E-3</v>
      </c>
      <c r="L2522" s="12">
        <v>-4.4444444439122321E-3</v>
      </c>
      <c r="M2522" s="12">
        <f>Tabela1[[#This Row],[A DEVOLVER]]-Tabela1[[#This Row],[DEVOLVIDO]]</f>
        <v>0</v>
      </c>
      <c r="N2522" s="18" t="s">
        <v>383</v>
      </c>
    </row>
    <row r="2523" spans="2:14" x14ac:dyDescent="0.3">
      <c r="B2523" s="11">
        <v>981</v>
      </c>
      <c r="C2523" s="11" t="s">
        <v>199</v>
      </c>
      <c r="D2523" s="35">
        <v>36</v>
      </c>
      <c r="E2523" s="16" t="s">
        <v>202</v>
      </c>
      <c r="F2523" s="11" t="s">
        <v>388</v>
      </c>
      <c r="G2523" s="17">
        <v>0</v>
      </c>
      <c r="H2523" s="17">
        <v>0</v>
      </c>
      <c r="I2523" s="17">
        <f>IFERROR(H2523/1.08,"")</f>
        <v>0</v>
      </c>
      <c r="J2523" s="17">
        <f>I2523*8%</f>
        <v>0</v>
      </c>
      <c r="K2523" s="17">
        <f>Tabela1[[#This Row],[VLR RECEBIDO]]-Tabela1[[#This Row],[DESPESA]]-Tabela1[[#This Row],[FGTS]]</f>
        <v>0</v>
      </c>
      <c r="L2523" s="12">
        <v>0</v>
      </c>
      <c r="M2523" s="12">
        <f>Tabela1[[#This Row],[A DEVOLVER]]-Tabela1[[#This Row],[DEVOLVIDO]]</f>
        <v>0</v>
      </c>
      <c r="N2523" s="18" t="s">
        <v>382</v>
      </c>
    </row>
    <row r="2524" spans="2:14" x14ac:dyDescent="0.3">
      <c r="B2524" s="11">
        <v>985</v>
      </c>
      <c r="C2524" s="11" t="s">
        <v>195</v>
      </c>
      <c r="D2524" s="35">
        <v>36</v>
      </c>
      <c r="E2524" s="16" t="s">
        <v>8</v>
      </c>
      <c r="F2524" s="11" t="s">
        <v>388</v>
      </c>
      <c r="G2524" s="17">
        <v>630.48</v>
      </c>
      <c r="H2524" s="17">
        <v>630.48444444444397</v>
      </c>
      <c r="I2524" s="17">
        <f>IFERROR(H2524/1.08,"")</f>
        <v>583.78189300411475</v>
      </c>
      <c r="J2524" s="17">
        <f>I2524*8%</f>
        <v>46.702551440329181</v>
      </c>
      <c r="K2524" s="17">
        <f>Tabela1[[#This Row],[VLR RECEBIDO]]-Tabela1[[#This Row],[DESPESA]]-Tabela1[[#This Row],[FGTS]]</f>
        <v>-4.4444444439122321E-3</v>
      </c>
      <c r="L2524" s="12">
        <v>-4.4444444439122321E-3</v>
      </c>
      <c r="M2524" s="12">
        <f>Tabela1[[#This Row],[A DEVOLVER]]-Tabela1[[#This Row],[DEVOLVIDO]]</f>
        <v>0</v>
      </c>
      <c r="N2524" s="18" t="s">
        <v>378</v>
      </c>
    </row>
    <row r="2525" spans="2:14" x14ac:dyDescent="0.3">
      <c r="B2525" s="11">
        <v>992</v>
      </c>
      <c r="C2525" s="11" t="s">
        <v>193</v>
      </c>
      <c r="D2525" s="35">
        <v>36</v>
      </c>
      <c r="E2525" s="16" t="s">
        <v>8</v>
      </c>
      <c r="F2525" s="11" t="s">
        <v>388</v>
      </c>
      <c r="G2525" s="17">
        <v>630.48</v>
      </c>
      <c r="H2525" s="17">
        <v>0</v>
      </c>
      <c r="I2525" s="17">
        <f>IFERROR(H2525/1.08,"")</f>
        <v>0</v>
      </c>
      <c r="J2525" s="17">
        <f>I2525*8%</f>
        <v>0</v>
      </c>
      <c r="K2525" s="17">
        <f>Tabela1[[#This Row],[VLR RECEBIDO]]-Tabela1[[#This Row],[DESPESA]]-Tabela1[[#This Row],[FGTS]]</f>
        <v>630.48</v>
      </c>
      <c r="L2525" s="12">
        <v>630.48</v>
      </c>
      <c r="M2525" s="12">
        <f>Tabela1[[#This Row],[A DEVOLVER]]-Tabela1[[#This Row],[DEVOLVIDO]]</f>
        <v>0</v>
      </c>
      <c r="N2525" s="18" t="s">
        <v>376</v>
      </c>
    </row>
    <row r="2526" spans="2:14" x14ac:dyDescent="0.3">
      <c r="B2526" s="11">
        <v>879</v>
      </c>
      <c r="C2526" s="11" t="s">
        <v>29</v>
      </c>
      <c r="D2526" s="35">
        <v>36</v>
      </c>
      <c r="E2526" s="16" t="s">
        <v>202</v>
      </c>
      <c r="F2526" s="11" t="s">
        <v>388</v>
      </c>
      <c r="G2526" s="17">
        <v>0</v>
      </c>
      <c r="H2526" s="17">
        <v>0</v>
      </c>
      <c r="I2526" s="17">
        <f>IFERROR(H2526/1.08,"")</f>
        <v>0</v>
      </c>
      <c r="J2526" s="17">
        <f>I2526*8%</f>
        <v>0</v>
      </c>
      <c r="K2526" s="17">
        <f>Tabela1[[#This Row],[VLR RECEBIDO]]-Tabela1[[#This Row],[DESPESA]]-Tabela1[[#This Row],[FGTS]]</f>
        <v>0</v>
      </c>
      <c r="L2526" s="12">
        <v>0</v>
      </c>
      <c r="M2526" s="12">
        <f>Tabela1[[#This Row],[A DEVOLVER]]-Tabela1[[#This Row],[DEVOLVIDO]]</f>
        <v>0</v>
      </c>
      <c r="N2526" s="18" t="s">
        <v>213</v>
      </c>
    </row>
    <row r="2527" spans="2:14" x14ac:dyDescent="0.3">
      <c r="B2527" s="11">
        <v>23</v>
      </c>
      <c r="C2527" s="11" t="s">
        <v>30</v>
      </c>
      <c r="D2527" s="35">
        <v>36</v>
      </c>
      <c r="E2527" s="16" t="s">
        <v>8</v>
      </c>
      <c r="F2527" s="11" t="s">
        <v>388</v>
      </c>
      <c r="G2527" s="17">
        <v>630.48</v>
      </c>
      <c r="H2527" s="17">
        <v>630.48444444444397</v>
      </c>
      <c r="I2527" s="17">
        <f>IFERROR(H2527/1.08,"")</f>
        <v>583.78189300411475</v>
      </c>
      <c r="J2527" s="17">
        <f>I2527*8%</f>
        <v>46.702551440329181</v>
      </c>
      <c r="K2527" s="17">
        <f>Tabela1[[#This Row],[VLR RECEBIDO]]-Tabela1[[#This Row],[DESPESA]]-Tabela1[[#This Row],[FGTS]]</f>
        <v>-4.4444444439122321E-3</v>
      </c>
      <c r="L2527" s="12">
        <v>-4.4444444439122321E-3</v>
      </c>
      <c r="M2527" s="12">
        <f>Tabela1[[#This Row],[A DEVOLVER]]-Tabela1[[#This Row],[DEVOLVIDO]]</f>
        <v>0</v>
      </c>
      <c r="N2527" s="18" t="s">
        <v>214</v>
      </c>
    </row>
    <row r="2528" spans="2:14" x14ac:dyDescent="0.3">
      <c r="B2528" s="11">
        <v>521</v>
      </c>
      <c r="C2528" s="11" t="s">
        <v>31</v>
      </c>
      <c r="D2528" s="35">
        <v>36</v>
      </c>
      <c r="E2528" s="16" t="s">
        <v>8</v>
      </c>
      <c r="F2528" s="11" t="s">
        <v>388</v>
      </c>
      <c r="G2528" s="17">
        <v>630.48</v>
      </c>
      <c r="H2528" s="17">
        <v>630.48444444444397</v>
      </c>
      <c r="I2528" s="17">
        <f>IFERROR(H2528/1.08,"")</f>
        <v>583.78189300411475</v>
      </c>
      <c r="J2528" s="17">
        <f>I2528*8%</f>
        <v>46.702551440329181</v>
      </c>
      <c r="K2528" s="17">
        <f>Tabela1[[#This Row],[VLR RECEBIDO]]-Tabela1[[#This Row],[DESPESA]]-Tabela1[[#This Row],[FGTS]]</f>
        <v>-4.4444444439122321E-3</v>
      </c>
      <c r="L2528" s="12">
        <v>-4.4444444439122321E-3</v>
      </c>
      <c r="M2528" s="12">
        <f>Tabela1[[#This Row],[A DEVOLVER]]-Tabela1[[#This Row],[DEVOLVIDO]]</f>
        <v>0</v>
      </c>
      <c r="N2528" s="18" t="s">
        <v>215</v>
      </c>
    </row>
    <row r="2529" spans="2:14" x14ac:dyDescent="0.3">
      <c r="B2529" s="11">
        <v>9</v>
      </c>
      <c r="C2529" s="11" t="s">
        <v>32</v>
      </c>
      <c r="D2529" s="35">
        <v>36</v>
      </c>
      <c r="E2529" s="16" t="s">
        <v>8</v>
      </c>
      <c r="F2529" s="11" t="s">
        <v>388</v>
      </c>
      <c r="G2529" s="17">
        <v>630.48</v>
      </c>
      <c r="H2529" s="17">
        <v>630.48444444444397</v>
      </c>
      <c r="I2529" s="17">
        <f>IFERROR(H2529/1.08,"")</f>
        <v>583.78189300411475</v>
      </c>
      <c r="J2529" s="17">
        <f>I2529*8%</f>
        <v>46.702551440329181</v>
      </c>
      <c r="K2529" s="17">
        <f>Tabela1[[#This Row],[VLR RECEBIDO]]-Tabela1[[#This Row],[DESPESA]]-Tabela1[[#This Row],[FGTS]]</f>
        <v>-4.4444444439122321E-3</v>
      </c>
      <c r="L2529" s="12">
        <v>-4.4444444439122321E-3</v>
      </c>
      <c r="M2529" s="12">
        <f>Tabela1[[#This Row],[A DEVOLVER]]-Tabela1[[#This Row],[DEVOLVIDO]]</f>
        <v>0</v>
      </c>
      <c r="N2529" s="18" t="s">
        <v>216</v>
      </c>
    </row>
    <row r="2530" spans="2:14" x14ac:dyDescent="0.3">
      <c r="B2530" s="11">
        <v>919</v>
      </c>
      <c r="C2530" s="11" t="s">
        <v>33</v>
      </c>
      <c r="D2530" s="35">
        <v>36</v>
      </c>
      <c r="E2530" s="16" t="s">
        <v>8</v>
      </c>
      <c r="F2530" s="11" t="s">
        <v>388</v>
      </c>
      <c r="G2530" s="17">
        <v>630.48</v>
      </c>
      <c r="H2530" s="17">
        <v>630.48444444444397</v>
      </c>
      <c r="I2530" s="17">
        <v>583.77</v>
      </c>
      <c r="J2530" s="17">
        <f>I2530*8%</f>
        <v>46.701599999999999</v>
      </c>
      <c r="K2530" s="17">
        <f>Tabela1[[#This Row],[VLR RECEBIDO]]-Tabela1[[#This Row],[DESPESA]]-Tabela1[[#This Row],[FGTS]]</f>
        <v>8.4000000000372665E-3</v>
      </c>
      <c r="L2530" s="12">
        <v>8.4000000000372665E-3</v>
      </c>
      <c r="M2530" s="12">
        <f>Tabela1[[#This Row],[A DEVOLVER]]-Tabela1[[#This Row],[DEVOLVIDO]]</f>
        <v>0</v>
      </c>
      <c r="N2530" s="18" t="s">
        <v>217</v>
      </c>
    </row>
    <row r="2531" spans="2:14" x14ac:dyDescent="0.3">
      <c r="B2531" s="11">
        <v>450</v>
      </c>
      <c r="C2531" s="11" t="s">
        <v>34</v>
      </c>
      <c r="D2531" s="35">
        <v>36</v>
      </c>
      <c r="E2531" s="16" t="s">
        <v>8</v>
      </c>
      <c r="F2531" s="11" t="s">
        <v>388</v>
      </c>
      <c r="G2531" s="17">
        <v>630.48</v>
      </c>
      <c r="H2531" s="17">
        <v>630.48444444444397</v>
      </c>
      <c r="I2531" s="17">
        <f>IFERROR(H2531/1.08,"")</f>
        <v>583.78189300411475</v>
      </c>
      <c r="J2531" s="17">
        <f>I2531*8%</f>
        <v>46.702551440329181</v>
      </c>
      <c r="K2531" s="17">
        <f>Tabela1[[#This Row],[VLR RECEBIDO]]-Tabela1[[#This Row],[DESPESA]]-Tabela1[[#This Row],[FGTS]]</f>
        <v>-4.4444444439122321E-3</v>
      </c>
      <c r="L2531" s="12">
        <v>-4.4444444439122321E-3</v>
      </c>
      <c r="M2531" s="12">
        <f>Tabela1[[#This Row],[A DEVOLVER]]-Tabela1[[#This Row],[DEVOLVIDO]]</f>
        <v>0</v>
      </c>
      <c r="N2531" s="18" t="s">
        <v>218</v>
      </c>
    </row>
    <row r="2532" spans="2:14" x14ac:dyDescent="0.3">
      <c r="B2532" s="11">
        <v>550</v>
      </c>
      <c r="C2532" s="11" t="s">
        <v>35</v>
      </c>
      <c r="D2532" s="35">
        <v>36</v>
      </c>
      <c r="E2532" s="16" t="s">
        <v>8</v>
      </c>
      <c r="F2532" s="11" t="s">
        <v>388</v>
      </c>
      <c r="G2532" s="17">
        <v>630.48</v>
      </c>
      <c r="H2532" s="17">
        <v>630.48444444444397</v>
      </c>
      <c r="I2532" s="17">
        <f>IFERROR(H2532/1.08,"")</f>
        <v>583.78189300411475</v>
      </c>
      <c r="J2532" s="17">
        <f>I2532*8%</f>
        <v>46.702551440329181</v>
      </c>
      <c r="K2532" s="17">
        <f>Tabela1[[#This Row],[VLR RECEBIDO]]-Tabela1[[#This Row],[DESPESA]]-Tabela1[[#This Row],[FGTS]]</f>
        <v>-4.4444444439122321E-3</v>
      </c>
      <c r="L2532" s="12">
        <v>-4.4444444439122321E-3</v>
      </c>
      <c r="M2532" s="12">
        <f>Tabela1[[#This Row],[A DEVOLVER]]-Tabela1[[#This Row],[DEVOLVIDO]]</f>
        <v>0</v>
      </c>
      <c r="N2532" s="18" t="s">
        <v>219</v>
      </c>
    </row>
    <row r="2533" spans="2:14" x14ac:dyDescent="0.3">
      <c r="B2533" s="11">
        <v>552</v>
      </c>
      <c r="C2533" s="11" t="s">
        <v>36</v>
      </c>
      <c r="D2533" s="35">
        <v>36</v>
      </c>
      <c r="E2533" s="16" t="s">
        <v>8</v>
      </c>
      <c r="F2533" s="11" t="s">
        <v>388</v>
      </c>
      <c r="G2533" s="17">
        <v>630.48</v>
      </c>
      <c r="H2533" s="17">
        <v>630.48</v>
      </c>
      <c r="I2533" s="17">
        <f>IFERROR(H2533/1.08,"")</f>
        <v>583.77777777777771</v>
      </c>
      <c r="J2533" s="17">
        <f>I2533*8%</f>
        <v>46.702222222222218</v>
      </c>
      <c r="K2533" s="17">
        <f>Tabela1[[#This Row],[VLR RECEBIDO]]-Tabela1[[#This Row],[DESPESA]]-Tabela1[[#This Row],[FGTS]]</f>
        <v>8.5265128291212022E-14</v>
      </c>
      <c r="L2533" s="12">
        <v>8.5265128291212022E-14</v>
      </c>
      <c r="M2533" s="12">
        <f>Tabela1[[#This Row],[A DEVOLVER]]-Tabela1[[#This Row],[DEVOLVIDO]]</f>
        <v>0</v>
      </c>
      <c r="N2533" s="18" t="s">
        <v>220</v>
      </c>
    </row>
    <row r="2534" spans="2:14" x14ac:dyDescent="0.3">
      <c r="B2534" s="11">
        <v>620</v>
      </c>
      <c r="C2534" s="11" t="s">
        <v>37</v>
      </c>
      <c r="D2534" s="35">
        <v>36</v>
      </c>
      <c r="E2534" s="16" t="s">
        <v>202</v>
      </c>
      <c r="F2534" s="11" t="s">
        <v>388</v>
      </c>
      <c r="G2534" s="17">
        <v>0</v>
      </c>
      <c r="H2534" s="17">
        <v>0</v>
      </c>
      <c r="I2534" s="17">
        <f>IFERROR(H2534/1.08,"")</f>
        <v>0</v>
      </c>
      <c r="J2534" s="17">
        <f>I2534*8%</f>
        <v>0</v>
      </c>
      <c r="K2534" s="17">
        <f>Tabela1[[#This Row],[VLR RECEBIDO]]-Tabela1[[#This Row],[DESPESA]]-Tabela1[[#This Row],[FGTS]]</f>
        <v>0</v>
      </c>
      <c r="L2534" s="12">
        <v>0</v>
      </c>
      <c r="M2534" s="12">
        <f>Tabela1[[#This Row],[A DEVOLVER]]-Tabela1[[#This Row],[DEVOLVIDO]]</f>
        <v>0</v>
      </c>
      <c r="N2534" s="18" t="s">
        <v>221</v>
      </c>
    </row>
    <row r="2535" spans="2:14" x14ac:dyDescent="0.3">
      <c r="B2535" s="11" t="s">
        <v>395</v>
      </c>
      <c r="C2535" s="11" t="s">
        <v>385</v>
      </c>
      <c r="D2535" s="35">
        <v>36</v>
      </c>
      <c r="E2535" s="16" t="s">
        <v>8</v>
      </c>
      <c r="F2535" s="11" t="s">
        <v>388</v>
      </c>
      <c r="G2535" s="17">
        <v>630.48</v>
      </c>
      <c r="H2535" s="17">
        <v>420.33</v>
      </c>
      <c r="I2535" s="17">
        <f>IFERROR(H2535/1.08,"")</f>
        <v>389.1944444444444</v>
      </c>
      <c r="J2535" s="17">
        <f>I2535*8%</f>
        <v>31.135555555555552</v>
      </c>
      <c r="K2535" s="17">
        <f>Tabela1[[#This Row],[VLR RECEBIDO]]-Tabela1[[#This Row],[DESPESA]]-Tabela1[[#This Row],[FGTS]]</f>
        <v>210.15000000000006</v>
      </c>
      <c r="L2535" s="12">
        <v>210.15000000000006</v>
      </c>
      <c r="M2535" s="12">
        <f>Tabela1[[#This Row],[A DEVOLVER]]-Tabela1[[#This Row],[DEVOLVIDO]]</f>
        <v>0</v>
      </c>
      <c r="N2535" s="18" t="s">
        <v>389</v>
      </c>
    </row>
    <row r="2536" spans="2:14" x14ac:dyDescent="0.3">
      <c r="B2536" s="11">
        <v>781</v>
      </c>
      <c r="C2536" s="11" t="s">
        <v>38</v>
      </c>
      <c r="D2536" s="35">
        <v>36</v>
      </c>
      <c r="E2536" s="16" t="s">
        <v>8</v>
      </c>
      <c r="F2536" s="11" t="s">
        <v>388</v>
      </c>
      <c r="G2536" s="17">
        <v>0</v>
      </c>
      <c r="H2536" s="17">
        <v>0</v>
      </c>
      <c r="I2536" s="17">
        <f>IFERROR(H2536/1.08,"")</f>
        <v>0</v>
      </c>
      <c r="J2536" s="17">
        <f>I2536*8%</f>
        <v>0</v>
      </c>
      <c r="K2536" s="17">
        <f>Tabela1[[#This Row],[VLR RECEBIDO]]-Tabela1[[#This Row],[DESPESA]]-Tabela1[[#This Row],[FGTS]]</f>
        <v>0</v>
      </c>
      <c r="L2536" s="12">
        <v>0</v>
      </c>
      <c r="M2536" s="12">
        <f>Tabela1[[#This Row],[A DEVOLVER]]-Tabela1[[#This Row],[DEVOLVIDO]]</f>
        <v>0</v>
      </c>
      <c r="N2536" s="18" t="s">
        <v>222</v>
      </c>
    </row>
    <row r="2537" spans="2:14" x14ac:dyDescent="0.3">
      <c r="B2537" s="11">
        <v>927</v>
      </c>
      <c r="C2537" s="11" t="s">
        <v>39</v>
      </c>
      <c r="D2537" s="35">
        <v>36</v>
      </c>
      <c r="E2537" s="16" t="s">
        <v>202</v>
      </c>
      <c r="F2537" s="11" t="s">
        <v>388</v>
      </c>
      <c r="G2537" s="17">
        <v>0</v>
      </c>
      <c r="H2537" s="17">
        <v>0</v>
      </c>
      <c r="I2537" s="17">
        <f>IFERROR(H2537/1.08,"")</f>
        <v>0</v>
      </c>
      <c r="J2537" s="17">
        <f>I2537*8%</f>
        <v>0</v>
      </c>
      <c r="K2537" s="17">
        <f>Tabela1[[#This Row],[VLR RECEBIDO]]-Tabela1[[#This Row],[DESPESA]]-Tabela1[[#This Row],[FGTS]]</f>
        <v>0</v>
      </c>
      <c r="L2537" s="12">
        <v>0</v>
      </c>
      <c r="M2537" s="12">
        <f>Tabela1[[#This Row],[A DEVOLVER]]-Tabela1[[#This Row],[DEVOLVIDO]]</f>
        <v>0</v>
      </c>
      <c r="N2537" s="18" t="s">
        <v>223</v>
      </c>
    </row>
    <row r="2538" spans="2:14" x14ac:dyDescent="0.3">
      <c r="B2538" s="11">
        <v>543</v>
      </c>
      <c r="C2538" s="11" t="s">
        <v>40</v>
      </c>
      <c r="D2538" s="35">
        <v>36</v>
      </c>
      <c r="E2538" s="16" t="s">
        <v>8</v>
      </c>
      <c r="F2538" s="11" t="s">
        <v>388</v>
      </c>
      <c r="G2538" s="17">
        <v>630.48</v>
      </c>
      <c r="H2538" s="17">
        <v>630.48</v>
      </c>
      <c r="I2538" s="17">
        <f>IFERROR(H2538/1.08,"")</f>
        <v>583.77777777777771</v>
      </c>
      <c r="J2538" s="17">
        <f>I2538*8%</f>
        <v>46.702222222222218</v>
      </c>
      <c r="K2538" s="17">
        <f>Tabela1[[#This Row],[VLR RECEBIDO]]-Tabela1[[#This Row],[DESPESA]]-Tabela1[[#This Row],[FGTS]]</f>
        <v>8.5265128291212022E-14</v>
      </c>
      <c r="L2538" s="12">
        <v>8.5265128291212022E-14</v>
      </c>
      <c r="M2538" s="12">
        <f>Tabela1[[#This Row],[A DEVOLVER]]-Tabela1[[#This Row],[DEVOLVIDO]]</f>
        <v>0</v>
      </c>
      <c r="N2538" s="18" t="s">
        <v>224</v>
      </c>
    </row>
    <row r="2539" spans="2:14" x14ac:dyDescent="0.3">
      <c r="B2539" s="11">
        <v>644</v>
      </c>
      <c r="C2539" s="11" t="s">
        <v>41</v>
      </c>
      <c r="D2539" s="35">
        <v>36</v>
      </c>
      <c r="E2539" s="16" t="s">
        <v>8</v>
      </c>
      <c r="F2539" s="11" t="s">
        <v>388</v>
      </c>
      <c r="G2539" s="17">
        <v>630.48</v>
      </c>
      <c r="H2539" s="17">
        <v>630.48</v>
      </c>
      <c r="I2539" s="17">
        <f>IFERROR(H2539/1.08,"")</f>
        <v>583.77777777777771</v>
      </c>
      <c r="J2539" s="17">
        <f>I2539*8%</f>
        <v>46.702222222222218</v>
      </c>
      <c r="K2539" s="17">
        <f>Tabela1[[#This Row],[VLR RECEBIDO]]-Tabela1[[#This Row],[DESPESA]]-Tabela1[[#This Row],[FGTS]]</f>
        <v>8.5265128291212022E-14</v>
      </c>
      <c r="L2539" s="12">
        <v>8.5265128291212022E-14</v>
      </c>
      <c r="M2539" s="12">
        <f>Tabela1[[#This Row],[A DEVOLVER]]-Tabela1[[#This Row],[DEVOLVIDO]]</f>
        <v>0</v>
      </c>
      <c r="N2539" s="18" t="s">
        <v>225</v>
      </c>
    </row>
    <row r="2540" spans="2:14" x14ac:dyDescent="0.3">
      <c r="B2540" s="11">
        <v>740</v>
      </c>
      <c r="C2540" s="11" t="s">
        <v>42</v>
      </c>
      <c r="D2540" s="35">
        <v>36</v>
      </c>
      <c r="E2540" s="16" t="s">
        <v>8</v>
      </c>
      <c r="F2540" s="11" t="s">
        <v>388</v>
      </c>
      <c r="G2540" s="17">
        <v>630.48</v>
      </c>
      <c r="H2540" s="17">
        <v>630.48</v>
      </c>
      <c r="I2540" s="17">
        <f>IFERROR(H2540/1.08,"")</f>
        <v>583.77777777777771</v>
      </c>
      <c r="J2540" s="17">
        <f>I2540*8%</f>
        <v>46.702222222222218</v>
      </c>
      <c r="K2540" s="17">
        <f>Tabela1[[#This Row],[VLR RECEBIDO]]-Tabela1[[#This Row],[DESPESA]]-Tabela1[[#This Row],[FGTS]]</f>
        <v>8.5265128291212022E-14</v>
      </c>
      <c r="L2540" s="12">
        <v>8.5265128291212022E-14</v>
      </c>
      <c r="M2540" s="12">
        <f>Tabela1[[#This Row],[A DEVOLVER]]-Tabela1[[#This Row],[DEVOLVIDO]]</f>
        <v>0</v>
      </c>
      <c r="N2540" s="18" t="s">
        <v>226</v>
      </c>
    </row>
    <row r="2541" spans="2:14" x14ac:dyDescent="0.3">
      <c r="B2541" s="11">
        <v>230</v>
      </c>
      <c r="C2541" s="11" t="s">
        <v>44</v>
      </c>
      <c r="D2541" s="35">
        <v>36</v>
      </c>
      <c r="E2541" s="16" t="s">
        <v>202</v>
      </c>
      <c r="F2541" s="11" t="s">
        <v>388</v>
      </c>
      <c r="G2541" s="17">
        <v>0</v>
      </c>
      <c r="H2541" s="17">
        <v>0</v>
      </c>
      <c r="I2541" s="17">
        <f>IFERROR(H2541/1.08,"")</f>
        <v>0</v>
      </c>
      <c r="J2541" s="17">
        <f>I2541*8%</f>
        <v>0</v>
      </c>
      <c r="K2541" s="17">
        <f>Tabela1[[#This Row],[VLR RECEBIDO]]-Tabela1[[#This Row],[DESPESA]]-Tabela1[[#This Row],[FGTS]]</f>
        <v>0</v>
      </c>
      <c r="L2541" s="12">
        <v>0</v>
      </c>
      <c r="M2541" s="12">
        <f>Tabela1[[#This Row],[A DEVOLVER]]-Tabela1[[#This Row],[DEVOLVIDO]]</f>
        <v>0</v>
      </c>
      <c r="N2541" s="18" t="s">
        <v>228</v>
      </c>
    </row>
    <row r="2542" spans="2:14" x14ac:dyDescent="0.3">
      <c r="B2542" s="11">
        <v>223</v>
      </c>
      <c r="C2542" s="11" t="s">
        <v>45</v>
      </c>
      <c r="D2542" s="35">
        <v>36</v>
      </c>
      <c r="E2542" s="16" t="s">
        <v>202</v>
      </c>
      <c r="F2542" s="11" t="s">
        <v>388</v>
      </c>
      <c r="G2542" s="17">
        <v>0</v>
      </c>
      <c r="H2542" s="17">
        <v>0</v>
      </c>
      <c r="I2542" s="17">
        <f>IFERROR(H2542/1.08,"")</f>
        <v>0</v>
      </c>
      <c r="J2542" s="17">
        <f>I2542*8%</f>
        <v>0</v>
      </c>
      <c r="K2542" s="17">
        <f>Tabela1[[#This Row],[VLR RECEBIDO]]-Tabela1[[#This Row],[DESPESA]]-Tabela1[[#This Row],[FGTS]]</f>
        <v>0</v>
      </c>
      <c r="L2542" s="12">
        <v>0</v>
      </c>
      <c r="M2542" s="12">
        <f>Tabela1[[#This Row],[A DEVOLVER]]-Tabela1[[#This Row],[DEVOLVIDO]]</f>
        <v>0</v>
      </c>
      <c r="N2542" s="18" t="s">
        <v>229</v>
      </c>
    </row>
    <row r="2543" spans="2:14" x14ac:dyDescent="0.3">
      <c r="B2543" s="11">
        <v>427</v>
      </c>
      <c r="C2543" s="11" t="s">
        <v>47</v>
      </c>
      <c r="D2543" s="35">
        <v>36</v>
      </c>
      <c r="E2543" s="16" t="s">
        <v>202</v>
      </c>
      <c r="F2543" s="11" t="s">
        <v>388</v>
      </c>
      <c r="G2543" s="17">
        <v>0</v>
      </c>
      <c r="H2543" s="17">
        <v>0</v>
      </c>
      <c r="I2543" s="17">
        <f>IFERROR(H2543/1.08,"")</f>
        <v>0</v>
      </c>
      <c r="J2543" s="17">
        <f>I2543*8%</f>
        <v>0</v>
      </c>
      <c r="K2543" s="17">
        <f>Tabela1[[#This Row],[VLR RECEBIDO]]-Tabela1[[#This Row],[DESPESA]]-Tabela1[[#This Row],[FGTS]]</f>
        <v>0</v>
      </c>
      <c r="L2543" s="12">
        <v>0</v>
      </c>
      <c r="M2543" s="12">
        <f>Tabela1[[#This Row],[A DEVOLVER]]-Tabela1[[#This Row],[DEVOLVIDO]]</f>
        <v>0</v>
      </c>
      <c r="N2543" s="18" t="s">
        <v>231</v>
      </c>
    </row>
    <row r="2544" spans="2:14" x14ac:dyDescent="0.3">
      <c r="B2544" s="11">
        <v>972</v>
      </c>
      <c r="C2544" s="11" t="s">
        <v>48</v>
      </c>
      <c r="D2544" s="35">
        <v>36</v>
      </c>
      <c r="E2544" s="16" t="s">
        <v>8</v>
      </c>
      <c r="F2544" s="11" t="s">
        <v>388</v>
      </c>
      <c r="G2544" s="17">
        <v>630.48</v>
      </c>
      <c r="H2544" s="17">
        <v>630.48444444444397</v>
      </c>
      <c r="I2544" s="17">
        <f>IFERROR(H2544/1.08,"")</f>
        <v>583.78189300411475</v>
      </c>
      <c r="J2544" s="17">
        <f>I2544*8%</f>
        <v>46.702551440329181</v>
      </c>
      <c r="K2544" s="17">
        <f>Tabela1[[#This Row],[VLR RECEBIDO]]-Tabela1[[#This Row],[DESPESA]]-Tabela1[[#This Row],[FGTS]]</f>
        <v>-4.4444444439122321E-3</v>
      </c>
      <c r="L2544" s="12">
        <v>-4.4444444439122321E-3</v>
      </c>
      <c r="M2544" s="12">
        <f>Tabela1[[#This Row],[A DEVOLVER]]-Tabela1[[#This Row],[DEVOLVIDO]]</f>
        <v>0</v>
      </c>
      <c r="N2544" s="18" t="s">
        <v>232</v>
      </c>
    </row>
    <row r="2545" spans="2:14" x14ac:dyDescent="0.3">
      <c r="B2545" s="11">
        <v>817</v>
      </c>
      <c r="C2545" s="11" t="s">
        <v>49</v>
      </c>
      <c r="D2545" s="35">
        <v>36</v>
      </c>
      <c r="E2545" s="16" t="s">
        <v>8</v>
      </c>
      <c r="F2545" s="11" t="s">
        <v>388</v>
      </c>
      <c r="G2545" s="17">
        <v>630.48</v>
      </c>
      <c r="H2545" s="17">
        <v>630.48</v>
      </c>
      <c r="I2545" s="17">
        <f>IFERROR(H2545/1.08,"")</f>
        <v>583.77777777777771</v>
      </c>
      <c r="J2545" s="17">
        <f>I2545*8%</f>
        <v>46.702222222222218</v>
      </c>
      <c r="K2545" s="17">
        <f>Tabela1[[#This Row],[VLR RECEBIDO]]-Tabela1[[#This Row],[DESPESA]]-Tabela1[[#This Row],[FGTS]]</f>
        <v>8.5265128291212022E-14</v>
      </c>
      <c r="L2545" s="12">
        <v>8.5265128291212022E-14</v>
      </c>
      <c r="M2545" s="12">
        <f>Tabela1[[#This Row],[A DEVOLVER]]-Tabela1[[#This Row],[DEVOLVIDO]]</f>
        <v>0</v>
      </c>
      <c r="N2545" s="18" t="s">
        <v>233</v>
      </c>
    </row>
    <row r="2546" spans="2:14" x14ac:dyDescent="0.3">
      <c r="B2546" s="11" t="s">
        <v>394</v>
      </c>
      <c r="C2546" s="11" t="s">
        <v>386</v>
      </c>
      <c r="D2546" s="35">
        <v>36</v>
      </c>
      <c r="E2546" s="16" t="s">
        <v>8</v>
      </c>
      <c r="F2546" s="11" t="s">
        <v>388</v>
      </c>
      <c r="G2546" s="17">
        <v>630.48</v>
      </c>
      <c r="H2546" s="17">
        <v>630.48</v>
      </c>
      <c r="I2546" s="17">
        <f>IFERROR(H2546/1.08,"")</f>
        <v>583.77777777777771</v>
      </c>
      <c r="J2546" s="17">
        <f>I2546*8%</f>
        <v>46.702222222222218</v>
      </c>
      <c r="K2546" s="17">
        <f>Tabela1[[#This Row],[VLR RECEBIDO]]-Tabela1[[#This Row],[DESPESA]]-Tabela1[[#This Row],[FGTS]]</f>
        <v>8.5265128291212022E-14</v>
      </c>
      <c r="L2546" s="12">
        <v>8.5265128291212022E-14</v>
      </c>
      <c r="M2546" s="12">
        <f>Tabela1[[#This Row],[A DEVOLVER]]-Tabela1[[#This Row],[DEVOLVIDO]]</f>
        <v>0</v>
      </c>
      <c r="N2546" s="18" t="s">
        <v>390</v>
      </c>
    </row>
    <row r="2547" spans="2:14" x14ac:dyDescent="0.3">
      <c r="B2547" s="11">
        <v>677</v>
      </c>
      <c r="C2547" s="11" t="s">
        <v>50</v>
      </c>
      <c r="D2547" s="35">
        <v>36</v>
      </c>
      <c r="E2547" s="16" t="s">
        <v>8</v>
      </c>
      <c r="F2547" s="11" t="s">
        <v>388</v>
      </c>
      <c r="G2547" s="17">
        <v>630.48</v>
      </c>
      <c r="H2547" s="17">
        <v>630.48</v>
      </c>
      <c r="I2547" s="17">
        <f>IFERROR(H2547/1.08,"")</f>
        <v>583.77777777777771</v>
      </c>
      <c r="J2547" s="17">
        <f>I2547*8%</f>
        <v>46.702222222222218</v>
      </c>
      <c r="K2547" s="17">
        <f>Tabela1[[#This Row],[VLR RECEBIDO]]-Tabela1[[#This Row],[DESPESA]]-Tabela1[[#This Row],[FGTS]]</f>
        <v>8.5265128291212022E-14</v>
      </c>
      <c r="L2547" s="12">
        <v>8.5265128291212022E-14</v>
      </c>
      <c r="M2547" s="12">
        <f>Tabela1[[#This Row],[A DEVOLVER]]-Tabela1[[#This Row],[DEVOLVIDO]]</f>
        <v>0</v>
      </c>
      <c r="N2547" s="18" t="s">
        <v>234</v>
      </c>
    </row>
    <row r="2548" spans="2:14" x14ac:dyDescent="0.3">
      <c r="B2548" s="11">
        <v>26</v>
      </c>
      <c r="C2548" s="11" t="s">
        <v>51</v>
      </c>
      <c r="D2548" s="35">
        <v>36</v>
      </c>
      <c r="E2548" s="16" t="s">
        <v>8</v>
      </c>
      <c r="F2548" s="11" t="s">
        <v>388</v>
      </c>
      <c r="G2548" s="17">
        <v>630.48</v>
      </c>
      <c r="H2548" s="17">
        <v>630.48444444443999</v>
      </c>
      <c r="I2548" s="17">
        <f>IFERROR(H2548/1.08,"")</f>
        <v>583.78189300411111</v>
      </c>
      <c r="J2548" s="17">
        <f>I2548*8%</f>
        <v>46.702551440328889</v>
      </c>
      <c r="K2548" s="17">
        <f>Tabela1[[#This Row],[VLR RECEBIDO]]-Tabela1[[#This Row],[DESPESA]]-Tabela1[[#This Row],[FGTS]]</f>
        <v>-4.4444444399829308E-3</v>
      </c>
      <c r="L2548" s="12">
        <v>-4.4444444399829308E-3</v>
      </c>
      <c r="M2548" s="12">
        <f>Tabela1[[#This Row],[A DEVOLVER]]-Tabela1[[#This Row],[DEVOLVIDO]]</f>
        <v>0</v>
      </c>
      <c r="N2548" s="18" t="s">
        <v>235</v>
      </c>
    </row>
    <row r="2549" spans="2:14" x14ac:dyDescent="0.3">
      <c r="B2549" s="11">
        <v>235</v>
      </c>
      <c r="C2549" s="11" t="s">
        <v>53</v>
      </c>
      <c r="D2549" s="35">
        <v>36</v>
      </c>
      <c r="E2549" s="16" t="s">
        <v>8</v>
      </c>
      <c r="F2549" s="11" t="s">
        <v>388</v>
      </c>
      <c r="G2549" s="17">
        <v>630.48</v>
      </c>
      <c r="H2549" s="17">
        <v>630.48444444444397</v>
      </c>
      <c r="I2549" s="17">
        <f>IFERROR(H2549/1.08,"")</f>
        <v>583.78189300411475</v>
      </c>
      <c r="J2549" s="17">
        <f>I2549*8%</f>
        <v>46.702551440329181</v>
      </c>
      <c r="K2549" s="17">
        <f>Tabela1[[#This Row],[VLR RECEBIDO]]-Tabela1[[#This Row],[DESPESA]]-Tabela1[[#This Row],[FGTS]]</f>
        <v>-4.4444444439122321E-3</v>
      </c>
      <c r="L2549" s="12">
        <v>-4.4444444439122321E-3</v>
      </c>
      <c r="M2549" s="12">
        <f>Tabela1[[#This Row],[A DEVOLVER]]-Tabela1[[#This Row],[DEVOLVIDO]]</f>
        <v>0</v>
      </c>
      <c r="N2549" s="18" t="s">
        <v>237</v>
      </c>
    </row>
    <row r="2550" spans="2:14" x14ac:dyDescent="0.3">
      <c r="B2550" s="11">
        <v>712</v>
      </c>
      <c r="C2550" s="11" t="s">
        <v>54</v>
      </c>
      <c r="D2550" s="35">
        <v>36</v>
      </c>
      <c r="E2550" s="16" t="s">
        <v>202</v>
      </c>
      <c r="F2550" s="11" t="s">
        <v>388</v>
      </c>
      <c r="G2550" s="17">
        <v>0</v>
      </c>
      <c r="H2550" s="17">
        <v>0</v>
      </c>
      <c r="I2550" s="17">
        <f>IFERROR(H2550/1.08,"")</f>
        <v>0</v>
      </c>
      <c r="J2550" s="17">
        <f>I2550*8%</f>
        <v>0</v>
      </c>
      <c r="K2550" s="17">
        <f>Tabela1[[#This Row],[VLR RECEBIDO]]-Tabela1[[#This Row],[DESPESA]]-Tabela1[[#This Row],[FGTS]]</f>
        <v>0</v>
      </c>
      <c r="L2550" s="12">
        <v>0</v>
      </c>
      <c r="M2550" s="12">
        <f>Tabela1[[#This Row],[A DEVOLVER]]-Tabela1[[#This Row],[DEVOLVIDO]]</f>
        <v>0</v>
      </c>
      <c r="N2550" s="18" t="s">
        <v>238</v>
      </c>
    </row>
    <row r="2551" spans="2:14" x14ac:dyDescent="0.3">
      <c r="B2551" s="11">
        <v>976</v>
      </c>
      <c r="C2551" s="11" t="s">
        <v>55</v>
      </c>
      <c r="D2551" s="35">
        <v>36</v>
      </c>
      <c r="E2551" s="16" t="s">
        <v>8</v>
      </c>
      <c r="F2551" s="11" t="s">
        <v>388</v>
      </c>
      <c r="G2551" s="17">
        <v>630.48</v>
      </c>
      <c r="H2551" s="17">
        <v>630.48444444444397</v>
      </c>
      <c r="I2551" s="17">
        <f>IFERROR(H2551/1.08,"")</f>
        <v>583.78189300411475</v>
      </c>
      <c r="J2551" s="17">
        <f>I2551*8%</f>
        <v>46.702551440329181</v>
      </c>
      <c r="K2551" s="17">
        <f>Tabela1[[#This Row],[VLR RECEBIDO]]-Tabela1[[#This Row],[DESPESA]]-Tabela1[[#This Row],[FGTS]]</f>
        <v>-4.4444444439122321E-3</v>
      </c>
      <c r="L2551" s="12">
        <v>-4.4444444439122321E-3</v>
      </c>
      <c r="M2551" s="12">
        <f>Tabela1[[#This Row],[A DEVOLVER]]-Tabela1[[#This Row],[DEVOLVIDO]]</f>
        <v>0</v>
      </c>
      <c r="N2551" s="18" t="s">
        <v>239</v>
      </c>
    </row>
    <row r="2552" spans="2:14" x14ac:dyDescent="0.3">
      <c r="B2552" s="11">
        <v>976</v>
      </c>
      <c r="C2552" s="11" t="s">
        <v>55</v>
      </c>
      <c r="D2552" s="35">
        <v>36</v>
      </c>
      <c r="E2552" s="16" t="s">
        <v>8</v>
      </c>
      <c r="F2552" s="11" t="s">
        <v>388</v>
      </c>
      <c r="G2552" s="17">
        <v>0</v>
      </c>
      <c r="H2552" s="17">
        <v>136.19</v>
      </c>
      <c r="I2552" s="17">
        <f>IFERROR(H2552/1.08,"")</f>
        <v>126.10185185185185</v>
      </c>
      <c r="J2552" s="17">
        <f>I2552*8%</f>
        <v>10.088148148148148</v>
      </c>
      <c r="K2552" s="17">
        <f>Tabela1[[#This Row],[VLR RECEBIDO]]-Tabela1[[#This Row],[DESPESA]]-Tabela1[[#This Row],[FGTS]]</f>
        <v>-136.19</v>
      </c>
      <c r="L2552" s="12">
        <v>-136.19</v>
      </c>
      <c r="M2552" s="12">
        <f>Tabela1[[#This Row],[A DEVOLVER]]-Tabela1[[#This Row],[DEVOLVIDO]]</f>
        <v>0</v>
      </c>
      <c r="N2552" s="18" t="s">
        <v>239</v>
      </c>
    </row>
    <row r="2553" spans="2:14" x14ac:dyDescent="0.3">
      <c r="B2553" s="11">
        <v>807</v>
      </c>
      <c r="C2553" s="11" t="s">
        <v>56</v>
      </c>
      <c r="D2553" s="35">
        <v>36</v>
      </c>
      <c r="E2553" s="16" t="s">
        <v>202</v>
      </c>
      <c r="F2553" s="11" t="s">
        <v>388</v>
      </c>
      <c r="G2553" s="17">
        <v>0</v>
      </c>
      <c r="H2553" s="17">
        <v>0</v>
      </c>
      <c r="I2553" s="17">
        <f>IFERROR(H2553/1.08,"")</f>
        <v>0</v>
      </c>
      <c r="J2553" s="17">
        <f>I2553*8%</f>
        <v>0</v>
      </c>
      <c r="K2553" s="17">
        <f>Tabela1[[#This Row],[VLR RECEBIDO]]-Tabela1[[#This Row],[DESPESA]]-Tabela1[[#This Row],[FGTS]]</f>
        <v>0</v>
      </c>
      <c r="L2553" s="12">
        <v>0</v>
      </c>
      <c r="M2553" s="12">
        <f>Tabela1[[#This Row],[A DEVOLVER]]-Tabela1[[#This Row],[DEVOLVIDO]]</f>
        <v>0</v>
      </c>
      <c r="N2553" s="18" t="s">
        <v>240</v>
      </c>
    </row>
    <row r="2554" spans="2:14" x14ac:dyDescent="0.3">
      <c r="B2554" s="11">
        <v>354</v>
      </c>
      <c r="C2554" s="11" t="s">
        <v>57</v>
      </c>
      <c r="D2554" s="35">
        <v>36</v>
      </c>
      <c r="E2554" s="16" t="s">
        <v>8</v>
      </c>
      <c r="F2554" s="11" t="s">
        <v>388</v>
      </c>
      <c r="G2554" s="17">
        <v>630.48</v>
      </c>
      <c r="H2554" s="17">
        <v>630.48444444444397</v>
      </c>
      <c r="I2554" s="17">
        <f>IFERROR(H2554/1.08,"")</f>
        <v>583.78189300411475</v>
      </c>
      <c r="J2554" s="17">
        <f>I2554*8%</f>
        <v>46.702551440329181</v>
      </c>
      <c r="K2554" s="17">
        <f>Tabela1[[#This Row],[VLR RECEBIDO]]-Tabela1[[#This Row],[DESPESA]]-Tabela1[[#This Row],[FGTS]]</f>
        <v>-4.4444444439122321E-3</v>
      </c>
      <c r="L2554" s="12">
        <v>-4.4444444439122321E-3</v>
      </c>
      <c r="M2554" s="12">
        <f>Tabela1[[#This Row],[A DEVOLVER]]-Tabela1[[#This Row],[DEVOLVIDO]]</f>
        <v>0</v>
      </c>
      <c r="N2554" s="18" t="s">
        <v>241</v>
      </c>
    </row>
    <row r="2555" spans="2:14" x14ac:dyDescent="0.3">
      <c r="B2555" s="11">
        <v>355</v>
      </c>
      <c r="C2555" s="11" t="s">
        <v>58</v>
      </c>
      <c r="D2555" s="35">
        <v>36</v>
      </c>
      <c r="E2555" s="16" t="s">
        <v>8</v>
      </c>
      <c r="F2555" s="11" t="s">
        <v>388</v>
      </c>
      <c r="G2555" s="17">
        <v>630.48</v>
      </c>
      <c r="H2555" s="17">
        <v>630.48444444444397</v>
      </c>
      <c r="I2555" s="17">
        <f>IFERROR(H2555/1.08,"")</f>
        <v>583.78189300411475</v>
      </c>
      <c r="J2555" s="17">
        <f>I2555*8%</f>
        <v>46.702551440329181</v>
      </c>
      <c r="K2555" s="17">
        <f>Tabela1[[#This Row],[VLR RECEBIDO]]-Tabela1[[#This Row],[DESPESA]]-Tabela1[[#This Row],[FGTS]]</f>
        <v>-4.4444444439122321E-3</v>
      </c>
      <c r="L2555" s="12">
        <v>-4.4444444439122321E-3</v>
      </c>
      <c r="M2555" s="12">
        <f>Tabela1[[#This Row],[A DEVOLVER]]-Tabela1[[#This Row],[DEVOLVIDO]]</f>
        <v>0</v>
      </c>
      <c r="N2555" s="18" t="s">
        <v>242</v>
      </c>
    </row>
    <row r="2556" spans="2:14" x14ac:dyDescent="0.3">
      <c r="B2556" s="11">
        <v>462</v>
      </c>
      <c r="C2556" s="11" t="s">
        <v>59</v>
      </c>
      <c r="D2556" s="35">
        <v>36</v>
      </c>
      <c r="E2556" s="16" t="s">
        <v>202</v>
      </c>
      <c r="F2556" s="11" t="s">
        <v>388</v>
      </c>
      <c r="G2556" s="17">
        <v>0</v>
      </c>
      <c r="H2556" s="17">
        <v>0</v>
      </c>
      <c r="I2556" s="17">
        <f>IFERROR(H2556/1.08,"")</f>
        <v>0</v>
      </c>
      <c r="J2556" s="17">
        <f>I2556*8%</f>
        <v>0</v>
      </c>
      <c r="K2556" s="17">
        <f>Tabela1[[#This Row],[VLR RECEBIDO]]-Tabela1[[#This Row],[DESPESA]]-Tabela1[[#This Row],[FGTS]]</f>
        <v>0</v>
      </c>
      <c r="L2556" s="12">
        <v>0</v>
      </c>
      <c r="M2556" s="12">
        <f>Tabela1[[#This Row],[A DEVOLVER]]-Tabela1[[#This Row],[DEVOLVIDO]]</f>
        <v>0</v>
      </c>
      <c r="N2556" s="18" t="s">
        <v>243</v>
      </c>
    </row>
    <row r="2557" spans="2:14" x14ac:dyDescent="0.3">
      <c r="B2557" s="11">
        <v>152</v>
      </c>
      <c r="C2557" s="11" t="s">
        <v>60</v>
      </c>
      <c r="D2557" s="35">
        <v>36</v>
      </c>
      <c r="E2557" s="16" t="s">
        <v>8</v>
      </c>
      <c r="F2557" s="11" t="s">
        <v>388</v>
      </c>
      <c r="G2557" s="17">
        <v>630.48</v>
      </c>
      <c r="H2557" s="17">
        <v>630.48444444444397</v>
      </c>
      <c r="I2557" s="17">
        <f>IFERROR(H2557/1.08,"")</f>
        <v>583.78189300411475</v>
      </c>
      <c r="J2557" s="17">
        <f>I2557*8%</f>
        <v>46.702551440329181</v>
      </c>
      <c r="K2557" s="17">
        <f>Tabela1[[#This Row],[VLR RECEBIDO]]-Tabela1[[#This Row],[DESPESA]]-Tabela1[[#This Row],[FGTS]]</f>
        <v>-4.4444444439122321E-3</v>
      </c>
      <c r="L2557" s="12">
        <v>-4.4444444439122321E-3</v>
      </c>
      <c r="M2557" s="12">
        <f>Tabela1[[#This Row],[A DEVOLVER]]-Tabela1[[#This Row],[DEVOLVIDO]]</f>
        <v>0</v>
      </c>
      <c r="N2557" s="18" t="s">
        <v>244</v>
      </c>
    </row>
    <row r="2558" spans="2:14" x14ac:dyDescent="0.3">
      <c r="B2558" s="11">
        <v>870</v>
      </c>
      <c r="C2558" s="11" t="s">
        <v>61</v>
      </c>
      <c r="D2558" s="35">
        <v>36</v>
      </c>
      <c r="E2558" s="16" t="s">
        <v>8</v>
      </c>
      <c r="F2558" s="11" t="s">
        <v>388</v>
      </c>
      <c r="G2558" s="17">
        <v>630.48</v>
      </c>
      <c r="H2558" s="17">
        <v>630.48444444444397</v>
      </c>
      <c r="I2558" s="17">
        <f>IFERROR(H2558/1.08,"")</f>
        <v>583.78189300411475</v>
      </c>
      <c r="J2558" s="17">
        <f>I2558*8%</f>
        <v>46.702551440329181</v>
      </c>
      <c r="K2558" s="17">
        <f>Tabela1[[#This Row],[VLR RECEBIDO]]-Tabela1[[#This Row],[DESPESA]]-Tabela1[[#This Row],[FGTS]]</f>
        <v>-4.4444444439122321E-3</v>
      </c>
      <c r="L2558" s="12">
        <v>-4.4444444439122321E-3</v>
      </c>
      <c r="M2558" s="12">
        <f>Tabela1[[#This Row],[A DEVOLVER]]-Tabela1[[#This Row],[DEVOLVIDO]]</f>
        <v>0</v>
      </c>
      <c r="N2558" s="18" t="s">
        <v>245</v>
      </c>
    </row>
    <row r="2559" spans="2:14" x14ac:dyDescent="0.3">
      <c r="B2559" s="11">
        <v>717</v>
      </c>
      <c r="C2559" s="11" t="s">
        <v>62</v>
      </c>
      <c r="D2559" s="35">
        <v>36</v>
      </c>
      <c r="E2559" s="16" t="s">
        <v>8</v>
      </c>
      <c r="F2559" s="11" t="s">
        <v>388</v>
      </c>
      <c r="G2559" s="17">
        <v>630.48</v>
      </c>
      <c r="H2559" s="17">
        <v>630.48444444444397</v>
      </c>
      <c r="I2559" s="17">
        <f>IFERROR(H2559/1.08,"")</f>
        <v>583.78189300411475</v>
      </c>
      <c r="J2559" s="17">
        <f>I2559*8%</f>
        <v>46.702551440329181</v>
      </c>
      <c r="K2559" s="17">
        <f>Tabela1[[#This Row],[VLR RECEBIDO]]-Tabela1[[#This Row],[DESPESA]]-Tabela1[[#This Row],[FGTS]]</f>
        <v>-4.4444444439122321E-3</v>
      </c>
      <c r="L2559" s="12">
        <v>-4.4444444439122321E-3</v>
      </c>
      <c r="M2559" s="12">
        <f>Tabela1[[#This Row],[A DEVOLVER]]-Tabela1[[#This Row],[DEVOLVIDO]]</f>
        <v>0</v>
      </c>
      <c r="N2559" s="18" t="s">
        <v>246</v>
      </c>
    </row>
    <row r="2560" spans="2:14" x14ac:dyDescent="0.3">
      <c r="B2560" s="11">
        <v>30</v>
      </c>
      <c r="C2560" s="11" t="s">
        <v>63</v>
      </c>
      <c r="D2560" s="35">
        <v>36</v>
      </c>
      <c r="E2560" s="16" t="s">
        <v>8</v>
      </c>
      <c r="F2560" s="11" t="s">
        <v>388</v>
      </c>
      <c r="G2560" s="17">
        <v>310.77999999999997</v>
      </c>
      <c r="H2560" s="17">
        <v>310.78444444444398</v>
      </c>
      <c r="I2560" s="17">
        <f>IFERROR(H2560/1.08,"")</f>
        <v>287.76337448559627</v>
      </c>
      <c r="J2560" s="17">
        <f>I2560*8%</f>
        <v>23.021069958847701</v>
      </c>
      <c r="K2560" s="17">
        <f>Tabela1[[#This Row],[VLR RECEBIDO]]-Tabela1[[#This Row],[DESPESA]]-Tabela1[[#This Row],[FGTS]]</f>
        <v>-4.44444444400105E-3</v>
      </c>
      <c r="L2560" s="12">
        <v>-4.44444444400105E-3</v>
      </c>
      <c r="M2560" s="12">
        <f>Tabela1[[#This Row],[A DEVOLVER]]-Tabela1[[#This Row],[DEVOLVIDO]]</f>
        <v>0</v>
      </c>
      <c r="N2560" s="18" t="s">
        <v>247</v>
      </c>
    </row>
    <row r="2561" spans="2:14" x14ac:dyDescent="0.3">
      <c r="B2561" s="11">
        <v>32</v>
      </c>
      <c r="C2561" s="11" t="s">
        <v>66</v>
      </c>
      <c r="D2561" s="35">
        <v>36</v>
      </c>
      <c r="E2561" s="16" t="s">
        <v>8</v>
      </c>
      <c r="F2561" s="11" t="s">
        <v>388</v>
      </c>
      <c r="G2561" s="17">
        <v>0</v>
      </c>
      <c r="H2561" s="17">
        <v>0</v>
      </c>
      <c r="I2561" s="17">
        <f>IFERROR(H2561/1.08,"")</f>
        <v>0</v>
      </c>
      <c r="J2561" s="17">
        <f>I2561*8%</f>
        <v>0</v>
      </c>
      <c r="K2561" s="17">
        <f>Tabela1[[#This Row],[VLR RECEBIDO]]-Tabela1[[#This Row],[DESPESA]]-Tabela1[[#This Row],[FGTS]]</f>
        <v>0</v>
      </c>
      <c r="L2561" s="12">
        <v>0</v>
      </c>
      <c r="M2561" s="12">
        <f>Tabela1[[#This Row],[A DEVOLVER]]-Tabela1[[#This Row],[DEVOLVIDO]]</f>
        <v>0</v>
      </c>
      <c r="N2561" s="18" t="s">
        <v>250</v>
      </c>
    </row>
    <row r="2562" spans="2:14" x14ac:dyDescent="0.3">
      <c r="B2562" s="11">
        <v>497</v>
      </c>
      <c r="C2562" s="11" t="s">
        <v>67</v>
      </c>
      <c r="D2562" s="35">
        <v>36</v>
      </c>
      <c r="E2562" s="16" t="s">
        <v>8</v>
      </c>
      <c r="F2562" s="11" t="s">
        <v>388</v>
      </c>
      <c r="G2562" s="17">
        <v>630.48</v>
      </c>
      <c r="H2562" s="17">
        <v>630.48</v>
      </c>
      <c r="I2562" s="17">
        <f>IFERROR(H2562/1.08,"")</f>
        <v>583.77777777777771</v>
      </c>
      <c r="J2562" s="17">
        <f>I2562*8%</f>
        <v>46.702222222222218</v>
      </c>
      <c r="K2562" s="17">
        <f>Tabela1[[#This Row],[VLR RECEBIDO]]-Tabela1[[#This Row],[DESPESA]]-Tabela1[[#This Row],[FGTS]]</f>
        <v>8.5265128291212022E-14</v>
      </c>
      <c r="L2562" s="12">
        <v>8.5265128291212022E-14</v>
      </c>
      <c r="M2562" s="12">
        <f>Tabela1[[#This Row],[A DEVOLVER]]-Tabela1[[#This Row],[DEVOLVIDO]]</f>
        <v>0</v>
      </c>
      <c r="N2562" s="18" t="s">
        <v>251</v>
      </c>
    </row>
    <row r="2563" spans="2:14" x14ac:dyDescent="0.3">
      <c r="B2563" s="11">
        <v>789</v>
      </c>
      <c r="C2563" s="11" t="s">
        <v>68</v>
      </c>
      <c r="D2563" s="35">
        <v>36</v>
      </c>
      <c r="E2563" s="16" t="s">
        <v>202</v>
      </c>
      <c r="F2563" s="11" t="s">
        <v>388</v>
      </c>
      <c r="G2563" s="17">
        <v>0</v>
      </c>
      <c r="H2563" s="17">
        <v>0</v>
      </c>
      <c r="I2563" s="17">
        <f>IFERROR(H2563/1.08,"")</f>
        <v>0</v>
      </c>
      <c r="J2563" s="17">
        <f>I2563*8%</f>
        <v>0</v>
      </c>
      <c r="K2563" s="17">
        <f>Tabela1[[#This Row],[VLR RECEBIDO]]-Tabela1[[#This Row],[DESPESA]]-Tabela1[[#This Row],[FGTS]]</f>
        <v>0</v>
      </c>
      <c r="L2563" s="12">
        <v>0</v>
      </c>
      <c r="M2563" s="12">
        <f>Tabela1[[#This Row],[A DEVOLVER]]-Tabela1[[#This Row],[DEVOLVIDO]]</f>
        <v>0</v>
      </c>
      <c r="N2563" s="18" t="s">
        <v>252</v>
      </c>
    </row>
    <row r="2564" spans="2:14" x14ac:dyDescent="0.3">
      <c r="B2564" s="11">
        <v>930</v>
      </c>
      <c r="C2564" s="11" t="s">
        <v>70</v>
      </c>
      <c r="D2564" s="35">
        <v>36</v>
      </c>
      <c r="E2564" s="16" t="s">
        <v>8</v>
      </c>
      <c r="F2564" s="11" t="s">
        <v>388</v>
      </c>
      <c r="G2564" s="17">
        <v>630.48</v>
      </c>
      <c r="H2564" s="17">
        <v>630.48</v>
      </c>
      <c r="I2564" s="17">
        <f>IFERROR(H2564/1.08,"")</f>
        <v>583.77777777777771</v>
      </c>
      <c r="J2564" s="17">
        <f>I2564*8%</f>
        <v>46.702222222222218</v>
      </c>
      <c r="K2564" s="17">
        <f>Tabela1[[#This Row],[VLR RECEBIDO]]-Tabela1[[#This Row],[DESPESA]]-Tabela1[[#This Row],[FGTS]]</f>
        <v>8.5265128291212022E-14</v>
      </c>
      <c r="L2564" s="12">
        <v>8.5265128291212022E-14</v>
      </c>
      <c r="M2564" s="12">
        <f>Tabela1[[#This Row],[A DEVOLVER]]-Tabela1[[#This Row],[DEVOLVIDO]]</f>
        <v>0</v>
      </c>
      <c r="N2564" s="18" t="s">
        <v>254</v>
      </c>
    </row>
    <row r="2565" spans="2:14" x14ac:dyDescent="0.3">
      <c r="B2565" s="11">
        <v>930</v>
      </c>
      <c r="C2565" s="11" t="s">
        <v>70</v>
      </c>
      <c r="D2565" s="35">
        <v>36</v>
      </c>
      <c r="E2565" s="16" t="s">
        <v>8</v>
      </c>
      <c r="F2565" s="11" t="s">
        <v>388</v>
      </c>
      <c r="G2565" s="17">
        <v>0</v>
      </c>
      <c r="H2565" s="17">
        <v>273.20999999999998</v>
      </c>
      <c r="I2565" s="17">
        <f>IFERROR(H2565/1.08,"")</f>
        <v>252.9722222222222</v>
      </c>
      <c r="J2565" s="17">
        <f>I2565*8%</f>
        <v>20.237777777777776</v>
      </c>
      <c r="K2565" s="17">
        <f>Tabela1[[#This Row],[VLR RECEBIDO]]-Tabela1[[#This Row],[DESPESA]]-Tabela1[[#This Row],[FGTS]]</f>
        <v>-273.20999999999998</v>
      </c>
      <c r="L2565" s="12">
        <v>-273.20999999999998</v>
      </c>
      <c r="M2565" s="12">
        <f>Tabela1[[#This Row],[A DEVOLVER]]-Tabela1[[#This Row],[DEVOLVIDO]]</f>
        <v>0</v>
      </c>
      <c r="N2565" s="18" t="s">
        <v>254</v>
      </c>
    </row>
    <row r="2566" spans="2:14" x14ac:dyDescent="0.3">
      <c r="B2566" s="11">
        <v>936</v>
      </c>
      <c r="C2566" s="11" t="s">
        <v>71</v>
      </c>
      <c r="D2566" s="35">
        <v>36</v>
      </c>
      <c r="E2566" s="16" t="s">
        <v>8</v>
      </c>
      <c r="F2566" s="11" t="s">
        <v>388</v>
      </c>
      <c r="G2566" s="17">
        <v>630.48</v>
      </c>
      <c r="H2566" s="17">
        <v>630.48</v>
      </c>
      <c r="I2566" s="17">
        <f>IFERROR(H2566/1.08,"")</f>
        <v>583.77777777777771</v>
      </c>
      <c r="J2566" s="17">
        <f>I2566*8%</f>
        <v>46.702222222222218</v>
      </c>
      <c r="K2566" s="17">
        <f>Tabela1[[#This Row],[VLR RECEBIDO]]-Tabela1[[#This Row],[DESPESA]]-Tabela1[[#This Row],[FGTS]]</f>
        <v>8.5265128291212022E-14</v>
      </c>
      <c r="L2566" s="12">
        <v>8.5265128291212022E-14</v>
      </c>
      <c r="M2566" s="12">
        <f>Tabela1[[#This Row],[A DEVOLVER]]-Tabela1[[#This Row],[DEVOLVIDO]]</f>
        <v>0</v>
      </c>
      <c r="N2566" s="18" t="s">
        <v>255</v>
      </c>
    </row>
    <row r="2567" spans="2:14" x14ac:dyDescent="0.3">
      <c r="B2567" s="11">
        <v>726</v>
      </c>
      <c r="C2567" s="11" t="s">
        <v>72</v>
      </c>
      <c r="D2567" s="35">
        <v>36</v>
      </c>
      <c r="E2567" s="16" t="s">
        <v>8</v>
      </c>
      <c r="F2567" s="11" t="s">
        <v>388</v>
      </c>
      <c r="G2567" s="17">
        <v>630.48</v>
      </c>
      <c r="H2567" s="17">
        <v>630.48</v>
      </c>
      <c r="I2567" s="17">
        <f>IFERROR(H2567/1.08,"")</f>
        <v>583.77777777777771</v>
      </c>
      <c r="J2567" s="17">
        <f>I2567*8%</f>
        <v>46.702222222222218</v>
      </c>
      <c r="K2567" s="17">
        <f>Tabela1[[#This Row],[VLR RECEBIDO]]-Tabela1[[#This Row],[DESPESA]]-Tabela1[[#This Row],[FGTS]]</f>
        <v>8.5265128291212022E-14</v>
      </c>
      <c r="L2567" s="12">
        <v>8.5265128291212022E-14</v>
      </c>
      <c r="M2567" s="12">
        <f>Tabela1[[#This Row],[A DEVOLVER]]-Tabela1[[#This Row],[DEVOLVIDO]]</f>
        <v>0</v>
      </c>
      <c r="N2567" s="18" t="s">
        <v>256</v>
      </c>
    </row>
    <row r="2568" spans="2:14" x14ac:dyDescent="0.3">
      <c r="B2568" s="11">
        <v>856</v>
      </c>
      <c r="C2568" s="11" t="s">
        <v>74</v>
      </c>
      <c r="D2568" s="35">
        <v>36</v>
      </c>
      <c r="E2568" s="16" t="s">
        <v>8</v>
      </c>
      <c r="F2568" s="11" t="s">
        <v>388</v>
      </c>
      <c r="G2568" s="17">
        <v>630.48</v>
      </c>
      <c r="H2568" s="17">
        <v>630.48444444444397</v>
      </c>
      <c r="I2568" s="17">
        <f>IFERROR(H2568/1.08,"")</f>
        <v>583.78189300411475</v>
      </c>
      <c r="J2568" s="17">
        <f>I2568*8%</f>
        <v>46.702551440329181</v>
      </c>
      <c r="K2568" s="17">
        <f>Tabela1[[#This Row],[VLR RECEBIDO]]-Tabela1[[#This Row],[DESPESA]]-Tabela1[[#This Row],[FGTS]]</f>
        <v>-4.4444444439122321E-3</v>
      </c>
      <c r="L2568" s="12">
        <v>-4.4444444439122321E-3</v>
      </c>
      <c r="M2568" s="12">
        <f>Tabela1[[#This Row],[A DEVOLVER]]-Tabela1[[#This Row],[DEVOLVIDO]]</f>
        <v>0</v>
      </c>
      <c r="N2568" s="18" t="s">
        <v>258</v>
      </c>
    </row>
    <row r="2569" spans="2:14" x14ac:dyDescent="0.3">
      <c r="B2569" s="11">
        <v>633</v>
      </c>
      <c r="C2569" s="11" t="s">
        <v>75</v>
      </c>
      <c r="D2569" s="35">
        <v>36</v>
      </c>
      <c r="E2569" s="16" t="s">
        <v>8</v>
      </c>
      <c r="F2569" s="11" t="s">
        <v>388</v>
      </c>
      <c r="G2569" s="17">
        <v>630.48</v>
      </c>
      <c r="H2569" s="17">
        <v>630.48</v>
      </c>
      <c r="I2569" s="17">
        <f>IFERROR(H2569/1.08,"")</f>
        <v>583.77777777777771</v>
      </c>
      <c r="J2569" s="17">
        <f>I2569*8%</f>
        <v>46.702222222222218</v>
      </c>
      <c r="K2569" s="17">
        <f>Tabela1[[#This Row],[VLR RECEBIDO]]-Tabela1[[#This Row],[DESPESA]]-Tabela1[[#This Row],[FGTS]]</f>
        <v>8.5265128291212022E-14</v>
      </c>
      <c r="L2569" s="12">
        <v>8.5265128291212022E-14</v>
      </c>
      <c r="M2569" s="12">
        <f>Tabela1[[#This Row],[A DEVOLVER]]-Tabela1[[#This Row],[DEVOLVIDO]]</f>
        <v>0</v>
      </c>
      <c r="N2569" s="18" t="s">
        <v>259</v>
      </c>
    </row>
    <row r="2570" spans="2:14" x14ac:dyDescent="0.3">
      <c r="B2570" s="11">
        <v>527</v>
      </c>
      <c r="C2570" s="11" t="s">
        <v>76</v>
      </c>
      <c r="D2570" s="35">
        <v>36</v>
      </c>
      <c r="E2570" s="16" t="s">
        <v>8</v>
      </c>
      <c r="F2570" s="11" t="s">
        <v>388</v>
      </c>
      <c r="G2570" s="17">
        <v>630.48</v>
      </c>
      <c r="H2570" s="17">
        <v>630.48</v>
      </c>
      <c r="I2570" s="17">
        <f>IFERROR(H2570/1.08,"")</f>
        <v>583.77777777777771</v>
      </c>
      <c r="J2570" s="17">
        <f>I2570*8%</f>
        <v>46.702222222222218</v>
      </c>
      <c r="K2570" s="17">
        <f>Tabela1[[#This Row],[VLR RECEBIDO]]-Tabela1[[#This Row],[DESPESA]]-Tabela1[[#This Row],[FGTS]]</f>
        <v>8.5265128291212022E-14</v>
      </c>
      <c r="L2570" s="12">
        <v>8.5265128291212022E-14</v>
      </c>
      <c r="M2570" s="12">
        <f>Tabela1[[#This Row],[A DEVOLVER]]-Tabela1[[#This Row],[DEVOLVIDO]]</f>
        <v>0</v>
      </c>
      <c r="N2570" s="18" t="s">
        <v>260</v>
      </c>
    </row>
    <row r="2571" spans="2:14" x14ac:dyDescent="0.3">
      <c r="B2571" s="11">
        <v>742</v>
      </c>
      <c r="C2571" s="11" t="s">
        <v>78</v>
      </c>
      <c r="D2571" s="35">
        <v>36</v>
      </c>
      <c r="E2571" s="16" t="s">
        <v>202</v>
      </c>
      <c r="F2571" s="11" t="s">
        <v>388</v>
      </c>
      <c r="G2571" s="17">
        <v>0</v>
      </c>
      <c r="H2571" s="17">
        <v>0</v>
      </c>
      <c r="I2571" s="17">
        <f>IFERROR(H2571/1.08,"")</f>
        <v>0</v>
      </c>
      <c r="J2571" s="17">
        <f>I2571*8%</f>
        <v>0</v>
      </c>
      <c r="K2571" s="17">
        <f>Tabela1[[#This Row],[VLR RECEBIDO]]-Tabela1[[#This Row],[DESPESA]]-Tabela1[[#This Row],[FGTS]]</f>
        <v>0</v>
      </c>
      <c r="L2571" s="12">
        <v>0</v>
      </c>
      <c r="M2571" s="12">
        <f>Tabela1[[#This Row],[A DEVOLVER]]-Tabela1[[#This Row],[DEVOLVIDO]]</f>
        <v>0</v>
      </c>
      <c r="N2571" s="18" t="s">
        <v>262</v>
      </c>
    </row>
    <row r="2572" spans="2:14" x14ac:dyDescent="0.3">
      <c r="B2572" s="11">
        <v>889</v>
      </c>
      <c r="C2572" s="11" t="s">
        <v>79</v>
      </c>
      <c r="D2572" s="35">
        <v>36</v>
      </c>
      <c r="E2572" s="16" t="s">
        <v>8</v>
      </c>
      <c r="F2572" s="11" t="s">
        <v>388</v>
      </c>
      <c r="G2572" s="17">
        <v>630.48</v>
      </c>
      <c r="H2572" s="17">
        <v>630.48</v>
      </c>
      <c r="I2572" s="17">
        <f>IFERROR(H2572/1.08,"")</f>
        <v>583.77777777777771</v>
      </c>
      <c r="J2572" s="17">
        <f>I2572*8%</f>
        <v>46.702222222222218</v>
      </c>
      <c r="K2572" s="17">
        <f>Tabela1[[#This Row],[VLR RECEBIDO]]-Tabela1[[#This Row],[DESPESA]]-Tabela1[[#This Row],[FGTS]]</f>
        <v>8.5265128291212022E-14</v>
      </c>
      <c r="L2572" s="12">
        <v>8.5265128291212022E-14</v>
      </c>
      <c r="M2572" s="12">
        <f>Tabela1[[#This Row],[A DEVOLVER]]-Tabela1[[#This Row],[DEVOLVIDO]]</f>
        <v>0</v>
      </c>
      <c r="N2572" s="18" t="s">
        <v>263</v>
      </c>
    </row>
    <row r="2573" spans="2:14" x14ac:dyDescent="0.3">
      <c r="B2573" s="11">
        <v>547</v>
      </c>
      <c r="C2573" s="11" t="s">
        <v>80</v>
      </c>
      <c r="D2573" s="35">
        <v>36</v>
      </c>
      <c r="E2573" s="16" t="s">
        <v>8</v>
      </c>
      <c r="F2573" s="11" t="s">
        <v>388</v>
      </c>
      <c r="G2573" s="17">
        <v>630.48</v>
      </c>
      <c r="H2573" s="17">
        <v>630.48444444444397</v>
      </c>
      <c r="I2573" s="17">
        <f>IFERROR(H2573/1.08,"")</f>
        <v>583.78189300411475</v>
      </c>
      <c r="J2573" s="17">
        <f>I2573*8%</f>
        <v>46.702551440329181</v>
      </c>
      <c r="K2573" s="17">
        <f>Tabela1[[#This Row],[VLR RECEBIDO]]-Tabela1[[#This Row],[DESPESA]]-Tabela1[[#This Row],[FGTS]]</f>
        <v>-4.4444444439122321E-3</v>
      </c>
      <c r="L2573" s="12">
        <v>-4.4444444439122321E-3</v>
      </c>
      <c r="M2573" s="12">
        <f>Tabela1[[#This Row],[A DEVOLVER]]-Tabela1[[#This Row],[DEVOLVIDO]]</f>
        <v>0</v>
      </c>
      <c r="N2573" s="18" t="s">
        <v>264</v>
      </c>
    </row>
    <row r="2574" spans="2:14" x14ac:dyDescent="0.3">
      <c r="B2574" s="11">
        <v>647</v>
      </c>
      <c r="C2574" s="11" t="s">
        <v>82</v>
      </c>
      <c r="D2574" s="35">
        <v>36</v>
      </c>
      <c r="E2574" s="16" t="s">
        <v>8</v>
      </c>
      <c r="F2574" s="11" t="s">
        <v>388</v>
      </c>
      <c r="G2574" s="17">
        <v>630.48</v>
      </c>
      <c r="H2574" s="17">
        <v>630.48444444444397</v>
      </c>
      <c r="I2574" s="17">
        <f>IFERROR(H2574/1.08,"")</f>
        <v>583.78189300411475</v>
      </c>
      <c r="J2574" s="17">
        <f>I2574*8%</f>
        <v>46.702551440329181</v>
      </c>
      <c r="K2574" s="17">
        <f>Tabela1[[#This Row],[VLR RECEBIDO]]-Tabela1[[#This Row],[DESPESA]]-Tabela1[[#This Row],[FGTS]]</f>
        <v>-4.4444444439122321E-3</v>
      </c>
      <c r="L2574" s="12">
        <v>-4.4444444439122321E-3</v>
      </c>
      <c r="M2574" s="12">
        <f>Tabela1[[#This Row],[A DEVOLVER]]-Tabela1[[#This Row],[DEVOLVIDO]]</f>
        <v>0</v>
      </c>
      <c r="N2574" s="18" t="s">
        <v>266</v>
      </c>
    </row>
    <row r="2575" spans="2:14" x14ac:dyDescent="0.3">
      <c r="B2575" s="11">
        <v>60</v>
      </c>
      <c r="C2575" s="11" t="s">
        <v>84</v>
      </c>
      <c r="D2575" s="35">
        <v>36</v>
      </c>
      <c r="E2575" s="16" t="s">
        <v>8</v>
      </c>
      <c r="F2575" s="11" t="s">
        <v>388</v>
      </c>
      <c r="G2575" s="17">
        <v>630.48</v>
      </c>
      <c r="H2575" s="17">
        <v>630.48444444444397</v>
      </c>
      <c r="I2575" s="17">
        <f>IFERROR(H2575/1.08,"")</f>
        <v>583.78189300411475</v>
      </c>
      <c r="J2575" s="17">
        <f>I2575*8%</f>
        <v>46.702551440329181</v>
      </c>
      <c r="K2575" s="17">
        <f>Tabela1[[#This Row],[VLR RECEBIDO]]-Tabela1[[#This Row],[DESPESA]]-Tabela1[[#This Row],[FGTS]]</f>
        <v>-4.4444444439122321E-3</v>
      </c>
      <c r="L2575" s="12">
        <v>-4.4444444439122321E-3</v>
      </c>
      <c r="M2575" s="12">
        <f>Tabela1[[#This Row],[A DEVOLVER]]-Tabela1[[#This Row],[DEVOLVIDO]]</f>
        <v>0</v>
      </c>
      <c r="N2575" s="18" t="s">
        <v>268</v>
      </c>
    </row>
    <row r="2576" spans="2:14" x14ac:dyDescent="0.3">
      <c r="B2576" s="11">
        <v>761</v>
      </c>
      <c r="C2576" s="11" t="s">
        <v>85</v>
      </c>
      <c r="D2576" s="35">
        <v>36</v>
      </c>
      <c r="E2576" s="16" t="s">
        <v>8</v>
      </c>
      <c r="F2576" s="11" t="s">
        <v>388</v>
      </c>
      <c r="G2576" s="17">
        <v>630.48</v>
      </c>
      <c r="H2576" s="17">
        <v>630.48444444444397</v>
      </c>
      <c r="I2576" s="17">
        <f>IFERROR(H2576/1.08,"")</f>
        <v>583.78189300411475</v>
      </c>
      <c r="J2576" s="17">
        <f>I2576*8%</f>
        <v>46.702551440329181</v>
      </c>
      <c r="K2576" s="17">
        <f>Tabela1[[#This Row],[VLR RECEBIDO]]-Tabela1[[#This Row],[DESPESA]]-Tabela1[[#This Row],[FGTS]]</f>
        <v>-4.4444444439122321E-3</v>
      </c>
      <c r="L2576" s="12">
        <v>-4.4444444439122321E-3</v>
      </c>
      <c r="M2576" s="12">
        <f>Tabela1[[#This Row],[A DEVOLVER]]-Tabela1[[#This Row],[DEVOLVIDO]]</f>
        <v>0</v>
      </c>
      <c r="N2576" s="18" t="s">
        <v>269</v>
      </c>
    </row>
    <row r="2577" spans="2:14" x14ac:dyDescent="0.3">
      <c r="B2577" s="11">
        <v>231</v>
      </c>
      <c r="C2577" s="11" t="s">
        <v>87</v>
      </c>
      <c r="D2577" s="35">
        <v>36</v>
      </c>
      <c r="E2577" s="16" t="s">
        <v>8</v>
      </c>
      <c r="F2577" s="11" t="s">
        <v>388</v>
      </c>
      <c r="G2577" s="17">
        <v>630.48</v>
      </c>
      <c r="H2577" s="17">
        <v>630.48444444444397</v>
      </c>
      <c r="I2577" s="17">
        <f>IFERROR(H2577/1.08,"")</f>
        <v>583.78189300411475</v>
      </c>
      <c r="J2577" s="17">
        <f>I2577*8%</f>
        <v>46.702551440329181</v>
      </c>
      <c r="K2577" s="17">
        <f>Tabela1[[#This Row],[VLR RECEBIDO]]-Tabela1[[#This Row],[DESPESA]]-Tabela1[[#This Row],[FGTS]]</f>
        <v>-4.4444444439122321E-3</v>
      </c>
      <c r="L2577" s="12">
        <v>-4.4444444439122321E-3</v>
      </c>
      <c r="M2577" s="12">
        <f>Tabela1[[#This Row],[A DEVOLVER]]-Tabela1[[#This Row],[DEVOLVIDO]]</f>
        <v>0</v>
      </c>
      <c r="N2577" s="18" t="s">
        <v>271</v>
      </c>
    </row>
    <row r="2578" spans="2:14" x14ac:dyDescent="0.3">
      <c r="B2578" s="11">
        <v>945</v>
      </c>
      <c r="C2578" s="11" t="s">
        <v>88</v>
      </c>
      <c r="D2578" s="35">
        <v>36</v>
      </c>
      <c r="E2578" s="16" t="s">
        <v>8</v>
      </c>
      <c r="F2578" s="11" t="s">
        <v>388</v>
      </c>
      <c r="G2578" s="17">
        <v>0</v>
      </c>
      <c r="H2578" s="17">
        <v>0</v>
      </c>
      <c r="I2578" s="17">
        <f>IFERROR(H2578/1.08,"")</f>
        <v>0</v>
      </c>
      <c r="J2578" s="17">
        <f>I2578*8%</f>
        <v>0</v>
      </c>
      <c r="K2578" s="17">
        <f>Tabela1[[#This Row],[VLR RECEBIDO]]-Tabela1[[#This Row],[DESPESA]]-Tabela1[[#This Row],[FGTS]]</f>
        <v>0</v>
      </c>
      <c r="L2578" s="12">
        <v>0</v>
      </c>
      <c r="M2578" s="12">
        <f>Tabela1[[#This Row],[A DEVOLVER]]-Tabela1[[#This Row],[DEVOLVIDO]]</f>
        <v>0</v>
      </c>
      <c r="N2578" s="18" t="s">
        <v>272</v>
      </c>
    </row>
    <row r="2579" spans="2:14" x14ac:dyDescent="0.3">
      <c r="B2579" s="11">
        <v>774</v>
      </c>
      <c r="C2579" s="11" t="s">
        <v>194</v>
      </c>
      <c r="D2579" s="35">
        <v>36</v>
      </c>
      <c r="E2579" s="16" t="s">
        <v>8</v>
      </c>
      <c r="F2579" s="11" t="s">
        <v>388</v>
      </c>
      <c r="G2579" s="17">
        <v>0</v>
      </c>
      <c r="H2579" s="17">
        <v>0</v>
      </c>
      <c r="I2579" s="17">
        <f>IFERROR(H2579/1.08,"")</f>
        <v>0</v>
      </c>
      <c r="J2579" s="17">
        <f>I2579*8%</f>
        <v>0</v>
      </c>
      <c r="K2579" s="17">
        <f>Tabela1[[#This Row],[VLR RECEBIDO]]-Tabela1[[#This Row],[DESPESA]]-Tabela1[[#This Row],[FGTS]]</f>
        <v>0</v>
      </c>
      <c r="L2579" s="12">
        <v>0</v>
      </c>
      <c r="M2579" s="12">
        <f>Tabela1[[#This Row],[A DEVOLVER]]-Tabela1[[#This Row],[DEVOLVIDO]]</f>
        <v>0</v>
      </c>
      <c r="N2579" s="18" t="s">
        <v>377</v>
      </c>
    </row>
    <row r="2580" spans="2:14" x14ac:dyDescent="0.3">
      <c r="B2580" s="11">
        <v>980</v>
      </c>
      <c r="C2580" s="11" t="s">
        <v>197</v>
      </c>
      <c r="D2580" s="35">
        <v>36</v>
      </c>
      <c r="E2580" s="16" t="s">
        <v>8</v>
      </c>
      <c r="F2580" s="11" t="s">
        <v>388</v>
      </c>
      <c r="G2580" s="17">
        <v>630.48</v>
      </c>
      <c r="H2580" s="17">
        <v>630.48444444444397</v>
      </c>
      <c r="I2580" s="17">
        <f>IFERROR(H2580/1.08,"")</f>
        <v>583.78189300411475</v>
      </c>
      <c r="J2580" s="17">
        <f>I2580*8%</f>
        <v>46.702551440329181</v>
      </c>
      <c r="K2580" s="17">
        <f>Tabela1[[#This Row],[VLR RECEBIDO]]-Tabela1[[#This Row],[DESPESA]]-Tabela1[[#This Row],[FGTS]]</f>
        <v>-4.4444444439122321E-3</v>
      </c>
      <c r="L2580" s="12">
        <v>-4.4444444439122321E-3</v>
      </c>
      <c r="M2580" s="12">
        <f>Tabela1[[#This Row],[A DEVOLVER]]-Tabela1[[#This Row],[DEVOLVIDO]]</f>
        <v>0</v>
      </c>
      <c r="N2580" s="18" t="s">
        <v>380</v>
      </c>
    </row>
    <row r="2581" spans="2:14" x14ac:dyDescent="0.3">
      <c r="B2581" s="11">
        <v>980</v>
      </c>
      <c r="C2581" s="11" t="s">
        <v>197</v>
      </c>
      <c r="D2581" s="35">
        <v>36</v>
      </c>
      <c r="E2581" s="16" t="s">
        <v>8</v>
      </c>
      <c r="F2581" s="11" t="s">
        <v>388</v>
      </c>
      <c r="G2581" s="17">
        <v>0</v>
      </c>
      <c r="H2581" s="17">
        <v>273.20999999999998</v>
      </c>
      <c r="I2581" s="17">
        <f>IFERROR(H2581/1.08,"")</f>
        <v>252.9722222222222</v>
      </c>
      <c r="J2581" s="17">
        <f>I2581*8%</f>
        <v>20.237777777777776</v>
      </c>
      <c r="K2581" s="17">
        <f>Tabela1[[#This Row],[VLR RECEBIDO]]-Tabela1[[#This Row],[DESPESA]]-Tabela1[[#This Row],[FGTS]]</f>
        <v>-273.20999999999998</v>
      </c>
      <c r="L2581" s="12">
        <v>-273.20999999999998</v>
      </c>
      <c r="M2581" s="12">
        <f>Tabela1[[#This Row],[A DEVOLVER]]-Tabela1[[#This Row],[DEVOLVIDO]]</f>
        <v>0</v>
      </c>
      <c r="N2581" s="18" t="s">
        <v>380</v>
      </c>
    </row>
    <row r="2582" spans="2:14" x14ac:dyDescent="0.3">
      <c r="B2582" s="11">
        <v>791</v>
      </c>
      <c r="C2582" s="11" t="s">
        <v>89</v>
      </c>
      <c r="D2582" s="35">
        <v>36</v>
      </c>
      <c r="E2582" s="16" t="s">
        <v>202</v>
      </c>
      <c r="F2582" s="11" t="s">
        <v>388</v>
      </c>
      <c r="G2582" s="17">
        <v>0</v>
      </c>
      <c r="H2582" s="17">
        <v>0</v>
      </c>
      <c r="I2582" s="17">
        <f>IFERROR(H2582/1.08,"")</f>
        <v>0</v>
      </c>
      <c r="J2582" s="17">
        <f>I2582*8%</f>
        <v>0</v>
      </c>
      <c r="K2582" s="17">
        <f>Tabela1[[#This Row],[VLR RECEBIDO]]-Tabela1[[#This Row],[DESPESA]]-Tabela1[[#This Row],[FGTS]]</f>
        <v>0</v>
      </c>
      <c r="L2582" s="12">
        <v>0</v>
      </c>
      <c r="M2582" s="12">
        <f>Tabela1[[#This Row],[A DEVOLVER]]-Tabela1[[#This Row],[DEVOLVIDO]]</f>
        <v>0</v>
      </c>
      <c r="N2582" s="18" t="s">
        <v>273</v>
      </c>
    </row>
    <row r="2583" spans="2:14" x14ac:dyDescent="0.3">
      <c r="B2583" s="11">
        <v>344</v>
      </c>
      <c r="C2583" s="11" t="s">
        <v>90</v>
      </c>
      <c r="D2583" s="35">
        <v>36</v>
      </c>
      <c r="E2583" s="16" t="s">
        <v>8</v>
      </c>
      <c r="F2583" s="11" t="s">
        <v>388</v>
      </c>
      <c r="G2583" s="17">
        <v>630.48</v>
      </c>
      <c r="H2583" s="17">
        <v>630.48444444444397</v>
      </c>
      <c r="I2583" s="17">
        <f>IFERROR(H2583/1.08,"")</f>
        <v>583.78189300411475</v>
      </c>
      <c r="J2583" s="17">
        <f>I2583*8%</f>
        <v>46.702551440329181</v>
      </c>
      <c r="K2583" s="17">
        <f>Tabela1[[#This Row],[VLR RECEBIDO]]-Tabela1[[#This Row],[DESPESA]]-Tabela1[[#This Row],[FGTS]]</f>
        <v>-4.4444444439122321E-3</v>
      </c>
      <c r="L2583" s="12">
        <v>-4.4444444439122321E-3</v>
      </c>
      <c r="M2583" s="12">
        <f>Tabela1[[#This Row],[A DEVOLVER]]-Tabela1[[#This Row],[DEVOLVIDO]]</f>
        <v>0</v>
      </c>
      <c r="N2583" s="18" t="s">
        <v>274</v>
      </c>
    </row>
    <row r="2584" spans="2:14" x14ac:dyDescent="0.3">
      <c r="B2584" s="11">
        <v>651</v>
      </c>
      <c r="C2584" s="11" t="s">
        <v>91</v>
      </c>
      <c r="D2584" s="35">
        <v>36</v>
      </c>
      <c r="E2584" s="16" t="s">
        <v>202</v>
      </c>
      <c r="F2584" s="11" t="s">
        <v>388</v>
      </c>
      <c r="G2584" s="17">
        <v>0</v>
      </c>
      <c r="H2584" s="17">
        <v>0</v>
      </c>
      <c r="I2584" s="17">
        <f>IFERROR(H2584/1.08,"")</f>
        <v>0</v>
      </c>
      <c r="J2584" s="17">
        <f>I2584*8%</f>
        <v>0</v>
      </c>
      <c r="K2584" s="17">
        <f>Tabela1[[#This Row],[VLR RECEBIDO]]-Tabela1[[#This Row],[DESPESA]]-Tabela1[[#This Row],[FGTS]]</f>
        <v>0</v>
      </c>
      <c r="L2584" s="12">
        <v>0</v>
      </c>
      <c r="M2584" s="12">
        <f>Tabela1[[#This Row],[A DEVOLVER]]-Tabela1[[#This Row],[DEVOLVIDO]]</f>
        <v>0</v>
      </c>
      <c r="N2584" s="18" t="s">
        <v>275</v>
      </c>
    </row>
    <row r="2585" spans="2:14" x14ac:dyDescent="0.3">
      <c r="B2585" s="11">
        <v>422</v>
      </c>
      <c r="C2585" s="11" t="s">
        <v>92</v>
      </c>
      <c r="D2585" s="35">
        <v>36</v>
      </c>
      <c r="E2585" s="16" t="s">
        <v>202</v>
      </c>
      <c r="F2585" s="11" t="s">
        <v>388</v>
      </c>
      <c r="G2585" s="17">
        <v>0</v>
      </c>
      <c r="H2585" s="17">
        <v>0</v>
      </c>
      <c r="I2585" s="17">
        <f>IFERROR(H2585/1.08,"")</f>
        <v>0</v>
      </c>
      <c r="J2585" s="17">
        <f>I2585*8%</f>
        <v>0</v>
      </c>
      <c r="K2585" s="17">
        <f>Tabela1[[#This Row],[VLR RECEBIDO]]-Tabela1[[#This Row],[DESPESA]]-Tabela1[[#This Row],[FGTS]]</f>
        <v>0</v>
      </c>
      <c r="L2585" s="12">
        <v>0</v>
      </c>
      <c r="M2585" s="12">
        <f>Tabela1[[#This Row],[A DEVOLVER]]-Tabela1[[#This Row],[DEVOLVIDO]]</f>
        <v>0</v>
      </c>
      <c r="N2585" s="18" t="s">
        <v>276</v>
      </c>
    </row>
    <row r="2586" spans="2:14" x14ac:dyDescent="0.3">
      <c r="B2586" s="11">
        <v>463</v>
      </c>
      <c r="C2586" s="11" t="s">
        <v>93</v>
      </c>
      <c r="D2586" s="35">
        <v>36</v>
      </c>
      <c r="E2586" s="16" t="s">
        <v>204</v>
      </c>
      <c r="F2586" s="11" t="s">
        <v>388</v>
      </c>
      <c r="G2586" s="17">
        <v>0</v>
      </c>
      <c r="H2586" s="17">
        <v>0</v>
      </c>
      <c r="I2586" s="17">
        <f>IFERROR(H2586/1.08,"")</f>
        <v>0</v>
      </c>
      <c r="J2586" s="17">
        <f>I2586*8%</f>
        <v>0</v>
      </c>
      <c r="K2586" s="17">
        <f>Tabela1[[#This Row],[VLR RECEBIDO]]-Tabela1[[#This Row],[DESPESA]]-Tabela1[[#This Row],[FGTS]]</f>
        <v>0</v>
      </c>
      <c r="L2586" s="12">
        <v>0</v>
      </c>
      <c r="M2586" s="12">
        <f>Tabela1[[#This Row],[A DEVOLVER]]-Tabela1[[#This Row],[DEVOLVIDO]]</f>
        <v>0</v>
      </c>
      <c r="N2586" s="18" t="s">
        <v>277</v>
      </c>
    </row>
    <row r="2587" spans="2:14" x14ac:dyDescent="0.3">
      <c r="B2587" s="11">
        <v>716</v>
      </c>
      <c r="C2587" s="11" t="s">
        <v>94</v>
      </c>
      <c r="D2587" s="35">
        <v>36</v>
      </c>
      <c r="E2587" s="16" t="s">
        <v>8</v>
      </c>
      <c r="F2587" s="11" t="s">
        <v>388</v>
      </c>
      <c r="G2587" s="17">
        <v>630.48</v>
      </c>
      <c r="H2587" s="17">
        <v>630.48444444444397</v>
      </c>
      <c r="I2587" s="17">
        <f>IFERROR(H2587/1.08,"")</f>
        <v>583.78189300411475</v>
      </c>
      <c r="J2587" s="17">
        <f>I2587*8%</f>
        <v>46.702551440329181</v>
      </c>
      <c r="K2587" s="17">
        <f>Tabela1[[#This Row],[VLR RECEBIDO]]-Tabela1[[#This Row],[DESPESA]]-Tabela1[[#This Row],[FGTS]]</f>
        <v>-4.4444444439122321E-3</v>
      </c>
      <c r="L2587" s="12">
        <v>-4.4444444439122321E-3</v>
      </c>
      <c r="M2587" s="12">
        <f>Tabela1[[#This Row],[A DEVOLVER]]-Tabela1[[#This Row],[DEVOLVIDO]]</f>
        <v>0</v>
      </c>
      <c r="N2587" s="18" t="s">
        <v>278</v>
      </c>
    </row>
    <row r="2588" spans="2:14" x14ac:dyDescent="0.3">
      <c r="B2588" s="11">
        <v>875</v>
      </c>
      <c r="C2588" s="11" t="s">
        <v>95</v>
      </c>
      <c r="D2588" s="35">
        <v>36</v>
      </c>
      <c r="E2588" s="16" t="s">
        <v>8</v>
      </c>
      <c r="F2588" s="11" t="s">
        <v>388</v>
      </c>
      <c r="G2588" s="17">
        <v>630.48</v>
      </c>
      <c r="H2588" s="17">
        <v>630.48444444444397</v>
      </c>
      <c r="I2588" s="17">
        <f>IFERROR(H2588/1.08,"")</f>
        <v>583.78189300411475</v>
      </c>
      <c r="J2588" s="17">
        <f>I2588*8%</f>
        <v>46.702551440329181</v>
      </c>
      <c r="K2588" s="17">
        <f>Tabela1[[#This Row],[VLR RECEBIDO]]-Tabela1[[#This Row],[DESPESA]]-Tabela1[[#This Row],[FGTS]]</f>
        <v>-4.4444444439122321E-3</v>
      </c>
      <c r="L2588" s="12">
        <v>-4.4444444439122321E-3</v>
      </c>
      <c r="M2588" s="12">
        <f>Tabela1[[#This Row],[A DEVOLVER]]-Tabela1[[#This Row],[DEVOLVIDO]]</f>
        <v>0</v>
      </c>
      <c r="N2588" s="18" t="s">
        <v>279</v>
      </c>
    </row>
    <row r="2589" spans="2:14" x14ac:dyDescent="0.3">
      <c r="B2589" s="11">
        <v>393</v>
      </c>
      <c r="C2589" s="11" t="s">
        <v>96</v>
      </c>
      <c r="D2589" s="35">
        <v>36</v>
      </c>
      <c r="E2589" s="16" t="s">
        <v>8</v>
      </c>
      <c r="F2589" s="11" t="s">
        <v>388</v>
      </c>
      <c r="G2589" s="17">
        <v>630.48</v>
      </c>
      <c r="H2589" s="17">
        <v>630.48</v>
      </c>
      <c r="I2589" s="17">
        <f>IFERROR(H2589/1.08,"")</f>
        <v>583.77777777777771</v>
      </c>
      <c r="J2589" s="17">
        <f>I2589*8%</f>
        <v>46.702222222222218</v>
      </c>
      <c r="K2589" s="17">
        <f>Tabela1[[#This Row],[VLR RECEBIDO]]-Tabela1[[#This Row],[DESPESA]]-Tabela1[[#This Row],[FGTS]]</f>
        <v>8.5265128291212022E-14</v>
      </c>
      <c r="L2589" s="12">
        <v>8.5265128291212022E-14</v>
      </c>
      <c r="M2589" s="12">
        <f>Tabela1[[#This Row],[A DEVOLVER]]-Tabela1[[#This Row],[DEVOLVIDO]]</f>
        <v>0</v>
      </c>
      <c r="N2589" s="18" t="s">
        <v>280</v>
      </c>
    </row>
    <row r="2590" spans="2:14" x14ac:dyDescent="0.3">
      <c r="B2590" s="11">
        <v>338</v>
      </c>
      <c r="C2590" s="11" t="s">
        <v>97</v>
      </c>
      <c r="D2590" s="35">
        <v>36</v>
      </c>
      <c r="E2590" s="16" t="s">
        <v>8</v>
      </c>
      <c r="F2590" s="11" t="s">
        <v>388</v>
      </c>
      <c r="G2590" s="17">
        <v>630.48</v>
      </c>
      <c r="H2590" s="17">
        <v>630.48444444444397</v>
      </c>
      <c r="I2590" s="17">
        <f>IFERROR(H2590/1.08,"")</f>
        <v>583.78189300411475</v>
      </c>
      <c r="J2590" s="17">
        <f>I2590*8%</f>
        <v>46.702551440329181</v>
      </c>
      <c r="K2590" s="17">
        <f>Tabela1[[#This Row],[VLR RECEBIDO]]-Tabela1[[#This Row],[DESPESA]]-Tabela1[[#This Row],[FGTS]]</f>
        <v>-4.4444444439122321E-3</v>
      </c>
      <c r="L2590" s="12">
        <v>-4.4444444439122321E-3</v>
      </c>
      <c r="M2590" s="12">
        <f>Tabela1[[#This Row],[A DEVOLVER]]-Tabela1[[#This Row],[DEVOLVIDO]]</f>
        <v>0</v>
      </c>
      <c r="N2590" s="18" t="s">
        <v>281</v>
      </c>
    </row>
    <row r="2591" spans="2:14" x14ac:dyDescent="0.3">
      <c r="B2591" s="11">
        <v>928</v>
      </c>
      <c r="C2591" s="11" t="s">
        <v>98</v>
      </c>
      <c r="D2591" s="35">
        <v>36</v>
      </c>
      <c r="E2591" s="16" t="s">
        <v>8</v>
      </c>
      <c r="F2591" s="11" t="s">
        <v>388</v>
      </c>
      <c r="G2591" s="17">
        <v>630.48</v>
      </c>
      <c r="H2591" s="17">
        <v>630.48444444444397</v>
      </c>
      <c r="I2591" s="17">
        <f>IFERROR(H2591/1.08,"")</f>
        <v>583.78189300411475</v>
      </c>
      <c r="J2591" s="17">
        <f>I2591*8%</f>
        <v>46.702551440329181</v>
      </c>
      <c r="K2591" s="17">
        <f>Tabela1[[#This Row],[VLR RECEBIDO]]-Tabela1[[#This Row],[DESPESA]]-Tabela1[[#This Row],[FGTS]]</f>
        <v>-4.4444444439122321E-3</v>
      </c>
      <c r="L2591" s="12">
        <v>-4.4444444439122321E-3</v>
      </c>
      <c r="M2591" s="12">
        <f>Tabela1[[#This Row],[A DEVOLVER]]-Tabela1[[#This Row],[DEVOLVIDO]]</f>
        <v>0</v>
      </c>
      <c r="N2591" s="18" t="s">
        <v>282</v>
      </c>
    </row>
    <row r="2592" spans="2:14" x14ac:dyDescent="0.3">
      <c r="B2592" s="11">
        <v>110</v>
      </c>
      <c r="C2592" s="11" t="s">
        <v>99</v>
      </c>
      <c r="D2592" s="35">
        <v>36</v>
      </c>
      <c r="E2592" s="16" t="s">
        <v>202</v>
      </c>
      <c r="F2592" s="11" t="s">
        <v>388</v>
      </c>
      <c r="G2592" s="17">
        <v>0</v>
      </c>
      <c r="H2592" s="17">
        <v>0</v>
      </c>
      <c r="I2592" s="17">
        <f>IFERROR(H2592/1.08,"")</f>
        <v>0</v>
      </c>
      <c r="J2592" s="17">
        <f>I2592*8%</f>
        <v>0</v>
      </c>
      <c r="K2592" s="17">
        <f>Tabela1[[#This Row],[VLR RECEBIDO]]-Tabela1[[#This Row],[DESPESA]]-Tabela1[[#This Row],[FGTS]]</f>
        <v>0</v>
      </c>
      <c r="L2592" s="12">
        <v>0</v>
      </c>
      <c r="M2592" s="12">
        <f>Tabela1[[#This Row],[A DEVOLVER]]-Tabela1[[#This Row],[DEVOLVIDO]]</f>
        <v>0</v>
      </c>
      <c r="N2592" s="18" t="s">
        <v>283</v>
      </c>
    </row>
    <row r="2593" spans="2:14" x14ac:dyDescent="0.3">
      <c r="B2593" s="11">
        <v>14</v>
      </c>
      <c r="C2593" s="11" t="s">
        <v>100</v>
      </c>
      <c r="D2593" s="35">
        <v>36</v>
      </c>
      <c r="E2593" s="16" t="s">
        <v>8</v>
      </c>
      <c r="F2593" s="11" t="s">
        <v>388</v>
      </c>
      <c r="G2593" s="17">
        <v>630.48</v>
      </c>
      <c r="H2593" s="17">
        <v>630.48444444444397</v>
      </c>
      <c r="I2593" s="17">
        <f>IFERROR(H2593/1.08,"")</f>
        <v>583.78189300411475</v>
      </c>
      <c r="J2593" s="17">
        <f>I2593*8%</f>
        <v>46.702551440329181</v>
      </c>
      <c r="K2593" s="17">
        <f>Tabela1[[#This Row],[VLR RECEBIDO]]-Tabela1[[#This Row],[DESPESA]]-Tabela1[[#This Row],[FGTS]]</f>
        <v>-4.4444444439122321E-3</v>
      </c>
      <c r="L2593" s="12">
        <v>-4.4444444439122321E-3</v>
      </c>
      <c r="M2593" s="12">
        <f>Tabela1[[#This Row],[A DEVOLVER]]-Tabela1[[#This Row],[DEVOLVIDO]]</f>
        <v>0</v>
      </c>
      <c r="N2593" s="18" t="s">
        <v>284</v>
      </c>
    </row>
    <row r="2594" spans="2:14" x14ac:dyDescent="0.3">
      <c r="B2594" s="11">
        <v>546</v>
      </c>
      <c r="C2594" s="11" t="s">
        <v>101</v>
      </c>
      <c r="D2594" s="35">
        <v>36</v>
      </c>
      <c r="E2594" s="16" t="s">
        <v>202</v>
      </c>
      <c r="F2594" s="11" t="s">
        <v>388</v>
      </c>
      <c r="G2594" s="17">
        <v>0</v>
      </c>
      <c r="H2594" s="17">
        <v>0</v>
      </c>
      <c r="I2594" s="17">
        <f>IFERROR(H2594/1.08,"")</f>
        <v>0</v>
      </c>
      <c r="J2594" s="17">
        <f>I2594*8%</f>
        <v>0</v>
      </c>
      <c r="K2594" s="17">
        <f>Tabela1[[#This Row],[VLR RECEBIDO]]-Tabela1[[#This Row],[DESPESA]]-Tabela1[[#This Row],[FGTS]]</f>
        <v>0</v>
      </c>
      <c r="L2594" s="12">
        <v>0</v>
      </c>
      <c r="M2594" s="12">
        <f>Tabela1[[#This Row],[A DEVOLVER]]-Tabela1[[#This Row],[DEVOLVIDO]]</f>
        <v>0</v>
      </c>
      <c r="N2594" s="18" t="s">
        <v>285</v>
      </c>
    </row>
    <row r="2595" spans="2:14" x14ac:dyDescent="0.3">
      <c r="B2595" s="11">
        <v>287</v>
      </c>
      <c r="C2595" s="11" t="s">
        <v>102</v>
      </c>
      <c r="D2595" s="35">
        <v>36</v>
      </c>
      <c r="E2595" s="16" t="s">
        <v>8</v>
      </c>
      <c r="F2595" s="11" t="s">
        <v>388</v>
      </c>
      <c r="G2595" s="17">
        <v>0</v>
      </c>
      <c r="H2595" s="17">
        <v>0</v>
      </c>
      <c r="I2595" s="17">
        <f>IFERROR(H2595/1.08,"")</f>
        <v>0</v>
      </c>
      <c r="J2595" s="17">
        <f>I2595*8%</f>
        <v>0</v>
      </c>
      <c r="K2595" s="17">
        <f>Tabela1[[#This Row],[VLR RECEBIDO]]-Tabela1[[#This Row],[DESPESA]]-Tabela1[[#This Row],[FGTS]]</f>
        <v>0</v>
      </c>
      <c r="L2595" s="12">
        <v>0</v>
      </c>
      <c r="M2595" s="12">
        <f>Tabela1[[#This Row],[A DEVOLVER]]-Tabela1[[#This Row],[DEVOLVIDO]]</f>
        <v>0</v>
      </c>
      <c r="N2595" s="18" t="s">
        <v>286</v>
      </c>
    </row>
    <row r="2596" spans="2:14" x14ac:dyDescent="0.3">
      <c r="B2596" s="11">
        <v>525</v>
      </c>
      <c r="C2596" s="11" t="s">
        <v>103</v>
      </c>
      <c r="D2596" s="35">
        <v>36</v>
      </c>
      <c r="E2596" s="16" t="s">
        <v>8</v>
      </c>
      <c r="F2596" s="11" t="s">
        <v>388</v>
      </c>
      <c r="G2596" s="17">
        <v>630.48</v>
      </c>
      <c r="H2596" s="17">
        <v>630.48</v>
      </c>
      <c r="I2596" s="17">
        <f>IFERROR(H2596/1.08,"")</f>
        <v>583.77777777777771</v>
      </c>
      <c r="J2596" s="17">
        <f>I2596*8%</f>
        <v>46.702222222222218</v>
      </c>
      <c r="K2596" s="17">
        <f>Tabela1[[#This Row],[VLR RECEBIDO]]-Tabela1[[#This Row],[DESPESA]]-Tabela1[[#This Row],[FGTS]]</f>
        <v>8.5265128291212022E-14</v>
      </c>
      <c r="L2596" s="12">
        <v>8.5265128291212022E-14</v>
      </c>
      <c r="M2596" s="12">
        <f>Tabela1[[#This Row],[A DEVOLVER]]-Tabela1[[#This Row],[DEVOLVIDO]]</f>
        <v>0</v>
      </c>
      <c r="N2596" s="18" t="s">
        <v>287</v>
      </c>
    </row>
    <row r="2597" spans="2:14" x14ac:dyDescent="0.3">
      <c r="B2597" s="11">
        <v>657</v>
      </c>
      <c r="C2597" s="11" t="s">
        <v>104</v>
      </c>
      <c r="D2597" s="35">
        <v>36</v>
      </c>
      <c r="E2597" s="16" t="s">
        <v>8</v>
      </c>
      <c r="F2597" s="11" t="s">
        <v>388</v>
      </c>
      <c r="G2597" s="17">
        <v>630.48</v>
      </c>
      <c r="H2597" s="17">
        <v>630.48</v>
      </c>
      <c r="I2597" s="17">
        <f>IFERROR(H2597/1.08,"")</f>
        <v>583.77777777777771</v>
      </c>
      <c r="J2597" s="17">
        <f>I2597*8%</f>
        <v>46.702222222222218</v>
      </c>
      <c r="K2597" s="17">
        <f>Tabela1[[#This Row],[VLR RECEBIDO]]-Tabela1[[#This Row],[DESPESA]]-Tabela1[[#This Row],[FGTS]]</f>
        <v>8.5265128291212022E-14</v>
      </c>
      <c r="L2597" s="12">
        <v>8.5265128291212022E-14</v>
      </c>
      <c r="M2597" s="12">
        <f>Tabela1[[#This Row],[A DEVOLVER]]-Tabela1[[#This Row],[DEVOLVIDO]]</f>
        <v>0</v>
      </c>
      <c r="N2597" s="18" t="s">
        <v>288</v>
      </c>
    </row>
    <row r="2598" spans="2:14" x14ac:dyDescent="0.3">
      <c r="B2598" s="11">
        <v>67</v>
      </c>
      <c r="C2598" s="11" t="s">
        <v>106</v>
      </c>
      <c r="D2598" s="35">
        <v>36</v>
      </c>
      <c r="E2598" s="16" t="s">
        <v>8</v>
      </c>
      <c r="F2598" s="11" t="s">
        <v>388</v>
      </c>
      <c r="G2598" s="17">
        <v>630.48</v>
      </c>
      <c r="H2598" s="17">
        <v>630.48</v>
      </c>
      <c r="I2598" s="17">
        <f>IFERROR(H2598/1.08,"")</f>
        <v>583.77777777777771</v>
      </c>
      <c r="J2598" s="17">
        <f>I2598*8%</f>
        <v>46.702222222222218</v>
      </c>
      <c r="K2598" s="17">
        <f>Tabela1[[#This Row],[VLR RECEBIDO]]-Tabela1[[#This Row],[DESPESA]]-Tabela1[[#This Row],[FGTS]]</f>
        <v>8.5265128291212022E-14</v>
      </c>
      <c r="L2598" s="12">
        <v>8.5265128291212022E-14</v>
      </c>
      <c r="M2598" s="12">
        <f>Tabela1[[#This Row],[A DEVOLVER]]-Tabela1[[#This Row],[DEVOLVIDO]]</f>
        <v>0</v>
      </c>
      <c r="N2598" s="18" t="s">
        <v>290</v>
      </c>
    </row>
    <row r="2599" spans="2:14" x14ac:dyDescent="0.3">
      <c r="B2599" s="11">
        <v>68</v>
      </c>
      <c r="C2599" s="11" t="s">
        <v>107</v>
      </c>
      <c r="D2599" s="35">
        <v>36</v>
      </c>
      <c r="E2599" s="16" t="s">
        <v>8</v>
      </c>
      <c r="F2599" s="11" t="s">
        <v>388</v>
      </c>
      <c r="G2599" s="17">
        <v>630.48</v>
      </c>
      <c r="H2599" s="17">
        <v>630.48</v>
      </c>
      <c r="I2599" s="17">
        <f>IFERROR(H2599/1.08,"")</f>
        <v>583.77777777777771</v>
      </c>
      <c r="J2599" s="17">
        <f>I2599*8%</f>
        <v>46.702222222222218</v>
      </c>
      <c r="K2599" s="17">
        <f>Tabela1[[#This Row],[VLR RECEBIDO]]-Tabela1[[#This Row],[DESPESA]]-Tabela1[[#This Row],[FGTS]]</f>
        <v>8.5265128291212022E-14</v>
      </c>
      <c r="L2599" s="12">
        <v>8.5265128291212022E-14</v>
      </c>
      <c r="M2599" s="12">
        <f>Tabela1[[#This Row],[A DEVOLVER]]-Tabela1[[#This Row],[DEVOLVIDO]]</f>
        <v>0</v>
      </c>
      <c r="N2599" s="18" t="s">
        <v>291</v>
      </c>
    </row>
    <row r="2600" spans="2:14" x14ac:dyDescent="0.3">
      <c r="B2600" s="11" t="s">
        <v>396</v>
      </c>
      <c r="C2600" s="11" t="s">
        <v>387</v>
      </c>
      <c r="D2600" s="35">
        <v>36</v>
      </c>
      <c r="E2600" s="16" t="s">
        <v>202</v>
      </c>
      <c r="F2600" s="11" t="s">
        <v>388</v>
      </c>
      <c r="G2600" s="17">
        <v>0</v>
      </c>
      <c r="H2600" s="17">
        <v>0</v>
      </c>
      <c r="I2600" s="17">
        <f>IFERROR(H2600/1.08,"")</f>
        <v>0</v>
      </c>
      <c r="J2600" s="17">
        <f>I2600*8%</f>
        <v>0</v>
      </c>
      <c r="K2600" s="17">
        <f>Tabela1[[#This Row],[VLR RECEBIDO]]-Tabela1[[#This Row],[DESPESA]]-Tabela1[[#This Row],[FGTS]]</f>
        <v>0</v>
      </c>
      <c r="L2600" s="12">
        <v>0</v>
      </c>
      <c r="M2600" s="12">
        <f>Tabela1[[#This Row],[A DEVOLVER]]-Tabela1[[#This Row],[DEVOLVIDO]]</f>
        <v>0</v>
      </c>
      <c r="N2600" s="18" t="s">
        <v>391</v>
      </c>
    </row>
    <row r="2601" spans="2:14" x14ac:dyDescent="0.3">
      <c r="B2601" s="11">
        <v>444</v>
      </c>
      <c r="C2601" s="11" t="s">
        <v>108</v>
      </c>
      <c r="D2601" s="35">
        <v>36</v>
      </c>
      <c r="E2601" s="16" t="s">
        <v>8</v>
      </c>
      <c r="F2601" s="11" t="s">
        <v>388</v>
      </c>
      <c r="G2601" s="17">
        <v>630.48</v>
      </c>
      <c r="H2601" s="17">
        <v>630.48</v>
      </c>
      <c r="I2601" s="17">
        <f>IFERROR(H2601/1.08,"")</f>
        <v>583.77777777777771</v>
      </c>
      <c r="J2601" s="17">
        <f>I2601*8%</f>
        <v>46.702222222222218</v>
      </c>
      <c r="K2601" s="17">
        <f>Tabela1[[#This Row],[VLR RECEBIDO]]-Tabela1[[#This Row],[DESPESA]]-Tabela1[[#This Row],[FGTS]]</f>
        <v>8.5265128291212022E-14</v>
      </c>
      <c r="L2601" s="12">
        <v>8.5265128291212022E-14</v>
      </c>
      <c r="M2601" s="12">
        <f>Tabela1[[#This Row],[A DEVOLVER]]-Tabela1[[#This Row],[DEVOLVIDO]]</f>
        <v>0</v>
      </c>
      <c r="N2601" s="18" t="s">
        <v>292</v>
      </c>
    </row>
    <row r="2602" spans="2:14" x14ac:dyDescent="0.3">
      <c r="B2602" s="11">
        <v>886</v>
      </c>
      <c r="C2602" s="11" t="s">
        <v>109</v>
      </c>
      <c r="D2602" s="35">
        <v>36</v>
      </c>
      <c r="E2602" s="16" t="s">
        <v>202</v>
      </c>
      <c r="F2602" s="11" t="s">
        <v>388</v>
      </c>
      <c r="G2602" s="17">
        <v>0</v>
      </c>
      <c r="H2602" s="17">
        <v>0</v>
      </c>
      <c r="I2602" s="17">
        <f>IFERROR(H2602/1.08,"")</f>
        <v>0</v>
      </c>
      <c r="J2602" s="17">
        <f>I2602*8%</f>
        <v>0</v>
      </c>
      <c r="K2602" s="17">
        <f>Tabela1[[#This Row],[VLR RECEBIDO]]-Tabela1[[#This Row],[DESPESA]]-Tabela1[[#This Row],[FGTS]]</f>
        <v>0</v>
      </c>
      <c r="L2602" s="12">
        <v>0</v>
      </c>
      <c r="M2602" s="12">
        <f>Tabela1[[#This Row],[A DEVOLVER]]-Tabela1[[#This Row],[DEVOLVIDO]]</f>
        <v>0</v>
      </c>
      <c r="N2602" s="18" t="s">
        <v>293</v>
      </c>
    </row>
    <row r="2603" spans="2:14" x14ac:dyDescent="0.3">
      <c r="B2603" s="11">
        <v>937</v>
      </c>
      <c r="C2603" s="11" t="s">
        <v>112</v>
      </c>
      <c r="D2603" s="35">
        <v>36</v>
      </c>
      <c r="E2603" s="16" t="s">
        <v>8</v>
      </c>
      <c r="F2603" s="11" t="s">
        <v>388</v>
      </c>
      <c r="G2603" s="17">
        <v>0</v>
      </c>
      <c r="H2603" s="17">
        <v>0</v>
      </c>
      <c r="I2603" s="17">
        <f>IFERROR(H2603/1.08,"")</f>
        <v>0</v>
      </c>
      <c r="J2603" s="17">
        <f>I2603*8%</f>
        <v>0</v>
      </c>
      <c r="K2603" s="17">
        <f>Tabela1[[#This Row],[VLR RECEBIDO]]-Tabela1[[#This Row],[DESPESA]]-Tabela1[[#This Row],[FGTS]]</f>
        <v>0</v>
      </c>
      <c r="L2603" s="12">
        <v>0</v>
      </c>
      <c r="M2603" s="12">
        <f>Tabela1[[#This Row],[A DEVOLVER]]-Tabela1[[#This Row],[DEVOLVIDO]]</f>
        <v>0</v>
      </c>
      <c r="N2603" s="18" t="s">
        <v>296</v>
      </c>
    </row>
    <row r="2604" spans="2:14" x14ac:dyDescent="0.3">
      <c r="B2604" s="11">
        <v>943</v>
      </c>
      <c r="C2604" s="11" t="s">
        <v>113</v>
      </c>
      <c r="D2604" s="35">
        <v>36</v>
      </c>
      <c r="E2604" s="16" t="s">
        <v>8</v>
      </c>
      <c r="F2604" s="11" t="s">
        <v>388</v>
      </c>
      <c r="G2604" s="17">
        <v>0</v>
      </c>
      <c r="H2604" s="17">
        <v>0</v>
      </c>
      <c r="I2604" s="17">
        <f>IFERROR(H2604/1.08,"")</f>
        <v>0</v>
      </c>
      <c r="J2604" s="17">
        <f>I2604*8%</f>
        <v>0</v>
      </c>
      <c r="K2604" s="17">
        <f>Tabela1[[#This Row],[VLR RECEBIDO]]-Tabela1[[#This Row],[DESPESA]]-Tabela1[[#This Row],[FGTS]]</f>
        <v>0</v>
      </c>
      <c r="L2604" s="12">
        <v>0</v>
      </c>
      <c r="M2604" s="12">
        <f>Tabela1[[#This Row],[A DEVOLVER]]-Tabela1[[#This Row],[DEVOLVIDO]]</f>
        <v>0</v>
      </c>
      <c r="N2604" s="18" t="s">
        <v>297</v>
      </c>
    </row>
    <row r="2605" spans="2:14" x14ac:dyDescent="0.3">
      <c r="B2605" s="11">
        <v>714</v>
      </c>
      <c r="C2605" s="11" t="s">
        <v>114</v>
      </c>
      <c r="D2605" s="35">
        <v>36</v>
      </c>
      <c r="E2605" s="16" t="s">
        <v>8</v>
      </c>
      <c r="F2605" s="11" t="s">
        <v>388</v>
      </c>
      <c r="G2605" s="17">
        <v>630.48</v>
      </c>
      <c r="H2605" s="17">
        <v>630.48444444444397</v>
      </c>
      <c r="I2605" s="17">
        <f>IFERROR(H2605/1.08,"")</f>
        <v>583.78189300411475</v>
      </c>
      <c r="J2605" s="17">
        <f>I2605*8%</f>
        <v>46.702551440329181</v>
      </c>
      <c r="K2605" s="17">
        <f>Tabela1[[#This Row],[VLR RECEBIDO]]-Tabela1[[#This Row],[DESPESA]]-Tabela1[[#This Row],[FGTS]]</f>
        <v>-4.4444444439122321E-3</v>
      </c>
      <c r="L2605" s="12">
        <v>-4.4444444439122321E-3</v>
      </c>
      <c r="M2605" s="12">
        <f>Tabela1[[#This Row],[A DEVOLVER]]-Tabela1[[#This Row],[DEVOLVIDO]]</f>
        <v>0</v>
      </c>
      <c r="N2605" s="18" t="s">
        <v>298</v>
      </c>
    </row>
    <row r="2606" spans="2:14" x14ac:dyDescent="0.3">
      <c r="B2606" s="11">
        <v>941</v>
      </c>
      <c r="C2606" s="11" t="s">
        <v>115</v>
      </c>
      <c r="D2606" s="35">
        <v>36</v>
      </c>
      <c r="E2606" s="16" t="s">
        <v>8</v>
      </c>
      <c r="F2606" s="11" t="s">
        <v>388</v>
      </c>
      <c r="G2606" s="17">
        <v>0</v>
      </c>
      <c r="H2606" s="17">
        <v>0</v>
      </c>
      <c r="I2606" s="17">
        <f>IFERROR(H2606/1.08,"")</f>
        <v>0</v>
      </c>
      <c r="J2606" s="17">
        <f>I2606*8%</f>
        <v>0</v>
      </c>
      <c r="K2606" s="17">
        <f>Tabela1[[#This Row],[VLR RECEBIDO]]-Tabela1[[#This Row],[DESPESA]]-Tabela1[[#This Row],[FGTS]]</f>
        <v>0</v>
      </c>
      <c r="L2606" s="12">
        <v>0</v>
      </c>
      <c r="M2606" s="12">
        <f>Tabela1[[#This Row],[A DEVOLVER]]-Tabela1[[#This Row],[DEVOLVIDO]]</f>
        <v>0</v>
      </c>
      <c r="N2606" s="18" t="s">
        <v>299</v>
      </c>
    </row>
    <row r="2607" spans="2:14" x14ac:dyDescent="0.3">
      <c r="B2607" s="11">
        <v>465</v>
      </c>
      <c r="C2607" s="11" t="s">
        <v>116</v>
      </c>
      <c r="D2607" s="35">
        <v>36</v>
      </c>
      <c r="E2607" s="16" t="s">
        <v>8</v>
      </c>
      <c r="F2607" s="11" t="s">
        <v>388</v>
      </c>
      <c r="G2607" s="17">
        <v>630.48</v>
      </c>
      <c r="H2607" s="17">
        <v>630.48444444444397</v>
      </c>
      <c r="I2607" s="17">
        <f>IFERROR(H2607/1.08,"")</f>
        <v>583.78189300411475</v>
      </c>
      <c r="J2607" s="17">
        <f>I2607*8%</f>
        <v>46.702551440329181</v>
      </c>
      <c r="K2607" s="17">
        <f>Tabela1[[#This Row],[VLR RECEBIDO]]-Tabela1[[#This Row],[DESPESA]]-Tabela1[[#This Row],[FGTS]]</f>
        <v>-4.4444444439122321E-3</v>
      </c>
      <c r="L2607" s="12">
        <v>-4.4444444439122321E-3</v>
      </c>
      <c r="M2607" s="12">
        <f>Tabela1[[#This Row],[A DEVOLVER]]-Tabela1[[#This Row],[DEVOLVIDO]]</f>
        <v>0</v>
      </c>
      <c r="N2607" s="18" t="s">
        <v>300</v>
      </c>
    </row>
    <row r="2608" spans="2:14" x14ac:dyDescent="0.3">
      <c r="B2608" s="11">
        <v>675</v>
      </c>
      <c r="C2608" s="11" t="s">
        <v>117</v>
      </c>
      <c r="D2608" s="35">
        <v>36</v>
      </c>
      <c r="E2608" s="16" t="s">
        <v>8</v>
      </c>
      <c r="F2608" s="11" t="s">
        <v>388</v>
      </c>
      <c r="G2608" s="17">
        <v>630.48</v>
      </c>
      <c r="H2608" s="17">
        <v>630.48444444444397</v>
      </c>
      <c r="I2608" s="17">
        <f>IFERROR(H2608/1.08,"")</f>
        <v>583.78189300411475</v>
      </c>
      <c r="J2608" s="17">
        <f>I2608*8%</f>
        <v>46.702551440329181</v>
      </c>
      <c r="K2608" s="17">
        <f>Tabela1[[#This Row],[VLR RECEBIDO]]-Tabela1[[#This Row],[DESPESA]]-Tabela1[[#This Row],[FGTS]]</f>
        <v>-4.4444444439122321E-3</v>
      </c>
      <c r="L2608" s="12">
        <v>-4.4444444439122321E-3</v>
      </c>
      <c r="M2608" s="12">
        <f>Tabela1[[#This Row],[A DEVOLVER]]-Tabela1[[#This Row],[DEVOLVIDO]]</f>
        <v>0</v>
      </c>
      <c r="N2608" s="18" t="s">
        <v>301</v>
      </c>
    </row>
    <row r="2609" spans="2:14" x14ac:dyDescent="0.3">
      <c r="B2609" s="11">
        <v>604</v>
      </c>
      <c r="C2609" s="11" t="s">
        <v>118</v>
      </c>
      <c r="D2609" s="35">
        <v>36</v>
      </c>
      <c r="E2609" s="16" t="s">
        <v>8</v>
      </c>
      <c r="F2609" s="11" t="s">
        <v>388</v>
      </c>
      <c r="G2609" s="17">
        <v>630.48</v>
      </c>
      <c r="H2609" s="17">
        <v>630.48444444444397</v>
      </c>
      <c r="I2609" s="17">
        <f>IFERROR(H2609/1.08,"")</f>
        <v>583.78189300411475</v>
      </c>
      <c r="J2609" s="17">
        <f>I2609*8%</f>
        <v>46.702551440329181</v>
      </c>
      <c r="K2609" s="17">
        <f>Tabela1[[#This Row],[VLR RECEBIDO]]-Tabela1[[#This Row],[DESPESA]]-Tabela1[[#This Row],[FGTS]]</f>
        <v>-4.4444444439122321E-3</v>
      </c>
      <c r="L2609" s="12">
        <v>-4.4444444439122321E-3</v>
      </c>
      <c r="M2609" s="12">
        <f>Tabela1[[#This Row],[A DEVOLVER]]-Tabela1[[#This Row],[DEVOLVIDO]]</f>
        <v>0</v>
      </c>
      <c r="N2609" s="18" t="s">
        <v>392</v>
      </c>
    </row>
    <row r="2610" spans="2:14" x14ac:dyDescent="0.3">
      <c r="B2610" s="11">
        <v>74</v>
      </c>
      <c r="C2610" s="11" t="s">
        <v>119</v>
      </c>
      <c r="D2610" s="35">
        <v>36</v>
      </c>
      <c r="E2610" s="16" t="s">
        <v>8</v>
      </c>
      <c r="F2610" s="11" t="s">
        <v>388</v>
      </c>
      <c r="G2610" s="17">
        <v>630.48</v>
      </c>
      <c r="H2610" s="17">
        <v>630.48444444444397</v>
      </c>
      <c r="I2610" s="17">
        <f>IFERROR(H2610/1.08,"")</f>
        <v>583.78189300411475</v>
      </c>
      <c r="J2610" s="17">
        <f>I2610*8%</f>
        <v>46.702551440329181</v>
      </c>
      <c r="K2610" s="17">
        <f>Tabela1[[#This Row],[VLR RECEBIDO]]-Tabela1[[#This Row],[DESPESA]]-Tabela1[[#This Row],[FGTS]]</f>
        <v>-4.4444444439122321E-3</v>
      </c>
      <c r="L2610" s="12">
        <v>-4.4444444439122321E-3</v>
      </c>
      <c r="M2610" s="12">
        <f>Tabela1[[#This Row],[A DEVOLVER]]-Tabela1[[#This Row],[DEVOLVIDO]]</f>
        <v>0</v>
      </c>
      <c r="N2610" s="18" t="s">
        <v>303</v>
      </c>
    </row>
    <row r="2611" spans="2:14" x14ac:dyDescent="0.3">
      <c r="B2611" s="11">
        <v>968</v>
      </c>
      <c r="C2611" s="11" t="s">
        <v>120</v>
      </c>
      <c r="D2611" s="35">
        <v>36</v>
      </c>
      <c r="E2611" s="16" t="s">
        <v>8</v>
      </c>
      <c r="F2611" s="11" t="s">
        <v>388</v>
      </c>
      <c r="G2611" s="17">
        <v>630.48</v>
      </c>
      <c r="H2611" s="17">
        <v>630.48444444444397</v>
      </c>
      <c r="I2611" s="17">
        <f>IFERROR(H2611/1.08,"")</f>
        <v>583.78189300411475</v>
      </c>
      <c r="J2611" s="17">
        <f>I2611*8%</f>
        <v>46.702551440329181</v>
      </c>
      <c r="K2611" s="17">
        <f>Tabela1[[#This Row],[VLR RECEBIDO]]-Tabela1[[#This Row],[DESPESA]]-Tabela1[[#This Row],[FGTS]]</f>
        <v>-4.4444444439122321E-3</v>
      </c>
      <c r="L2611" s="12">
        <v>-4.4444444439122321E-3</v>
      </c>
      <c r="M2611" s="12">
        <f>Tabela1[[#This Row],[A DEVOLVER]]-Tabela1[[#This Row],[DEVOLVIDO]]</f>
        <v>0</v>
      </c>
      <c r="N2611" s="18" t="s">
        <v>304</v>
      </c>
    </row>
    <row r="2612" spans="2:14" x14ac:dyDescent="0.3">
      <c r="B2612" s="11">
        <v>381</v>
      </c>
      <c r="C2612" s="11" t="s">
        <v>121</v>
      </c>
      <c r="D2612" s="35">
        <v>36</v>
      </c>
      <c r="E2612" s="16" t="s">
        <v>8</v>
      </c>
      <c r="F2612" s="11" t="s">
        <v>388</v>
      </c>
      <c r="G2612" s="17">
        <v>630.48</v>
      </c>
      <c r="H2612" s="17">
        <v>630.48444444444397</v>
      </c>
      <c r="I2612" s="17">
        <f>IFERROR(H2612/1.08,"")</f>
        <v>583.78189300411475</v>
      </c>
      <c r="J2612" s="17">
        <f>I2612*8%</f>
        <v>46.702551440329181</v>
      </c>
      <c r="K2612" s="17">
        <f>Tabela1[[#This Row],[VLR RECEBIDO]]-Tabela1[[#This Row],[DESPESA]]-Tabela1[[#This Row],[FGTS]]</f>
        <v>-4.4444444439122321E-3</v>
      </c>
      <c r="L2612" s="12">
        <v>-4.4444444439122321E-3</v>
      </c>
      <c r="M2612" s="12">
        <f>Tabela1[[#This Row],[A DEVOLVER]]-Tabela1[[#This Row],[DEVOLVIDO]]</f>
        <v>0</v>
      </c>
      <c r="N2612" s="18" t="s">
        <v>305</v>
      </c>
    </row>
    <row r="2613" spans="2:14" x14ac:dyDescent="0.3">
      <c r="B2613" s="11">
        <v>76</v>
      </c>
      <c r="C2613" s="11" t="s">
        <v>122</v>
      </c>
      <c r="D2613" s="35">
        <v>36</v>
      </c>
      <c r="E2613" s="16" t="s">
        <v>8</v>
      </c>
      <c r="F2613" s="11" t="s">
        <v>388</v>
      </c>
      <c r="G2613" s="17">
        <v>630.48</v>
      </c>
      <c r="H2613" s="17">
        <v>630.48444444444397</v>
      </c>
      <c r="I2613" s="17">
        <f>IFERROR(H2613/1.08,"")</f>
        <v>583.78189300411475</v>
      </c>
      <c r="J2613" s="17">
        <f>I2613*8%</f>
        <v>46.702551440329181</v>
      </c>
      <c r="K2613" s="17">
        <f>Tabela1[[#This Row],[VLR RECEBIDO]]-Tabela1[[#This Row],[DESPESA]]-Tabela1[[#This Row],[FGTS]]</f>
        <v>-4.4444444439122321E-3</v>
      </c>
      <c r="L2613" s="12">
        <v>-4.4444444439122321E-3</v>
      </c>
      <c r="M2613" s="12">
        <f>Tabela1[[#This Row],[A DEVOLVER]]-Tabela1[[#This Row],[DEVOLVIDO]]</f>
        <v>0</v>
      </c>
      <c r="N2613" s="18" t="s">
        <v>306</v>
      </c>
    </row>
    <row r="2614" spans="2:14" x14ac:dyDescent="0.3">
      <c r="B2614" s="11">
        <v>296</v>
      </c>
      <c r="C2614" s="11" t="s">
        <v>123</v>
      </c>
      <c r="D2614" s="35">
        <v>36</v>
      </c>
      <c r="E2614" s="16" t="s">
        <v>8</v>
      </c>
      <c r="F2614" s="11" t="s">
        <v>388</v>
      </c>
      <c r="G2614" s="17">
        <v>630.48</v>
      </c>
      <c r="H2614" s="17">
        <v>630.48444444444397</v>
      </c>
      <c r="I2614" s="17">
        <f>IFERROR(H2614/1.08,"")</f>
        <v>583.78189300411475</v>
      </c>
      <c r="J2614" s="17">
        <f>I2614*8%</f>
        <v>46.702551440329181</v>
      </c>
      <c r="K2614" s="17">
        <f>Tabela1[[#This Row],[VLR RECEBIDO]]-Tabela1[[#This Row],[DESPESA]]-Tabela1[[#This Row],[FGTS]]</f>
        <v>-4.4444444439122321E-3</v>
      </c>
      <c r="L2614" s="12">
        <v>-4.4444444439122321E-3</v>
      </c>
      <c r="M2614" s="12">
        <f>Tabela1[[#This Row],[A DEVOLVER]]-Tabela1[[#This Row],[DEVOLVIDO]]</f>
        <v>0</v>
      </c>
      <c r="N2614" s="18" t="s">
        <v>307</v>
      </c>
    </row>
    <row r="2615" spans="2:14" x14ac:dyDescent="0.3">
      <c r="B2615" s="11">
        <v>963</v>
      </c>
      <c r="C2615" s="11" t="s">
        <v>124</v>
      </c>
      <c r="D2615" s="35">
        <v>36</v>
      </c>
      <c r="E2615" s="16" t="s">
        <v>8</v>
      </c>
      <c r="F2615" s="11" t="s">
        <v>388</v>
      </c>
      <c r="G2615" s="17">
        <v>0</v>
      </c>
      <c r="H2615" s="17">
        <v>588.45000000000005</v>
      </c>
      <c r="I2615" s="17">
        <f>IFERROR(H2615/1.08,"")</f>
        <v>544.86111111111109</v>
      </c>
      <c r="J2615" s="17">
        <f>I2615*8%</f>
        <v>43.588888888888889</v>
      </c>
      <c r="K2615" s="17">
        <f>Tabela1[[#This Row],[VLR RECEBIDO]]-Tabela1[[#This Row],[DESPESA]]-Tabela1[[#This Row],[FGTS]]</f>
        <v>-588.44999999999993</v>
      </c>
      <c r="L2615" s="12">
        <v>-588.44999999999993</v>
      </c>
      <c r="M2615" s="12">
        <f>Tabela1[[#This Row],[A DEVOLVER]]-Tabela1[[#This Row],[DEVOLVIDO]]</f>
        <v>0</v>
      </c>
      <c r="N2615" s="18" t="s">
        <v>308</v>
      </c>
    </row>
    <row r="2616" spans="2:14" x14ac:dyDescent="0.3">
      <c r="B2616" s="11">
        <v>369</v>
      </c>
      <c r="C2616" s="11" t="s">
        <v>125</v>
      </c>
      <c r="D2616" s="35">
        <v>36</v>
      </c>
      <c r="E2616" s="16" t="s">
        <v>8</v>
      </c>
      <c r="F2616" s="11" t="s">
        <v>388</v>
      </c>
      <c r="G2616" s="17">
        <v>630.48</v>
      </c>
      <c r="H2616" s="17">
        <v>630.48444444444397</v>
      </c>
      <c r="I2616" s="17">
        <f>IFERROR(H2616/1.08,"")</f>
        <v>583.78189300411475</v>
      </c>
      <c r="J2616" s="17">
        <f>I2616*8%</f>
        <v>46.702551440329181</v>
      </c>
      <c r="K2616" s="17">
        <f>Tabela1[[#This Row],[VLR RECEBIDO]]-Tabela1[[#This Row],[DESPESA]]-Tabela1[[#This Row],[FGTS]]</f>
        <v>-4.4444444439122321E-3</v>
      </c>
      <c r="L2616" s="12">
        <v>-4.4444444439122321E-3</v>
      </c>
      <c r="M2616" s="12">
        <f>Tabela1[[#This Row],[A DEVOLVER]]-Tabela1[[#This Row],[DEVOLVIDO]]</f>
        <v>0</v>
      </c>
      <c r="N2616" s="18" t="s">
        <v>309</v>
      </c>
    </row>
    <row r="2617" spans="2:14" x14ac:dyDescent="0.3">
      <c r="B2617" s="11">
        <v>643</v>
      </c>
      <c r="C2617" s="11" t="s">
        <v>127</v>
      </c>
      <c r="D2617" s="35">
        <v>36</v>
      </c>
      <c r="E2617" s="16" t="s">
        <v>8</v>
      </c>
      <c r="F2617" s="11" t="s">
        <v>388</v>
      </c>
      <c r="G2617" s="17">
        <v>630.48</v>
      </c>
      <c r="H2617" s="17">
        <v>630.48444444444397</v>
      </c>
      <c r="I2617" s="17">
        <f>IFERROR(H2617/1.08,"")</f>
        <v>583.78189300411475</v>
      </c>
      <c r="J2617" s="17">
        <f>I2617*8%</f>
        <v>46.702551440329181</v>
      </c>
      <c r="K2617" s="17">
        <f>Tabela1[[#This Row],[VLR RECEBIDO]]-Tabela1[[#This Row],[DESPESA]]-Tabela1[[#This Row],[FGTS]]</f>
        <v>-4.4444444439122321E-3</v>
      </c>
      <c r="L2617" s="12">
        <v>-4.4444444439122321E-3</v>
      </c>
      <c r="M2617" s="12">
        <f>Tabela1[[#This Row],[A DEVOLVER]]-Tabela1[[#This Row],[DEVOLVIDO]]</f>
        <v>0</v>
      </c>
      <c r="N2617" s="18" t="s">
        <v>311</v>
      </c>
    </row>
    <row r="2618" spans="2:14" x14ac:dyDescent="0.3">
      <c r="B2618" s="11">
        <v>77</v>
      </c>
      <c r="C2618" s="11" t="s">
        <v>128</v>
      </c>
      <c r="D2618" s="35">
        <v>36</v>
      </c>
      <c r="E2618" s="16" t="s">
        <v>202</v>
      </c>
      <c r="F2618" s="11" t="s">
        <v>388</v>
      </c>
      <c r="G2618" s="17">
        <v>0</v>
      </c>
      <c r="H2618" s="17">
        <v>0</v>
      </c>
      <c r="I2618" s="17">
        <f>IFERROR(H2618/1.08,"")</f>
        <v>0</v>
      </c>
      <c r="J2618" s="17">
        <f>I2618*8%</f>
        <v>0</v>
      </c>
      <c r="K2618" s="17">
        <f>Tabela1[[#This Row],[VLR RECEBIDO]]-Tabela1[[#This Row],[DESPESA]]-Tabela1[[#This Row],[FGTS]]</f>
        <v>0</v>
      </c>
      <c r="L2618" s="12">
        <v>0</v>
      </c>
      <c r="M2618" s="12">
        <f>Tabela1[[#This Row],[A DEVOLVER]]-Tabela1[[#This Row],[DEVOLVIDO]]</f>
        <v>0</v>
      </c>
      <c r="N2618" s="18" t="s">
        <v>312</v>
      </c>
    </row>
    <row r="2619" spans="2:14" x14ac:dyDescent="0.3">
      <c r="B2619" s="11">
        <v>834</v>
      </c>
      <c r="C2619" s="11" t="s">
        <v>129</v>
      </c>
      <c r="D2619" s="35">
        <v>36</v>
      </c>
      <c r="E2619" s="16" t="s">
        <v>8</v>
      </c>
      <c r="F2619" s="11" t="s">
        <v>388</v>
      </c>
      <c r="G2619" s="17">
        <v>630.48</v>
      </c>
      <c r="H2619" s="17">
        <v>630.48444444444397</v>
      </c>
      <c r="I2619" s="17">
        <f>IFERROR(H2619/1.08,"")</f>
        <v>583.78189300411475</v>
      </c>
      <c r="J2619" s="17">
        <f>I2619*8%</f>
        <v>46.702551440329181</v>
      </c>
      <c r="K2619" s="17">
        <f>Tabela1[[#This Row],[VLR RECEBIDO]]-Tabela1[[#This Row],[DESPESA]]-Tabela1[[#This Row],[FGTS]]</f>
        <v>-4.4444444439122321E-3</v>
      </c>
      <c r="L2619" s="12">
        <v>-4.4444444439122321E-3</v>
      </c>
      <c r="M2619" s="12">
        <f>Tabela1[[#This Row],[A DEVOLVER]]-Tabela1[[#This Row],[DEVOLVIDO]]</f>
        <v>0</v>
      </c>
      <c r="N2619" s="18" t="s">
        <v>313</v>
      </c>
    </row>
    <row r="2620" spans="2:14" x14ac:dyDescent="0.3">
      <c r="B2620" s="11">
        <v>808</v>
      </c>
      <c r="C2620" s="11" t="s">
        <v>130</v>
      </c>
      <c r="D2620" s="35">
        <v>36</v>
      </c>
      <c r="E2620" s="16" t="s">
        <v>205</v>
      </c>
      <c r="F2620" s="11" t="s">
        <v>388</v>
      </c>
      <c r="G2620" s="17">
        <v>0</v>
      </c>
      <c r="H2620" s="17">
        <v>0</v>
      </c>
      <c r="I2620" s="17">
        <f>IFERROR(H2620/1.08,"")</f>
        <v>0</v>
      </c>
      <c r="J2620" s="17">
        <f>I2620*8%</f>
        <v>0</v>
      </c>
      <c r="K2620" s="17">
        <f>Tabela1[[#This Row],[VLR RECEBIDO]]-Tabela1[[#This Row],[DESPESA]]-Tabela1[[#This Row],[FGTS]]</f>
        <v>0</v>
      </c>
      <c r="L2620" s="12">
        <v>0</v>
      </c>
      <c r="M2620" s="12">
        <f>Tabela1[[#This Row],[A DEVOLVER]]-Tabela1[[#This Row],[DEVOLVIDO]]</f>
        <v>0</v>
      </c>
      <c r="N2620" s="18" t="s">
        <v>314</v>
      </c>
    </row>
    <row r="2621" spans="2:14" x14ac:dyDescent="0.3">
      <c r="B2621" s="11">
        <v>873</v>
      </c>
      <c r="C2621" s="11" t="s">
        <v>131</v>
      </c>
      <c r="D2621" s="35">
        <v>36</v>
      </c>
      <c r="E2621" s="16" t="s">
        <v>202</v>
      </c>
      <c r="F2621" s="11" t="s">
        <v>388</v>
      </c>
      <c r="G2621" s="17">
        <v>0</v>
      </c>
      <c r="H2621" s="17">
        <v>0</v>
      </c>
      <c r="I2621" s="17">
        <f>IFERROR(H2621/1.08,"")</f>
        <v>0</v>
      </c>
      <c r="J2621" s="17">
        <f>I2621*8%</f>
        <v>0</v>
      </c>
      <c r="K2621" s="17">
        <f>Tabela1[[#This Row],[VLR RECEBIDO]]-Tabela1[[#This Row],[DESPESA]]-Tabela1[[#This Row],[FGTS]]</f>
        <v>0</v>
      </c>
      <c r="L2621" s="12">
        <v>0</v>
      </c>
      <c r="M2621" s="12">
        <f>Tabela1[[#This Row],[A DEVOLVER]]-Tabela1[[#This Row],[DEVOLVIDO]]</f>
        <v>0</v>
      </c>
      <c r="N2621" s="18" t="s">
        <v>315</v>
      </c>
    </row>
    <row r="2622" spans="2:14" x14ac:dyDescent="0.3">
      <c r="B2622" s="11">
        <v>81</v>
      </c>
      <c r="C2622" s="11" t="s">
        <v>132</v>
      </c>
      <c r="D2622" s="35">
        <v>36</v>
      </c>
      <c r="E2622" s="16" t="s">
        <v>8</v>
      </c>
      <c r="F2622" s="11" t="s">
        <v>388</v>
      </c>
      <c r="G2622" s="17">
        <v>630.48</v>
      </c>
      <c r="H2622" s="17">
        <v>630.48</v>
      </c>
      <c r="I2622" s="17">
        <f>IFERROR(H2622/1.08,"")</f>
        <v>583.77777777777771</v>
      </c>
      <c r="J2622" s="17">
        <f>I2622*8%</f>
        <v>46.702222222222218</v>
      </c>
      <c r="K2622" s="17">
        <f>Tabela1[[#This Row],[VLR RECEBIDO]]-Tabela1[[#This Row],[DESPESA]]-Tabela1[[#This Row],[FGTS]]</f>
        <v>8.5265128291212022E-14</v>
      </c>
      <c r="L2622" s="12">
        <v>8.5265128291212022E-14</v>
      </c>
      <c r="M2622" s="12">
        <f>Tabela1[[#This Row],[A DEVOLVER]]-Tabela1[[#This Row],[DEVOLVIDO]]</f>
        <v>0</v>
      </c>
      <c r="N2622" s="18" t="s">
        <v>316</v>
      </c>
    </row>
    <row r="2623" spans="2:14" x14ac:dyDescent="0.3">
      <c r="B2623" s="11">
        <v>282</v>
      </c>
      <c r="C2623" s="11" t="s">
        <v>133</v>
      </c>
      <c r="D2623" s="35">
        <v>36</v>
      </c>
      <c r="E2623" s="16" t="s">
        <v>8</v>
      </c>
      <c r="F2623" s="11" t="s">
        <v>388</v>
      </c>
      <c r="G2623" s="17">
        <v>630.48</v>
      </c>
      <c r="H2623" s="17">
        <v>630.48</v>
      </c>
      <c r="I2623" s="17">
        <f>IFERROR(H2623/1.08,"")</f>
        <v>583.77777777777771</v>
      </c>
      <c r="J2623" s="17">
        <f>I2623*8%</f>
        <v>46.702222222222218</v>
      </c>
      <c r="K2623" s="17">
        <f>Tabela1[[#This Row],[VLR RECEBIDO]]-Tabela1[[#This Row],[DESPESA]]-Tabela1[[#This Row],[FGTS]]</f>
        <v>8.5265128291212022E-14</v>
      </c>
      <c r="L2623" s="12">
        <v>8.5265128291212022E-14</v>
      </c>
      <c r="M2623" s="12">
        <f>Tabela1[[#This Row],[A DEVOLVER]]-Tabela1[[#This Row],[DEVOLVIDO]]</f>
        <v>0</v>
      </c>
      <c r="N2623" s="18" t="s">
        <v>317</v>
      </c>
    </row>
    <row r="2624" spans="2:14" x14ac:dyDescent="0.3">
      <c r="B2624" s="11">
        <v>297</v>
      </c>
      <c r="C2624" s="11" t="s">
        <v>134</v>
      </c>
      <c r="D2624" s="35">
        <v>36</v>
      </c>
      <c r="E2624" s="16" t="s">
        <v>8</v>
      </c>
      <c r="F2624" s="11" t="s">
        <v>388</v>
      </c>
      <c r="G2624" s="17">
        <v>630.48</v>
      </c>
      <c r="H2624" s="17">
        <v>630.48</v>
      </c>
      <c r="I2624" s="17">
        <f>IFERROR(H2624/1.08,"")</f>
        <v>583.77777777777771</v>
      </c>
      <c r="J2624" s="17">
        <f>I2624*8%</f>
        <v>46.702222222222218</v>
      </c>
      <c r="K2624" s="17">
        <f>Tabela1[[#This Row],[VLR RECEBIDO]]-Tabela1[[#This Row],[DESPESA]]-Tabela1[[#This Row],[FGTS]]</f>
        <v>8.5265128291212022E-14</v>
      </c>
      <c r="L2624" s="12">
        <v>8.5265128291212022E-14</v>
      </c>
      <c r="M2624" s="12">
        <f>Tabela1[[#This Row],[A DEVOLVER]]-Tabela1[[#This Row],[DEVOLVIDO]]</f>
        <v>0</v>
      </c>
      <c r="N2624" s="18" t="s">
        <v>318</v>
      </c>
    </row>
    <row r="2625" spans="2:14" x14ac:dyDescent="0.3">
      <c r="B2625" s="11">
        <v>445</v>
      </c>
      <c r="C2625" s="11" t="s">
        <v>135</v>
      </c>
      <c r="D2625" s="35">
        <v>36</v>
      </c>
      <c r="E2625" s="16" t="s">
        <v>8</v>
      </c>
      <c r="F2625" s="11" t="s">
        <v>388</v>
      </c>
      <c r="G2625" s="17">
        <v>630.48</v>
      </c>
      <c r="H2625" s="17">
        <v>630.48</v>
      </c>
      <c r="I2625" s="17">
        <f>IFERROR(H2625/1.08,"")</f>
        <v>583.77777777777771</v>
      </c>
      <c r="J2625" s="17">
        <f>I2625*8%</f>
        <v>46.702222222222218</v>
      </c>
      <c r="K2625" s="17">
        <f>Tabela1[[#This Row],[VLR RECEBIDO]]-Tabela1[[#This Row],[DESPESA]]-Tabela1[[#This Row],[FGTS]]</f>
        <v>8.5265128291212022E-14</v>
      </c>
      <c r="L2625" s="12">
        <v>8.5265128291212022E-14</v>
      </c>
      <c r="M2625" s="12">
        <f>Tabela1[[#This Row],[A DEVOLVER]]-Tabela1[[#This Row],[DEVOLVIDO]]</f>
        <v>0</v>
      </c>
      <c r="N2625" s="18" t="s">
        <v>319</v>
      </c>
    </row>
    <row r="2626" spans="2:14" x14ac:dyDescent="0.3">
      <c r="B2626" s="11">
        <v>466</v>
      </c>
      <c r="C2626" s="11" t="s">
        <v>136</v>
      </c>
      <c r="D2626" s="35">
        <v>36</v>
      </c>
      <c r="E2626" s="16" t="s">
        <v>8</v>
      </c>
      <c r="F2626" s="11" t="s">
        <v>388</v>
      </c>
      <c r="G2626" s="17">
        <v>630.48</v>
      </c>
      <c r="H2626" s="17">
        <v>630.48</v>
      </c>
      <c r="I2626" s="17">
        <f>IFERROR(H2626/1.08,"")</f>
        <v>583.77777777777771</v>
      </c>
      <c r="J2626" s="17">
        <f>I2626*8%</f>
        <v>46.702222222222218</v>
      </c>
      <c r="K2626" s="17">
        <f>Tabela1[[#This Row],[VLR RECEBIDO]]-Tabela1[[#This Row],[DESPESA]]-Tabela1[[#This Row],[FGTS]]</f>
        <v>8.5265128291212022E-14</v>
      </c>
      <c r="L2626" s="12">
        <v>8.5265128291212022E-14</v>
      </c>
      <c r="M2626" s="12">
        <f>Tabela1[[#This Row],[A DEVOLVER]]-Tabela1[[#This Row],[DEVOLVIDO]]</f>
        <v>0</v>
      </c>
      <c r="N2626" s="18" t="s">
        <v>320</v>
      </c>
    </row>
    <row r="2627" spans="2:14" x14ac:dyDescent="0.3">
      <c r="B2627" s="11">
        <v>802</v>
      </c>
      <c r="C2627" s="11" t="s">
        <v>137</v>
      </c>
      <c r="D2627" s="35">
        <v>36</v>
      </c>
      <c r="E2627" s="16" t="s">
        <v>202</v>
      </c>
      <c r="F2627" s="11" t="s">
        <v>388</v>
      </c>
      <c r="G2627" s="17">
        <v>0</v>
      </c>
      <c r="H2627" s="17">
        <v>0</v>
      </c>
      <c r="I2627" s="17">
        <f>IFERROR(H2627/1.08,"")</f>
        <v>0</v>
      </c>
      <c r="J2627" s="17">
        <f>I2627*8%</f>
        <v>0</v>
      </c>
      <c r="K2627" s="17">
        <f>Tabela1[[#This Row],[VLR RECEBIDO]]-Tabela1[[#This Row],[DESPESA]]-Tabela1[[#This Row],[FGTS]]</f>
        <v>0</v>
      </c>
      <c r="L2627" s="12">
        <v>0</v>
      </c>
      <c r="M2627" s="12">
        <f>Tabela1[[#This Row],[A DEVOLVER]]-Tabela1[[#This Row],[DEVOLVIDO]]</f>
        <v>0</v>
      </c>
      <c r="N2627" s="18" t="s">
        <v>321</v>
      </c>
    </row>
    <row r="2628" spans="2:14" x14ac:dyDescent="0.3">
      <c r="B2628" s="11">
        <v>149</v>
      </c>
      <c r="C2628" s="11" t="s">
        <v>138</v>
      </c>
      <c r="D2628" s="35">
        <v>36</v>
      </c>
      <c r="E2628" s="16" t="s">
        <v>8</v>
      </c>
      <c r="F2628" s="11" t="s">
        <v>388</v>
      </c>
      <c r="G2628" s="17">
        <v>630.48</v>
      </c>
      <c r="H2628" s="17">
        <v>630.48444444444397</v>
      </c>
      <c r="I2628" s="17">
        <f>IFERROR(H2628/1.08,"")</f>
        <v>583.78189300411475</v>
      </c>
      <c r="J2628" s="17">
        <f>I2628*8%</f>
        <v>46.702551440329181</v>
      </c>
      <c r="K2628" s="17">
        <f>Tabela1[[#This Row],[VLR RECEBIDO]]-Tabela1[[#This Row],[DESPESA]]-Tabela1[[#This Row],[FGTS]]</f>
        <v>-4.4444444439122321E-3</v>
      </c>
      <c r="L2628" s="12">
        <v>-4.4444444439122321E-3</v>
      </c>
      <c r="M2628" s="12">
        <f>Tabela1[[#This Row],[A DEVOLVER]]-Tabela1[[#This Row],[DEVOLVIDO]]</f>
        <v>0</v>
      </c>
      <c r="N2628" s="18" t="s">
        <v>322</v>
      </c>
    </row>
    <row r="2629" spans="2:14" x14ac:dyDescent="0.3">
      <c r="B2629" s="11">
        <v>493</v>
      </c>
      <c r="C2629" s="11" t="s">
        <v>139</v>
      </c>
      <c r="D2629" s="35">
        <v>36</v>
      </c>
      <c r="E2629" s="16" t="s">
        <v>202</v>
      </c>
      <c r="F2629" s="11" t="s">
        <v>388</v>
      </c>
      <c r="G2629" s="17">
        <v>0</v>
      </c>
      <c r="H2629" s="17">
        <v>0</v>
      </c>
      <c r="I2629" s="17">
        <f>IFERROR(H2629/1.08,"")</f>
        <v>0</v>
      </c>
      <c r="J2629" s="17">
        <f>I2629*8%</f>
        <v>0</v>
      </c>
      <c r="K2629" s="17">
        <f>Tabela1[[#This Row],[VLR RECEBIDO]]-Tabela1[[#This Row],[DESPESA]]-Tabela1[[#This Row],[FGTS]]</f>
        <v>0</v>
      </c>
      <c r="L2629" s="12">
        <v>0</v>
      </c>
      <c r="M2629" s="12">
        <f>Tabela1[[#This Row],[A DEVOLVER]]-Tabela1[[#This Row],[DEVOLVIDO]]</f>
        <v>0</v>
      </c>
      <c r="N2629" s="18" t="s">
        <v>323</v>
      </c>
    </row>
    <row r="2630" spans="2:14" x14ac:dyDescent="0.3">
      <c r="B2630" s="11">
        <v>783</v>
      </c>
      <c r="C2630" s="11" t="s">
        <v>140</v>
      </c>
      <c r="D2630" s="35">
        <v>36</v>
      </c>
      <c r="E2630" s="16" t="s">
        <v>8</v>
      </c>
      <c r="F2630" s="11" t="s">
        <v>388</v>
      </c>
      <c r="G2630" s="17">
        <v>630.48</v>
      </c>
      <c r="H2630" s="17">
        <v>630.48444444444397</v>
      </c>
      <c r="I2630" s="17">
        <f>IFERROR(H2630/1.08,"")</f>
        <v>583.78189300411475</v>
      </c>
      <c r="J2630" s="17">
        <f>I2630*8%</f>
        <v>46.702551440329181</v>
      </c>
      <c r="K2630" s="17">
        <f>Tabela1[[#This Row],[VLR RECEBIDO]]-Tabela1[[#This Row],[DESPESA]]-Tabela1[[#This Row],[FGTS]]</f>
        <v>-4.4444444439122321E-3</v>
      </c>
      <c r="L2630" s="12">
        <v>-4.4444444439122321E-3</v>
      </c>
      <c r="M2630" s="12">
        <f>Tabela1[[#This Row],[A DEVOLVER]]-Tabela1[[#This Row],[DEVOLVIDO]]</f>
        <v>0</v>
      </c>
      <c r="N2630" s="18" t="s">
        <v>324</v>
      </c>
    </row>
    <row r="2631" spans="2:14" x14ac:dyDescent="0.3">
      <c r="B2631" s="11">
        <v>601</v>
      </c>
      <c r="C2631" s="11" t="s">
        <v>141</v>
      </c>
      <c r="D2631" s="35">
        <v>36</v>
      </c>
      <c r="E2631" s="16" t="s">
        <v>8</v>
      </c>
      <c r="F2631" s="11" t="s">
        <v>388</v>
      </c>
      <c r="G2631" s="17">
        <v>630.48</v>
      </c>
      <c r="H2631" s="17">
        <v>630.48444444444397</v>
      </c>
      <c r="I2631" s="17">
        <f>IFERROR(H2631/1.08,"")</f>
        <v>583.78189300411475</v>
      </c>
      <c r="J2631" s="17">
        <f>I2631*8%</f>
        <v>46.702551440329181</v>
      </c>
      <c r="K2631" s="17">
        <f>Tabela1[[#This Row],[VLR RECEBIDO]]-Tabela1[[#This Row],[DESPESA]]-Tabela1[[#This Row],[FGTS]]</f>
        <v>-4.4444444439122321E-3</v>
      </c>
      <c r="L2631" s="12">
        <v>-4.4444444439122321E-3</v>
      </c>
      <c r="M2631" s="12">
        <f>Tabela1[[#This Row],[A DEVOLVER]]-Tabela1[[#This Row],[DEVOLVIDO]]</f>
        <v>0</v>
      </c>
      <c r="N2631" s="18" t="s">
        <v>325</v>
      </c>
    </row>
    <row r="2632" spans="2:14" x14ac:dyDescent="0.3">
      <c r="B2632" s="11">
        <v>303</v>
      </c>
      <c r="C2632" s="11" t="s">
        <v>143</v>
      </c>
      <c r="D2632" s="35">
        <v>36</v>
      </c>
      <c r="E2632" s="16" t="s">
        <v>206</v>
      </c>
      <c r="F2632" s="11" t="s">
        <v>388</v>
      </c>
      <c r="G2632" s="17">
        <v>0</v>
      </c>
      <c r="H2632" s="17">
        <v>0</v>
      </c>
      <c r="I2632" s="17">
        <f>IFERROR(H2632/1.08,"")</f>
        <v>0</v>
      </c>
      <c r="J2632" s="17">
        <f>I2632*8%</f>
        <v>0</v>
      </c>
      <c r="K2632" s="17">
        <f>Tabela1[[#This Row],[VLR RECEBIDO]]-Tabela1[[#This Row],[DESPESA]]-Tabela1[[#This Row],[FGTS]]</f>
        <v>0</v>
      </c>
      <c r="L2632" s="12">
        <v>0</v>
      </c>
      <c r="M2632" s="12">
        <f>Tabela1[[#This Row],[A DEVOLVER]]-Tabela1[[#This Row],[DEVOLVIDO]]</f>
        <v>0</v>
      </c>
      <c r="N2632" s="18" t="s">
        <v>327</v>
      </c>
    </row>
    <row r="2633" spans="2:14" x14ac:dyDescent="0.3">
      <c r="B2633" s="11">
        <v>489</v>
      </c>
      <c r="C2633" s="11" t="s">
        <v>144</v>
      </c>
      <c r="D2633" s="35">
        <v>36</v>
      </c>
      <c r="E2633" s="16" t="s">
        <v>207</v>
      </c>
      <c r="F2633" s="11" t="s">
        <v>388</v>
      </c>
      <c r="G2633" s="17">
        <v>0</v>
      </c>
      <c r="H2633" s="17">
        <v>0</v>
      </c>
      <c r="I2633" s="17">
        <f>IFERROR(H2633/1.08,"")</f>
        <v>0</v>
      </c>
      <c r="J2633" s="17">
        <f>I2633*8%</f>
        <v>0</v>
      </c>
      <c r="K2633" s="17">
        <f>Tabela1[[#This Row],[VLR RECEBIDO]]-Tabela1[[#This Row],[DESPESA]]-Tabela1[[#This Row],[FGTS]]</f>
        <v>0</v>
      </c>
      <c r="L2633" s="12">
        <v>0</v>
      </c>
      <c r="M2633" s="12">
        <f>Tabela1[[#This Row],[A DEVOLVER]]-Tabela1[[#This Row],[DEVOLVIDO]]</f>
        <v>0</v>
      </c>
      <c r="N2633" s="18" t="s">
        <v>328</v>
      </c>
    </row>
    <row r="2634" spans="2:14" x14ac:dyDescent="0.3">
      <c r="B2634" s="11">
        <v>111</v>
      </c>
      <c r="C2634" s="11" t="s">
        <v>145</v>
      </c>
      <c r="D2634" s="35">
        <v>36</v>
      </c>
      <c r="E2634" s="16" t="s">
        <v>8</v>
      </c>
      <c r="F2634" s="11" t="s">
        <v>388</v>
      </c>
      <c r="G2634" s="17">
        <v>0</v>
      </c>
      <c r="H2634" s="17">
        <v>0</v>
      </c>
      <c r="I2634" s="17">
        <f>IFERROR(H2634/1.08,"")</f>
        <v>0</v>
      </c>
      <c r="J2634" s="17">
        <f>I2634*8%</f>
        <v>0</v>
      </c>
      <c r="K2634" s="17">
        <f>Tabela1[[#This Row],[VLR RECEBIDO]]-Tabela1[[#This Row],[DESPESA]]-Tabela1[[#This Row],[FGTS]]</f>
        <v>0</v>
      </c>
      <c r="L2634" s="12">
        <v>0</v>
      </c>
      <c r="M2634" s="12">
        <f>Tabela1[[#This Row],[A DEVOLVER]]-Tabela1[[#This Row],[DEVOLVIDO]]</f>
        <v>0</v>
      </c>
      <c r="N2634" s="18" t="s">
        <v>384</v>
      </c>
    </row>
    <row r="2635" spans="2:14" x14ac:dyDescent="0.3">
      <c r="B2635" s="11">
        <v>819</v>
      </c>
      <c r="C2635" s="11" t="s">
        <v>146</v>
      </c>
      <c r="D2635" s="35">
        <v>36</v>
      </c>
      <c r="E2635" s="16" t="s">
        <v>8</v>
      </c>
      <c r="F2635" s="11" t="s">
        <v>388</v>
      </c>
      <c r="G2635" s="17">
        <v>0</v>
      </c>
      <c r="H2635" s="17">
        <v>0</v>
      </c>
      <c r="I2635" s="17">
        <f>IFERROR(H2635/1.08,"")</f>
        <v>0</v>
      </c>
      <c r="J2635" s="17">
        <f>I2635*8%</f>
        <v>0</v>
      </c>
      <c r="K2635" s="17">
        <f>Tabela1[[#This Row],[VLR RECEBIDO]]-Tabela1[[#This Row],[DESPESA]]-Tabela1[[#This Row],[FGTS]]</f>
        <v>0</v>
      </c>
      <c r="L2635" s="12">
        <v>0</v>
      </c>
      <c r="M2635" s="12">
        <f>Tabela1[[#This Row],[A DEVOLVER]]-Tabela1[[#This Row],[DEVOLVIDO]]</f>
        <v>0</v>
      </c>
      <c r="N2635" s="18" t="s">
        <v>329</v>
      </c>
    </row>
    <row r="2636" spans="2:14" x14ac:dyDescent="0.3">
      <c r="B2636" s="11">
        <v>757</v>
      </c>
      <c r="C2636" s="11" t="s">
        <v>147</v>
      </c>
      <c r="D2636" s="35">
        <v>36</v>
      </c>
      <c r="E2636" s="16" t="s">
        <v>202</v>
      </c>
      <c r="F2636" s="11" t="s">
        <v>388</v>
      </c>
      <c r="G2636" s="17">
        <v>0</v>
      </c>
      <c r="H2636" s="17">
        <v>0</v>
      </c>
      <c r="I2636" s="17">
        <f>IFERROR(H2636/1.08,"")</f>
        <v>0</v>
      </c>
      <c r="J2636" s="17">
        <f>I2636*8%</f>
        <v>0</v>
      </c>
      <c r="K2636" s="17">
        <f>Tabela1[[#This Row],[VLR RECEBIDO]]-Tabela1[[#This Row],[DESPESA]]-Tabela1[[#This Row],[FGTS]]</f>
        <v>0</v>
      </c>
      <c r="L2636" s="12">
        <v>0</v>
      </c>
      <c r="M2636" s="12">
        <f>Tabela1[[#This Row],[A DEVOLVER]]-Tabela1[[#This Row],[DEVOLVIDO]]</f>
        <v>0</v>
      </c>
      <c r="N2636" s="18" t="s">
        <v>330</v>
      </c>
    </row>
    <row r="2637" spans="2:14" x14ac:dyDescent="0.3">
      <c r="B2637" s="11">
        <v>315</v>
      </c>
      <c r="C2637" s="11" t="s">
        <v>148</v>
      </c>
      <c r="D2637" s="35">
        <v>36</v>
      </c>
      <c r="E2637" s="16" t="s">
        <v>8</v>
      </c>
      <c r="F2637" s="11" t="s">
        <v>388</v>
      </c>
      <c r="G2637" s="17">
        <v>630.48</v>
      </c>
      <c r="H2637" s="17">
        <v>630.48444444444397</v>
      </c>
      <c r="I2637" s="17">
        <f>IFERROR(H2637/1.08,"")</f>
        <v>583.78189300411475</v>
      </c>
      <c r="J2637" s="17">
        <f>I2637*8%</f>
        <v>46.702551440329181</v>
      </c>
      <c r="K2637" s="17">
        <f>Tabela1[[#This Row],[VLR RECEBIDO]]-Tabela1[[#This Row],[DESPESA]]-Tabela1[[#This Row],[FGTS]]</f>
        <v>-4.4444444439122321E-3</v>
      </c>
      <c r="L2637" s="12">
        <v>-4.4444444439122321E-3</v>
      </c>
      <c r="M2637" s="12">
        <f>Tabela1[[#This Row],[A DEVOLVER]]-Tabela1[[#This Row],[DEVOLVIDO]]</f>
        <v>0</v>
      </c>
      <c r="N2637" s="18" t="s">
        <v>331</v>
      </c>
    </row>
    <row r="2638" spans="2:14" x14ac:dyDescent="0.3">
      <c r="B2638" s="11">
        <v>626</v>
      </c>
      <c r="C2638" s="11" t="s">
        <v>149</v>
      </c>
      <c r="D2638" s="35">
        <v>36</v>
      </c>
      <c r="E2638" s="16" t="s">
        <v>8</v>
      </c>
      <c r="F2638" s="11" t="s">
        <v>388</v>
      </c>
      <c r="G2638" s="17">
        <v>630.48</v>
      </c>
      <c r="H2638" s="17">
        <v>630.48444444444397</v>
      </c>
      <c r="I2638" s="17">
        <f>IFERROR(H2638/1.08,"")</f>
        <v>583.78189300411475</v>
      </c>
      <c r="J2638" s="17">
        <f>I2638*8%</f>
        <v>46.702551440329181</v>
      </c>
      <c r="K2638" s="17">
        <f>Tabela1[[#This Row],[VLR RECEBIDO]]-Tabela1[[#This Row],[DESPESA]]-Tabela1[[#This Row],[FGTS]]</f>
        <v>-4.4444444439122321E-3</v>
      </c>
      <c r="L2638" s="12">
        <v>-4.4444444439122321E-3</v>
      </c>
      <c r="M2638" s="12">
        <f>Tabela1[[#This Row],[A DEVOLVER]]-Tabela1[[#This Row],[DEVOLVIDO]]</f>
        <v>0</v>
      </c>
      <c r="N2638" s="18" t="s">
        <v>332</v>
      </c>
    </row>
    <row r="2639" spans="2:14" x14ac:dyDescent="0.3">
      <c r="B2639" s="11">
        <v>639</v>
      </c>
      <c r="C2639" s="11" t="s">
        <v>150</v>
      </c>
      <c r="D2639" s="35">
        <v>36</v>
      </c>
      <c r="E2639" s="16" t="s">
        <v>202</v>
      </c>
      <c r="F2639" s="11" t="s">
        <v>388</v>
      </c>
      <c r="G2639" s="17">
        <v>0</v>
      </c>
      <c r="H2639" s="17">
        <v>0</v>
      </c>
      <c r="I2639" s="17">
        <f>IFERROR(H2639/1.08,"")</f>
        <v>0</v>
      </c>
      <c r="J2639" s="17">
        <f>I2639*8%</f>
        <v>0</v>
      </c>
      <c r="K2639" s="17">
        <f>Tabela1[[#This Row],[VLR RECEBIDO]]-Tabela1[[#This Row],[DESPESA]]-Tabela1[[#This Row],[FGTS]]</f>
        <v>0</v>
      </c>
      <c r="L2639" s="12">
        <v>0</v>
      </c>
      <c r="M2639" s="12">
        <f>Tabela1[[#This Row],[A DEVOLVER]]-Tabela1[[#This Row],[DEVOLVIDO]]</f>
        <v>0</v>
      </c>
      <c r="N2639" s="18" t="s">
        <v>333</v>
      </c>
    </row>
    <row r="2640" spans="2:14" x14ac:dyDescent="0.3">
      <c r="B2640" s="11">
        <v>89</v>
      </c>
      <c r="C2640" s="11" t="s">
        <v>151</v>
      </c>
      <c r="D2640" s="35">
        <v>36</v>
      </c>
      <c r="E2640" s="16" t="s">
        <v>202</v>
      </c>
      <c r="F2640" s="11" t="s">
        <v>388</v>
      </c>
      <c r="G2640" s="17">
        <v>0</v>
      </c>
      <c r="H2640" s="17">
        <v>0</v>
      </c>
      <c r="I2640" s="17">
        <f>IFERROR(H2640/1.08,"")</f>
        <v>0</v>
      </c>
      <c r="J2640" s="17">
        <f>I2640*8%</f>
        <v>0</v>
      </c>
      <c r="K2640" s="17">
        <f>Tabela1[[#This Row],[VLR RECEBIDO]]-Tabela1[[#This Row],[DESPESA]]-Tabela1[[#This Row],[FGTS]]</f>
        <v>0</v>
      </c>
      <c r="L2640" s="12">
        <v>0</v>
      </c>
      <c r="M2640" s="12">
        <f>Tabela1[[#This Row],[A DEVOLVER]]-Tabela1[[#This Row],[DEVOLVIDO]]</f>
        <v>0</v>
      </c>
      <c r="N2640" s="18" t="s">
        <v>393</v>
      </c>
    </row>
    <row r="2641" spans="2:14" x14ac:dyDescent="0.3">
      <c r="B2641" s="11">
        <v>842</v>
      </c>
      <c r="C2641" s="11" t="s">
        <v>152</v>
      </c>
      <c r="D2641" s="35">
        <v>36</v>
      </c>
      <c r="E2641" s="16" t="s">
        <v>202</v>
      </c>
      <c r="F2641" s="11" t="s">
        <v>388</v>
      </c>
      <c r="G2641" s="17">
        <v>0</v>
      </c>
      <c r="H2641" s="17">
        <v>0</v>
      </c>
      <c r="I2641" s="17">
        <f>IFERROR(H2641/1.08,"")</f>
        <v>0</v>
      </c>
      <c r="J2641" s="17">
        <f>I2641*8%</f>
        <v>0</v>
      </c>
      <c r="K2641" s="17">
        <f>Tabela1[[#This Row],[VLR RECEBIDO]]-Tabela1[[#This Row],[DESPESA]]-Tabela1[[#This Row],[FGTS]]</f>
        <v>0</v>
      </c>
      <c r="L2641" s="12">
        <v>0</v>
      </c>
      <c r="M2641" s="12">
        <f>Tabela1[[#This Row],[A DEVOLVER]]-Tabela1[[#This Row],[DEVOLVIDO]]</f>
        <v>0</v>
      </c>
      <c r="N2641" s="18" t="s">
        <v>335</v>
      </c>
    </row>
    <row r="2642" spans="2:14" x14ac:dyDescent="0.3">
      <c r="B2642" s="11">
        <v>653</v>
      </c>
      <c r="C2642" s="11" t="s">
        <v>153</v>
      </c>
      <c r="D2642" s="35">
        <v>36</v>
      </c>
      <c r="E2642" s="16" t="s">
        <v>8</v>
      </c>
      <c r="F2642" s="11" t="s">
        <v>388</v>
      </c>
      <c r="G2642" s="17">
        <v>630.48</v>
      </c>
      <c r="H2642" s="17">
        <v>630.48</v>
      </c>
      <c r="I2642" s="17">
        <f>IFERROR(H2642/1.08,"")</f>
        <v>583.77777777777771</v>
      </c>
      <c r="J2642" s="17">
        <f>I2642*8%</f>
        <v>46.702222222222218</v>
      </c>
      <c r="K2642" s="17">
        <f>Tabela1[[#This Row],[VLR RECEBIDO]]-Tabela1[[#This Row],[DESPESA]]-Tabela1[[#This Row],[FGTS]]</f>
        <v>8.5265128291212022E-14</v>
      </c>
      <c r="L2642" s="12">
        <v>8.5265128291212022E-14</v>
      </c>
      <c r="M2642" s="12">
        <f>Tabela1[[#This Row],[A DEVOLVER]]-Tabela1[[#This Row],[DEVOLVIDO]]</f>
        <v>0</v>
      </c>
      <c r="N2642" s="18" t="s">
        <v>336</v>
      </c>
    </row>
    <row r="2643" spans="2:14" x14ac:dyDescent="0.3">
      <c r="B2643" s="11">
        <v>471</v>
      </c>
      <c r="C2643" s="11" t="s">
        <v>154</v>
      </c>
      <c r="D2643" s="35">
        <v>36</v>
      </c>
      <c r="E2643" s="16" t="s">
        <v>8</v>
      </c>
      <c r="F2643" s="11" t="s">
        <v>388</v>
      </c>
      <c r="G2643" s="17">
        <v>630.48</v>
      </c>
      <c r="H2643" s="17">
        <v>630.48</v>
      </c>
      <c r="I2643" s="17">
        <f>IFERROR(H2643/1.08,"")</f>
        <v>583.77777777777771</v>
      </c>
      <c r="J2643" s="17">
        <f>I2643*8%</f>
        <v>46.702222222222218</v>
      </c>
      <c r="K2643" s="17">
        <f>Tabela1[[#This Row],[VLR RECEBIDO]]-Tabela1[[#This Row],[DESPESA]]-Tabela1[[#This Row],[FGTS]]</f>
        <v>8.5265128291212022E-14</v>
      </c>
      <c r="L2643" s="12">
        <v>8.5265128291212022E-14</v>
      </c>
      <c r="M2643" s="12">
        <f>Tabela1[[#This Row],[A DEVOLVER]]-Tabela1[[#This Row],[DEVOLVIDO]]</f>
        <v>0</v>
      </c>
      <c r="N2643" s="18" t="s">
        <v>337</v>
      </c>
    </row>
    <row r="2644" spans="2:14" x14ac:dyDescent="0.3">
      <c r="B2644" s="11">
        <v>676</v>
      </c>
      <c r="C2644" s="11" t="s">
        <v>155</v>
      </c>
      <c r="D2644" s="35">
        <v>36</v>
      </c>
      <c r="E2644" s="16" t="s">
        <v>8</v>
      </c>
      <c r="F2644" s="11" t="s">
        <v>388</v>
      </c>
      <c r="G2644" s="17">
        <v>630.48</v>
      </c>
      <c r="H2644" s="17">
        <v>630.48</v>
      </c>
      <c r="I2644" s="17">
        <f>IFERROR(H2644/1.08,"")</f>
        <v>583.77777777777771</v>
      </c>
      <c r="J2644" s="17">
        <f>I2644*8%</f>
        <v>46.702222222222218</v>
      </c>
      <c r="K2644" s="17">
        <f>Tabela1[[#This Row],[VLR RECEBIDO]]-Tabela1[[#This Row],[DESPESA]]-Tabela1[[#This Row],[FGTS]]</f>
        <v>8.5265128291212022E-14</v>
      </c>
      <c r="L2644" s="12">
        <v>8.5265128291212022E-14</v>
      </c>
      <c r="M2644" s="12">
        <f>Tabela1[[#This Row],[A DEVOLVER]]-Tabela1[[#This Row],[DEVOLVIDO]]</f>
        <v>0</v>
      </c>
      <c r="N2644" s="18" t="s">
        <v>338</v>
      </c>
    </row>
    <row r="2645" spans="2:14" x14ac:dyDescent="0.3">
      <c r="B2645" s="11">
        <v>541</v>
      </c>
      <c r="C2645" s="11" t="s">
        <v>156</v>
      </c>
      <c r="D2645" s="35">
        <v>36</v>
      </c>
      <c r="E2645" s="16" t="s">
        <v>8</v>
      </c>
      <c r="F2645" s="11" t="s">
        <v>388</v>
      </c>
      <c r="G2645" s="17">
        <v>630.48</v>
      </c>
      <c r="H2645" s="17">
        <v>630.48</v>
      </c>
      <c r="I2645" s="17">
        <f>IFERROR(H2645/1.08,"")</f>
        <v>583.77777777777771</v>
      </c>
      <c r="J2645" s="17">
        <f>I2645*8%</f>
        <v>46.702222222222218</v>
      </c>
      <c r="K2645" s="17">
        <f>Tabela1[[#This Row],[VLR RECEBIDO]]-Tabela1[[#This Row],[DESPESA]]-Tabela1[[#This Row],[FGTS]]</f>
        <v>8.5265128291212022E-14</v>
      </c>
      <c r="L2645" s="12">
        <v>8.5265128291212022E-14</v>
      </c>
      <c r="M2645" s="12">
        <f>Tabela1[[#This Row],[A DEVOLVER]]-Tabela1[[#This Row],[DEVOLVIDO]]</f>
        <v>0</v>
      </c>
      <c r="N2645" s="18" t="s">
        <v>339</v>
      </c>
    </row>
    <row r="2646" spans="2:14" x14ac:dyDescent="0.3">
      <c r="B2646" s="11">
        <v>449</v>
      </c>
      <c r="C2646" s="11" t="s">
        <v>157</v>
      </c>
      <c r="D2646" s="35">
        <v>36</v>
      </c>
      <c r="E2646" s="16" t="s">
        <v>8</v>
      </c>
      <c r="F2646" s="11" t="s">
        <v>388</v>
      </c>
      <c r="G2646" s="17">
        <v>630.48</v>
      </c>
      <c r="H2646" s="17">
        <v>0</v>
      </c>
      <c r="I2646" s="17">
        <f>IFERROR(H2646/1.08,"")</f>
        <v>0</v>
      </c>
      <c r="J2646" s="17">
        <f>I2646*8%</f>
        <v>0</v>
      </c>
      <c r="K2646" s="17">
        <f>Tabela1[[#This Row],[VLR RECEBIDO]]-Tabela1[[#This Row],[DESPESA]]-Tabela1[[#This Row],[FGTS]]</f>
        <v>630.48</v>
      </c>
      <c r="L2646" s="12">
        <v>630.48</v>
      </c>
      <c r="M2646" s="12">
        <f>Tabela1[[#This Row],[A DEVOLVER]]-Tabela1[[#This Row],[DEVOLVIDO]]</f>
        <v>0</v>
      </c>
      <c r="N2646" s="18" t="s">
        <v>340</v>
      </c>
    </row>
    <row r="2647" spans="2:14" x14ac:dyDescent="0.3">
      <c r="B2647" s="11">
        <v>969</v>
      </c>
      <c r="C2647" s="11" t="s">
        <v>158</v>
      </c>
      <c r="D2647" s="35">
        <v>36</v>
      </c>
      <c r="E2647" s="16" t="s">
        <v>8</v>
      </c>
      <c r="F2647" s="11" t="s">
        <v>388</v>
      </c>
      <c r="G2647" s="17">
        <v>0</v>
      </c>
      <c r="H2647" s="17">
        <v>0</v>
      </c>
      <c r="I2647" s="17">
        <f>IFERROR(H2647/1.08,"")</f>
        <v>0</v>
      </c>
      <c r="J2647" s="17">
        <f>I2647*8%</f>
        <v>0</v>
      </c>
      <c r="K2647" s="17">
        <f>Tabela1[[#This Row],[VLR RECEBIDO]]-Tabela1[[#This Row],[DESPESA]]-Tabela1[[#This Row],[FGTS]]</f>
        <v>0</v>
      </c>
      <c r="L2647" s="12">
        <v>0</v>
      </c>
      <c r="M2647" s="12">
        <f>Tabela1[[#This Row],[A DEVOLVER]]-Tabela1[[#This Row],[DEVOLVIDO]]</f>
        <v>0</v>
      </c>
      <c r="N2647" s="18" t="s">
        <v>341</v>
      </c>
    </row>
    <row r="2648" spans="2:14" x14ac:dyDescent="0.3">
      <c r="B2648" s="11">
        <v>986</v>
      </c>
      <c r="C2648" s="11" t="s">
        <v>198</v>
      </c>
      <c r="D2648" s="35">
        <v>36</v>
      </c>
      <c r="E2648" s="16" t="s">
        <v>8</v>
      </c>
      <c r="F2648" s="11" t="s">
        <v>388</v>
      </c>
      <c r="G2648" s="17">
        <v>630.48</v>
      </c>
      <c r="H2648" s="17">
        <v>630.48</v>
      </c>
      <c r="I2648" s="17">
        <f>IFERROR(H2648/1.08,"")</f>
        <v>583.77777777777771</v>
      </c>
      <c r="J2648" s="17">
        <f>I2648*8%</f>
        <v>46.702222222222218</v>
      </c>
      <c r="K2648" s="17">
        <f>Tabela1[[#This Row],[VLR RECEBIDO]]-Tabela1[[#This Row],[DESPESA]]-Tabela1[[#This Row],[FGTS]]</f>
        <v>8.5265128291212022E-14</v>
      </c>
      <c r="L2648" s="12">
        <v>8.5265128291212022E-14</v>
      </c>
      <c r="M2648" s="12">
        <f>Tabela1[[#This Row],[A DEVOLVER]]-Tabela1[[#This Row],[DEVOLVIDO]]</f>
        <v>0</v>
      </c>
      <c r="N2648" s="18" t="s">
        <v>381</v>
      </c>
    </row>
    <row r="2649" spans="2:14" x14ac:dyDescent="0.3">
      <c r="B2649" s="11">
        <v>635</v>
      </c>
      <c r="C2649" s="11" t="s">
        <v>159</v>
      </c>
      <c r="D2649" s="35">
        <v>36</v>
      </c>
      <c r="E2649" s="16" t="s">
        <v>8</v>
      </c>
      <c r="F2649" s="11" t="s">
        <v>388</v>
      </c>
      <c r="G2649" s="17">
        <v>630.48</v>
      </c>
      <c r="H2649" s="17">
        <v>630.48444444444397</v>
      </c>
      <c r="I2649" s="17">
        <f>IFERROR(H2649/1.08,"")</f>
        <v>583.78189300411475</v>
      </c>
      <c r="J2649" s="17">
        <f>I2649*8%</f>
        <v>46.702551440329181</v>
      </c>
      <c r="K2649" s="17">
        <f>Tabela1[[#This Row],[VLR RECEBIDO]]-Tabela1[[#This Row],[DESPESA]]-Tabela1[[#This Row],[FGTS]]</f>
        <v>-4.4444444439122321E-3</v>
      </c>
      <c r="L2649" s="12">
        <v>-4.4444444439122321E-3</v>
      </c>
      <c r="M2649" s="12">
        <f>Tabela1[[#This Row],[A DEVOLVER]]-Tabela1[[#This Row],[DEVOLVIDO]]</f>
        <v>0</v>
      </c>
      <c r="N2649" s="18" t="s">
        <v>342</v>
      </c>
    </row>
    <row r="2650" spans="2:14" x14ac:dyDescent="0.3">
      <c r="B2650" s="11">
        <v>917</v>
      </c>
      <c r="C2650" s="11" t="s">
        <v>160</v>
      </c>
      <c r="D2650" s="35">
        <v>36</v>
      </c>
      <c r="E2650" s="16" t="s">
        <v>202</v>
      </c>
      <c r="F2650" s="11" t="s">
        <v>388</v>
      </c>
      <c r="G2650" s="17">
        <v>0</v>
      </c>
      <c r="H2650" s="17">
        <v>0</v>
      </c>
      <c r="I2650" s="17">
        <f>IFERROR(H2650/1.08,"")</f>
        <v>0</v>
      </c>
      <c r="J2650" s="17">
        <f>I2650*8%</f>
        <v>0</v>
      </c>
      <c r="K2650" s="17">
        <f>Tabela1[[#This Row],[VLR RECEBIDO]]-Tabela1[[#This Row],[DESPESA]]-Tabela1[[#This Row],[FGTS]]</f>
        <v>0</v>
      </c>
      <c r="L2650" s="12">
        <v>0</v>
      </c>
      <c r="M2650" s="12">
        <f>Tabela1[[#This Row],[A DEVOLVER]]-Tabela1[[#This Row],[DEVOLVIDO]]</f>
        <v>0</v>
      </c>
      <c r="N2650" s="18" t="s">
        <v>343</v>
      </c>
    </row>
    <row r="2651" spans="2:14" x14ac:dyDescent="0.3">
      <c r="B2651" s="11">
        <v>719</v>
      </c>
      <c r="C2651" s="11" t="s">
        <v>161</v>
      </c>
      <c r="D2651" s="35">
        <v>36</v>
      </c>
      <c r="E2651" s="16" t="s">
        <v>202</v>
      </c>
      <c r="F2651" s="11" t="s">
        <v>388</v>
      </c>
      <c r="G2651" s="17">
        <v>0</v>
      </c>
      <c r="H2651" s="17">
        <v>0</v>
      </c>
      <c r="I2651" s="17">
        <f>IFERROR(H2651/1.08,"")</f>
        <v>0</v>
      </c>
      <c r="J2651" s="17">
        <f>I2651*8%</f>
        <v>0</v>
      </c>
      <c r="K2651" s="17">
        <f>Tabela1[[#This Row],[VLR RECEBIDO]]-Tabela1[[#This Row],[DESPESA]]-Tabela1[[#This Row],[FGTS]]</f>
        <v>0</v>
      </c>
      <c r="L2651" s="12">
        <v>0</v>
      </c>
      <c r="M2651" s="12">
        <f>Tabela1[[#This Row],[A DEVOLVER]]-Tabela1[[#This Row],[DEVOLVIDO]]</f>
        <v>0</v>
      </c>
      <c r="N2651" s="18" t="s">
        <v>344</v>
      </c>
    </row>
    <row r="2652" spans="2:14" x14ac:dyDescent="0.3">
      <c r="B2652" s="11">
        <v>695</v>
      </c>
      <c r="C2652" s="11" t="s">
        <v>162</v>
      </c>
      <c r="D2652" s="35">
        <v>36</v>
      </c>
      <c r="E2652" s="16" t="s">
        <v>202</v>
      </c>
      <c r="F2652" s="11" t="s">
        <v>388</v>
      </c>
      <c r="G2652" s="17">
        <v>0</v>
      </c>
      <c r="H2652" s="17">
        <v>0</v>
      </c>
      <c r="I2652" s="17">
        <f>IFERROR(H2652/1.08,"")</f>
        <v>0</v>
      </c>
      <c r="J2652" s="17">
        <f>I2652*8%</f>
        <v>0</v>
      </c>
      <c r="K2652" s="17">
        <f>Tabela1[[#This Row],[VLR RECEBIDO]]-Tabela1[[#This Row],[DESPESA]]-Tabela1[[#This Row],[FGTS]]</f>
        <v>0</v>
      </c>
      <c r="L2652" s="12">
        <v>0</v>
      </c>
      <c r="M2652" s="12">
        <f>Tabela1[[#This Row],[A DEVOLVER]]-Tabela1[[#This Row],[DEVOLVIDO]]</f>
        <v>0</v>
      </c>
      <c r="N2652" s="18" t="s">
        <v>345</v>
      </c>
    </row>
    <row r="2653" spans="2:14" x14ac:dyDescent="0.3">
      <c r="B2653" s="11">
        <v>380</v>
      </c>
      <c r="C2653" s="11" t="s">
        <v>163</v>
      </c>
      <c r="D2653" s="35">
        <v>36</v>
      </c>
      <c r="E2653" s="16" t="s">
        <v>8</v>
      </c>
      <c r="F2653" s="11" t="s">
        <v>388</v>
      </c>
      <c r="G2653" s="17">
        <v>630.48</v>
      </c>
      <c r="H2653" s="17">
        <v>630.48444444444397</v>
      </c>
      <c r="I2653" s="17">
        <f>IFERROR(H2653/1.08,"")</f>
        <v>583.78189300411475</v>
      </c>
      <c r="J2653" s="17">
        <f>I2653*8%</f>
        <v>46.702551440329181</v>
      </c>
      <c r="K2653" s="17">
        <f>Tabela1[[#This Row],[VLR RECEBIDO]]-Tabela1[[#This Row],[DESPESA]]-Tabela1[[#This Row],[FGTS]]</f>
        <v>-4.4444444439122321E-3</v>
      </c>
      <c r="L2653" s="12">
        <v>-4.4444444439122321E-3</v>
      </c>
      <c r="M2653" s="12">
        <f>Tabela1[[#This Row],[A DEVOLVER]]-Tabela1[[#This Row],[DEVOLVIDO]]</f>
        <v>0</v>
      </c>
      <c r="N2653" s="18" t="s">
        <v>346</v>
      </c>
    </row>
    <row r="2654" spans="2:14" x14ac:dyDescent="0.3">
      <c r="B2654" s="11">
        <v>894</v>
      </c>
      <c r="C2654" s="11" t="s">
        <v>164</v>
      </c>
      <c r="D2654" s="35">
        <v>36</v>
      </c>
      <c r="E2654" s="16" t="s">
        <v>8</v>
      </c>
      <c r="F2654" s="11" t="s">
        <v>388</v>
      </c>
      <c r="G2654" s="17">
        <v>630.48</v>
      </c>
      <c r="H2654" s="17">
        <v>630.48444444444397</v>
      </c>
      <c r="I2654" s="17">
        <f>IFERROR(H2654/1.08,"")</f>
        <v>583.78189300411475</v>
      </c>
      <c r="J2654" s="17">
        <f>I2654*8%</f>
        <v>46.702551440329181</v>
      </c>
      <c r="K2654" s="17">
        <f>Tabela1[[#This Row],[VLR RECEBIDO]]-Tabela1[[#This Row],[DESPESA]]-Tabela1[[#This Row],[FGTS]]</f>
        <v>-4.4444444439122321E-3</v>
      </c>
      <c r="L2654" s="12">
        <v>-4.4444444439122321E-3</v>
      </c>
      <c r="M2654" s="12">
        <f>Tabela1[[#This Row],[A DEVOLVER]]-Tabela1[[#This Row],[DEVOLVIDO]]</f>
        <v>0</v>
      </c>
      <c r="N2654" s="18" t="s">
        <v>347</v>
      </c>
    </row>
    <row r="2655" spans="2:14" x14ac:dyDescent="0.3">
      <c r="B2655" s="11">
        <v>289</v>
      </c>
      <c r="C2655" s="11" t="s">
        <v>165</v>
      </c>
      <c r="D2655" s="35">
        <v>36</v>
      </c>
      <c r="E2655" s="16" t="s">
        <v>8</v>
      </c>
      <c r="F2655" s="11" t="s">
        <v>388</v>
      </c>
      <c r="G2655" s="17">
        <v>630.48</v>
      </c>
      <c r="H2655" s="17">
        <v>630.48444444444397</v>
      </c>
      <c r="I2655" s="17">
        <f>IFERROR(H2655/1.08,"")</f>
        <v>583.78189300411475</v>
      </c>
      <c r="J2655" s="17">
        <f>I2655*8%</f>
        <v>46.702551440329181</v>
      </c>
      <c r="K2655" s="17">
        <f>Tabela1[[#This Row],[VLR RECEBIDO]]-Tabela1[[#This Row],[DESPESA]]-Tabela1[[#This Row],[FGTS]]</f>
        <v>-4.4444444439122321E-3</v>
      </c>
      <c r="L2655" s="12">
        <v>-4.4444444439122321E-3</v>
      </c>
      <c r="M2655" s="12">
        <f>Tabela1[[#This Row],[A DEVOLVER]]-Tabela1[[#This Row],[DEVOLVIDO]]</f>
        <v>0</v>
      </c>
      <c r="N2655" s="18" t="s">
        <v>348</v>
      </c>
    </row>
    <row r="2656" spans="2:14" x14ac:dyDescent="0.3">
      <c r="B2656" s="11">
        <v>613</v>
      </c>
      <c r="C2656" s="11" t="s">
        <v>166</v>
      </c>
      <c r="D2656" s="35">
        <v>36</v>
      </c>
      <c r="E2656" s="16" t="s">
        <v>208</v>
      </c>
      <c r="F2656" s="11" t="s">
        <v>388</v>
      </c>
      <c r="G2656" s="17">
        <v>0</v>
      </c>
      <c r="H2656" s="17">
        <v>0</v>
      </c>
      <c r="I2656" s="17">
        <f>IFERROR(H2656/1.08,"")</f>
        <v>0</v>
      </c>
      <c r="J2656" s="17">
        <f>I2656*8%</f>
        <v>0</v>
      </c>
      <c r="K2656" s="17">
        <f>Tabela1[[#This Row],[VLR RECEBIDO]]-Tabela1[[#This Row],[DESPESA]]-Tabela1[[#This Row],[FGTS]]</f>
        <v>0</v>
      </c>
      <c r="L2656" s="12">
        <v>0</v>
      </c>
      <c r="M2656" s="12">
        <f>Tabela1[[#This Row],[A DEVOLVER]]-Tabela1[[#This Row],[DEVOLVIDO]]</f>
        <v>0</v>
      </c>
      <c r="N2656" s="18" t="s">
        <v>349</v>
      </c>
    </row>
    <row r="2657" spans="2:14" x14ac:dyDescent="0.3">
      <c r="B2657" s="11">
        <v>313</v>
      </c>
      <c r="C2657" s="11" t="s">
        <v>167</v>
      </c>
      <c r="D2657" s="35">
        <v>36</v>
      </c>
      <c r="E2657" s="16" t="s">
        <v>8</v>
      </c>
      <c r="F2657" s="11" t="s">
        <v>388</v>
      </c>
      <c r="G2657" s="17">
        <v>630.48</v>
      </c>
      <c r="H2657" s="17">
        <v>630.48</v>
      </c>
      <c r="I2657" s="17">
        <f>IFERROR(H2657/1.08,"")</f>
        <v>583.77777777777771</v>
      </c>
      <c r="J2657" s="17">
        <f>I2657*8%</f>
        <v>46.702222222222218</v>
      </c>
      <c r="K2657" s="17">
        <f>Tabela1[[#This Row],[VLR RECEBIDO]]-Tabela1[[#This Row],[DESPESA]]-Tabela1[[#This Row],[FGTS]]</f>
        <v>8.5265128291212022E-14</v>
      </c>
      <c r="L2657" s="12">
        <v>8.5265128291212022E-14</v>
      </c>
      <c r="M2657" s="12">
        <f>Tabela1[[#This Row],[A DEVOLVER]]-Tabela1[[#This Row],[DEVOLVIDO]]</f>
        <v>0</v>
      </c>
      <c r="N2657" s="18" t="s">
        <v>350</v>
      </c>
    </row>
    <row r="2658" spans="2:14" x14ac:dyDescent="0.3">
      <c r="B2658" s="11">
        <v>92</v>
      </c>
      <c r="C2658" s="11" t="s">
        <v>168</v>
      </c>
      <c r="D2658" s="35">
        <v>36</v>
      </c>
      <c r="E2658" s="16" t="s">
        <v>202</v>
      </c>
      <c r="F2658" s="11" t="s">
        <v>388</v>
      </c>
      <c r="G2658" s="17">
        <v>0</v>
      </c>
      <c r="H2658" s="17">
        <v>0</v>
      </c>
      <c r="I2658" s="17">
        <f>IFERROR(H2658/1.08,"")</f>
        <v>0</v>
      </c>
      <c r="J2658" s="17">
        <f>I2658*8%</f>
        <v>0</v>
      </c>
      <c r="K2658" s="17">
        <f>Tabela1[[#This Row],[VLR RECEBIDO]]-Tabela1[[#This Row],[DESPESA]]-Tabela1[[#This Row],[FGTS]]</f>
        <v>0</v>
      </c>
      <c r="L2658" s="12">
        <v>0</v>
      </c>
      <c r="M2658" s="12">
        <f>Tabela1[[#This Row],[A DEVOLVER]]-Tabela1[[#This Row],[DEVOLVIDO]]</f>
        <v>0</v>
      </c>
      <c r="N2658" s="18" t="s">
        <v>351</v>
      </c>
    </row>
    <row r="2659" spans="2:14" x14ac:dyDescent="0.3">
      <c r="B2659" s="11">
        <v>184</v>
      </c>
      <c r="C2659" s="11" t="s">
        <v>169</v>
      </c>
      <c r="D2659" s="35">
        <v>36</v>
      </c>
      <c r="E2659" s="16" t="s">
        <v>8</v>
      </c>
      <c r="F2659" s="11" t="s">
        <v>388</v>
      </c>
      <c r="G2659" s="17">
        <v>630.48</v>
      </c>
      <c r="H2659" s="17">
        <v>630.48</v>
      </c>
      <c r="I2659" s="17">
        <f>IFERROR(H2659/1.08,"")</f>
        <v>583.77777777777771</v>
      </c>
      <c r="J2659" s="17">
        <f>I2659*8%</f>
        <v>46.702222222222218</v>
      </c>
      <c r="K2659" s="17">
        <f>Tabela1[[#This Row],[VLR RECEBIDO]]-Tabela1[[#This Row],[DESPESA]]-Tabela1[[#This Row],[FGTS]]</f>
        <v>8.5265128291212022E-14</v>
      </c>
      <c r="L2659" s="12">
        <v>8.5265128291212022E-14</v>
      </c>
      <c r="M2659" s="12">
        <f>Tabela1[[#This Row],[A DEVOLVER]]-Tabela1[[#This Row],[DEVOLVIDO]]</f>
        <v>0</v>
      </c>
      <c r="N2659" s="18" t="s">
        <v>352</v>
      </c>
    </row>
    <row r="2660" spans="2:14" x14ac:dyDescent="0.3">
      <c r="B2660" s="11">
        <v>403</v>
      </c>
      <c r="C2660" s="11" t="s">
        <v>170</v>
      </c>
      <c r="D2660" s="35">
        <v>36</v>
      </c>
      <c r="E2660" s="16" t="s">
        <v>8</v>
      </c>
      <c r="F2660" s="11" t="s">
        <v>388</v>
      </c>
      <c r="G2660" s="17">
        <v>630.48</v>
      </c>
      <c r="H2660" s="17">
        <v>630.48</v>
      </c>
      <c r="I2660" s="17">
        <f>IFERROR(H2660/1.08,"")</f>
        <v>583.77777777777771</v>
      </c>
      <c r="J2660" s="17">
        <f>I2660*8%</f>
        <v>46.702222222222218</v>
      </c>
      <c r="K2660" s="17">
        <f>Tabela1[[#This Row],[VLR RECEBIDO]]-Tabela1[[#This Row],[DESPESA]]-Tabela1[[#This Row],[FGTS]]</f>
        <v>8.5265128291212022E-14</v>
      </c>
      <c r="L2660" s="12">
        <v>8.5265128291212022E-14</v>
      </c>
      <c r="M2660" s="12">
        <f>Tabela1[[#This Row],[A DEVOLVER]]-Tabela1[[#This Row],[DEVOLVIDO]]</f>
        <v>0</v>
      </c>
      <c r="N2660" s="18" t="s">
        <v>353</v>
      </c>
    </row>
    <row r="2661" spans="2:14" x14ac:dyDescent="0.3">
      <c r="B2661" s="11">
        <v>600</v>
      </c>
      <c r="C2661" s="11" t="s">
        <v>171</v>
      </c>
      <c r="D2661" s="35">
        <v>36</v>
      </c>
      <c r="E2661" s="16" t="s">
        <v>8</v>
      </c>
      <c r="F2661" s="11" t="s">
        <v>388</v>
      </c>
      <c r="G2661" s="17">
        <v>630.48</v>
      </c>
      <c r="H2661" s="17">
        <v>630.48</v>
      </c>
      <c r="I2661" s="17">
        <f>IFERROR(H2661/1.08,"")</f>
        <v>583.77777777777771</v>
      </c>
      <c r="J2661" s="17">
        <f>I2661*8%</f>
        <v>46.702222222222218</v>
      </c>
      <c r="K2661" s="17">
        <f>Tabela1[[#This Row],[VLR RECEBIDO]]-Tabela1[[#This Row],[DESPESA]]-Tabela1[[#This Row],[FGTS]]</f>
        <v>8.5265128291212022E-14</v>
      </c>
      <c r="L2661" s="12">
        <v>8.5265128291212022E-14</v>
      </c>
      <c r="M2661" s="12">
        <f>Tabela1[[#This Row],[A DEVOLVER]]-Tabela1[[#This Row],[DEVOLVIDO]]</f>
        <v>0</v>
      </c>
      <c r="N2661" s="18" t="s">
        <v>354</v>
      </c>
    </row>
    <row r="2662" spans="2:14" x14ac:dyDescent="0.3">
      <c r="B2662" s="11">
        <v>421</v>
      </c>
      <c r="C2662" s="11" t="s">
        <v>172</v>
      </c>
      <c r="D2662" s="35">
        <v>36</v>
      </c>
      <c r="E2662" s="16" t="s">
        <v>8</v>
      </c>
      <c r="F2662" s="11" t="s">
        <v>388</v>
      </c>
      <c r="G2662" s="17">
        <v>630.48</v>
      </c>
      <c r="H2662" s="17">
        <v>630.48</v>
      </c>
      <c r="I2662" s="17">
        <f>IFERROR(H2662/1.08,"")</f>
        <v>583.77777777777771</v>
      </c>
      <c r="J2662" s="17">
        <f>I2662*8%</f>
        <v>46.702222222222218</v>
      </c>
      <c r="K2662" s="17">
        <f>Tabela1[[#This Row],[VLR RECEBIDO]]-Tabela1[[#This Row],[DESPESA]]-Tabela1[[#This Row],[FGTS]]</f>
        <v>8.5265128291212022E-14</v>
      </c>
      <c r="L2662" s="12">
        <v>8.5265128291212022E-14</v>
      </c>
      <c r="M2662" s="12">
        <f>Tabela1[[#This Row],[A DEVOLVER]]-Tabela1[[#This Row],[DEVOLVIDO]]</f>
        <v>0</v>
      </c>
      <c r="N2662" s="18" t="s">
        <v>355</v>
      </c>
    </row>
    <row r="2663" spans="2:14" x14ac:dyDescent="0.3">
      <c r="B2663" s="11">
        <v>942</v>
      </c>
      <c r="C2663" s="11" t="s">
        <v>173</v>
      </c>
      <c r="D2663" s="35">
        <v>36</v>
      </c>
      <c r="E2663" s="16" t="s">
        <v>8</v>
      </c>
      <c r="F2663" s="11" t="s">
        <v>388</v>
      </c>
      <c r="G2663" s="17">
        <v>0</v>
      </c>
      <c r="H2663" s="17">
        <v>0</v>
      </c>
      <c r="I2663" s="17">
        <f>IFERROR(H2663/1.08,"")</f>
        <v>0</v>
      </c>
      <c r="J2663" s="17">
        <f>I2663*8%</f>
        <v>0</v>
      </c>
      <c r="K2663" s="17">
        <f>Tabela1[[#This Row],[VLR RECEBIDO]]-Tabela1[[#This Row],[DESPESA]]-Tabela1[[#This Row],[FGTS]]</f>
        <v>0</v>
      </c>
      <c r="L2663" s="12">
        <v>0</v>
      </c>
      <c r="M2663" s="12">
        <f>Tabela1[[#This Row],[A DEVOLVER]]-Tabela1[[#This Row],[DEVOLVIDO]]</f>
        <v>0</v>
      </c>
      <c r="N2663" s="18" t="s">
        <v>356</v>
      </c>
    </row>
    <row r="2664" spans="2:14" x14ac:dyDescent="0.3">
      <c r="B2664" s="11">
        <v>920</v>
      </c>
      <c r="C2664" s="11" t="s">
        <v>174</v>
      </c>
      <c r="D2664" s="35">
        <v>36</v>
      </c>
      <c r="E2664" s="16" t="s">
        <v>202</v>
      </c>
      <c r="F2664" s="11" t="s">
        <v>388</v>
      </c>
      <c r="G2664" s="17">
        <v>0</v>
      </c>
      <c r="H2664" s="17">
        <v>0</v>
      </c>
      <c r="I2664" s="17">
        <f>IFERROR(H2664/1.08,"")</f>
        <v>0</v>
      </c>
      <c r="J2664" s="17">
        <f>I2664*8%</f>
        <v>0</v>
      </c>
      <c r="K2664" s="17">
        <f>Tabela1[[#This Row],[VLR RECEBIDO]]-Tabela1[[#This Row],[DESPESA]]-Tabela1[[#This Row],[FGTS]]</f>
        <v>0</v>
      </c>
      <c r="L2664" s="12">
        <v>0</v>
      </c>
      <c r="M2664" s="12">
        <f>Tabela1[[#This Row],[A DEVOLVER]]-Tabela1[[#This Row],[DEVOLVIDO]]</f>
        <v>0</v>
      </c>
      <c r="N2664" s="18" t="s">
        <v>357</v>
      </c>
    </row>
    <row r="2665" spans="2:14" x14ac:dyDescent="0.3">
      <c r="B2665" s="11">
        <v>239</v>
      </c>
      <c r="C2665" s="11" t="s">
        <v>175</v>
      </c>
      <c r="D2665" s="35">
        <v>36</v>
      </c>
      <c r="E2665" s="16" t="s">
        <v>8</v>
      </c>
      <c r="F2665" s="11" t="s">
        <v>388</v>
      </c>
      <c r="G2665" s="17">
        <v>0</v>
      </c>
      <c r="H2665" s="17">
        <v>0</v>
      </c>
      <c r="I2665" s="17">
        <f>IFERROR(H2665/1.08,"")</f>
        <v>0</v>
      </c>
      <c r="J2665" s="17">
        <f>I2665*8%</f>
        <v>0</v>
      </c>
      <c r="K2665" s="17">
        <f>Tabela1[[#This Row],[VLR RECEBIDO]]-Tabela1[[#This Row],[DESPESA]]-Tabela1[[#This Row],[FGTS]]</f>
        <v>0</v>
      </c>
      <c r="L2665" s="12">
        <v>0</v>
      </c>
      <c r="M2665" s="12">
        <f>Tabela1[[#This Row],[A DEVOLVER]]-Tabela1[[#This Row],[DEVOLVIDO]]</f>
        <v>0</v>
      </c>
      <c r="N2665" s="18" t="s">
        <v>358</v>
      </c>
    </row>
    <row r="2666" spans="2:14" x14ac:dyDescent="0.3">
      <c r="B2666" s="11">
        <v>432</v>
      </c>
      <c r="C2666" s="11" t="s">
        <v>176</v>
      </c>
      <c r="D2666" s="35">
        <v>36</v>
      </c>
      <c r="E2666" s="16" t="s">
        <v>8</v>
      </c>
      <c r="F2666" s="11" t="s">
        <v>388</v>
      </c>
      <c r="G2666" s="17">
        <v>0</v>
      </c>
      <c r="H2666" s="17">
        <v>0</v>
      </c>
      <c r="I2666" s="17">
        <f>IFERROR(H2666/1.08,"")</f>
        <v>0</v>
      </c>
      <c r="J2666" s="17">
        <f>I2666*8%</f>
        <v>0</v>
      </c>
      <c r="K2666" s="17">
        <f>Tabela1[[#This Row],[VLR RECEBIDO]]-Tabela1[[#This Row],[DESPESA]]-Tabela1[[#This Row],[FGTS]]</f>
        <v>0</v>
      </c>
      <c r="L2666" s="12">
        <v>0</v>
      </c>
      <c r="M2666" s="12">
        <f>Tabela1[[#This Row],[A DEVOLVER]]-Tabela1[[#This Row],[DEVOLVIDO]]</f>
        <v>0</v>
      </c>
      <c r="N2666" s="18" t="s">
        <v>359</v>
      </c>
    </row>
    <row r="2667" spans="2:14" x14ac:dyDescent="0.3">
      <c r="B2667" s="11">
        <v>126</v>
      </c>
      <c r="C2667" s="11" t="s">
        <v>177</v>
      </c>
      <c r="D2667" s="35">
        <v>36</v>
      </c>
      <c r="E2667" s="16" t="s">
        <v>8</v>
      </c>
      <c r="F2667" s="11" t="s">
        <v>388</v>
      </c>
      <c r="G2667" s="17">
        <v>630.48</v>
      </c>
      <c r="H2667" s="17">
        <v>630.48</v>
      </c>
      <c r="I2667" s="17">
        <f>IFERROR(H2667/1.08,"")</f>
        <v>583.77777777777771</v>
      </c>
      <c r="J2667" s="17">
        <f>I2667*8%</f>
        <v>46.702222222222218</v>
      </c>
      <c r="K2667" s="17">
        <f>Tabela1[[#This Row],[VLR RECEBIDO]]-Tabela1[[#This Row],[DESPESA]]-Tabela1[[#This Row],[FGTS]]</f>
        <v>8.5265128291212022E-14</v>
      </c>
      <c r="L2667" s="12">
        <v>8.5265128291212022E-14</v>
      </c>
      <c r="M2667" s="12">
        <f>Tabela1[[#This Row],[A DEVOLVER]]-Tabela1[[#This Row],[DEVOLVIDO]]</f>
        <v>0</v>
      </c>
      <c r="N2667" s="18" t="s">
        <v>360</v>
      </c>
    </row>
    <row r="2668" spans="2:14" x14ac:dyDescent="0.3">
      <c r="B2668" s="11">
        <v>715</v>
      </c>
      <c r="C2668" s="11" t="s">
        <v>178</v>
      </c>
      <c r="D2668" s="35">
        <v>36</v>
      </c>
      <c r="E2668" s="16" t="s">
        <v>202</v>
      </c>
      <c r="F2668" s="11" t="s">
        <v>388</v>
      </c>
      <c r="G2668" s="17">
        <v>0</v>
      </c>
      <c r="H2668" s="17">
        <v>0</v>
      </c>
      <c r="I2668" s="17">
        <f>IFERROR(H2668/1.08,"")</f>
        <v>0</v>
      </c>
      <c r="J2668" s="17">
        <f>I2668*8%</f>
        <v>0</v>
      </c>
      <c r="K2668" s="17">
        <f>Tabela1[[#This Row],[VLR RECEBIDO]]-Tabela1[[#This Row],[DESPESA]]-Tabela1[[#This Row],[FGTS]]</f>
        <v>0</v>
      </c>
      <c r="L2668" s="12">
        <v>0</v>
      </c>
      <c r="M2668" s="12">
        <f>Tabela1[[#This Row],[A DEVOLVER]]-Tabela1[[#This Row],[DEVOLVIDO]]</f>
        <v>0</v>
      </c>
      <c r="N2668" s="18" t="s">
        <v>361</v>
      </c>
    </row>
    <row r="2669" spans="2:14" x14ac:dyDescent="0.3">
      <c r="B2669" s="11">
        <v>337</v>
      </c>
      <c r="C2669" s="11" t="s">
        <v>179</v>
      </c>
      <c r="D2669" s="35">
        <v>36</v>
      </c>
      <c r="E2669" s="16" t="s">
        <v>8</v>
      </c>
      <c r="F2669" s="11" t="s">
        <v>388</v>
      </c>
      <c r="G2669" s="17">
        <v>630.48</v>
      </c>
      <c r="H2669" s="17">
        <v>630.48</v>
      </c>
      <c r="I2669" s="17">
        <f>IFERROR(H2669/1.08,"")</f>
        <v>583.77777777777771</v>
      </c>
      <c r="J2669" s="17">
        <f>I2669*8%</f>
        <v>46.702222222222218</v>
      </c>
      <c r="K2669" s="17">
        <f>Tabela1[[#This Row],[VLR RECEBIDO]]-Tabela1[[#This Row],[DESPESA]]-Tabela1[[#This Row],[FGTS]]</f>
        <v>8.5265128291212022E-14</v>
      </c>
      <c r="L2669" s="12">
        <v>8.5265128291212022E-14</v>
      </c>
      <c r="M2669" s="12">
        <f>Tabela1[[#This Row],[A DEVOLVER]]-Tabela1[[#This Row],[DEVOLVIDO]]</f>
        <v>0</v>
      </c>
      <c r="N2669" s="18" t="s">
        <v>362</v>
      </c>
    </row>
    <row r="2670" spans="2:14" x14ac:dyDescent="0.3">
      <c r="B2670" s="11">
        <v>847</v>
      </c>
      <c r="C2670" s="11" t="s">
        <v>181</v>
      </c>
      <c r="D2670" s="35">
        <v>36</v>
      </c>
      <c r="E2670" s="16" t="s">
        <v>202</v>
      </c>
      <c r="F2670" s="11" t="s">
        <v>388</v>
      </c>
      <c r="G2670" s="17">
        <v>0</v>
      </c>
      <c r="H2670" s="17">
        <v>0</v>
      </c>
      <c r="I2670" s="17">
        <f>IFERROR(H2670/1.08,"")</f>
        <v>0</v>
      </c>
      <c r="J2670" s="17">
        <f>I2670*8%</f>
        <v>0</v>
      </c>
      <c r="K2670" s="17">
        <f>Tabela1[[#This Row],[VLR RECEBIDO]]-Tabela1[[#This Row],[DESPESA]]-Tabela1[[#This Row],[FGTS]]</f>
        <v>0</v>
      </c>
      <c r="L2670" s="12">
        <v>0</v>
      </c>
      <c r="M2670" s="12">
        <f>Tabela1[[#This Row],[A DEVOLVER]]-Tabela1[[#This Row],[DEVOLVIDO]]</f>
        <v>0</v>
      </c>
      <c r="N2670" s="18" t="s">
        <v>364</v>
      </c>
    </row>
    <row r="2671" spans="2:14" x14ac:dyDescent="0.3">
      <c r="B2671" s="11">
        <v>245</v>
      </c>
      <c r="C2671" s="11" t="s">
        <v>182</v>
      </c>
      <c r="D2671" s="35">
        <v>36</v>
      </c>
      <c r="E2671" s="16" t="s">
        <v>8</v>
      </c>
      <c r="F2671" s="11" t="s">
        <v>388</v>
      </c>
      <c r="G2671" s="17">
        <v>630.48</v>
      </c>
      <c r="H2671" s="17">
        <v>630.48</v>
      </c>
      <c r="I2671" s="17">
        <f>IFERROR(H2671/1.08,"")</f>
        <v>583.77777777777771</v>
      </c>
      <c r="J2671" s="17">
        <f>I2671*8%</f>
        <v>46.702222222222218</v>
      </c>
      <c r="K2671" s="17">
        <f>Tabela1[[#This Row],[VLR RECEBIDO]]-Tabela1[[#This Row],[DESPESA]]-Tabela1[[#This Row],[FGTS]]</f>
        <v>8.5265128291212022E-14</v>
      </c>
      <c r="L2671" s="12">
        <v>8.5265128291212022E-14</v>
      </c>
      <c r="M2671" s="12">
        <f>Tabela1[[#This Row],[A DEVOLVER]]-Tabela1[[#This Row],[DEVOLVIDO]]</f>
        <v>0</v>
      </c>
      <c r="N2671" s="18" t="s">
        <v>365</v>
      </c>
    </row>
    <row r="2672" spans="2:14" x14ac:dyDescent="0.3">
      <c r="B2672" s="11">
        <v>929</v>
      </c>
      <c r="C2672" s="11" t="s">
        <v>183</v>
      </c>
      <c r="D2672" s="35">
        <v>36</v>
      </c>
      <c r="E2672" s="16" t="s">
        <v>8</v>
      </c>
      <c r="F2672" s="11" t="s">
        <v>388</v>
      </c>
      <c r="G2672" s="17">
        <v>630.48</v>
      </c>
      <c r="H2672" s="17">
        <v>630.48</v>
      </c>
      <c r="I2672" s="17">
        <f>IFERROR(H2672/1.08,"")</f>
        <v>583.77777777777771</v>
      </c>
      <c r="J2672" s="17">
        <f>I2672*8%</f>
        <v>46.702222222222218</v>
      </c>
      <c r="K2672" s="17">
        <f>Tabela1[[#This Row],[VLR RECEBIDO]]-Tabela1[[#This Row],[DESPESA]]-Tabela1[[#This Row],[FGTS]]</f>
        <v>8.5265128291212022E-14</v>
      </c>
      <c r="L2672" s="12">
        <v>8.5265128291212022E-14</v>
      </c>
      <c r="M2672" s="12">
        <f>Tabela1[[#This Row],[A DEVOLVER]]-Tabela1[[#This Row],[DEVOLVIDO]]</f>
        <v>0</v>
      </c>
      <c r="N2672" s="18" t="s">
        <v>366</v>
      </c>
    </row>
    <row r="2673" spans="2:14" x14ac:dyDescent="0.3">
      <c r="B2673" s="11">
        <v>545</v>
      </c>
      <c r="C2673" s="11" t="s">
        <v>184</v>
      </c>
      <c r="D2673" s="35">
        <v>36</v>
      </c>
      <c r="E2673" s="16" t="s">
        <v>202</v>
      </c>
      <c r="F2673" s="11" t="s">
        <v>388</v>
      </c>
      <c r="G2673" s="17">
        <v>0</v>
      </c>
      <c r="H2673" s="17">
        <v>0</v>
      </c>
      <c r="I2673" s="17">
        <f>IFERROR(H2673/1.08,"")</f>
        <v>0</v>
      </c>
      <c r="J2673" s="17">
        <f>I2673*8%</f>
        <v>0</v>
      </c>
      <c r="K2673" s="17">
        <f>Tabela1[[#This Row],[VLR RECEBIDO]]-Tabela1[[#This Row],[DESPESA]]-Tabela1[[#This Row],[FGTS]]</f>
        <v>0</v>
      </c>
      <c r="L2673" s="12">
        <v>0</v>
      </c>
      <c r="M2673" s="12">
        <f>Tabela1[[#This Row],[A DEVOLVER]]-Tabela1[[#This Row],[DEVOLVIDO]]</f>
        <v>0</v>
      </c>
      <c r="N2673" s="18" t="s">
        <v>367</v>
      </c>
    </row>
    <row r="2674" spans="2:14" x14ac:dyDescent="0.3">
      <c r="B2674" s="11">
        <v>938</v>
      </c>
      <c r="C2674" s="11" t="s">
        <v>185</v>
      </c>
      <c r="D2674" s="35">
        <v>36</v>
      </c>
      <c r="E2674" s="16" t="s">
        <v>8</v>
      </c>
      <c r="F2674" s="11" t="s">
        <v>388</v>
      </c>
      <c r="G2674" s="17">
        <v>630.48</v>
      </c>
      <c r="H2674" s="17">
        <v>630.48</v>
      </c>
      <c r="I2674" s="17">
        <f>IFERROR(H2674/1.08,"")</f>
        <v>583.77777777777771</v>
      </c>
      <c r="J2674" s="17">
        <f>I2674*8%</f>
        <v>46.702222222222218</v>
      </c>
      <c r="K2674" s="17">
        <f>Tabela1[[#This Row],[VLR RECEBIDO]]-Tabela1[[#This Row],[DESPESA]]-Tabela1[[#This Row],[FGTS]]</f>
        <v>8.5265128291212022E-14</v>
      </c>
      <c r="L2674" s="12">
        <v>8.5265128291212022E-14</v>
      </c>
      <c r="M2674" s="12">
        <f>Tabela1[[#This Row],[A DEVOLVER]]-Tabela1[[#This Row],[DEVOLVIDO]]</f>
        <v>0</v>
      </c>
      <c r="N2674" s="18" t="s">
        <v>368</v>
      </c>
    </row>
    <row r="2675" spans="2:14" x14ac:dyDescent="0.3">
      <c r="B2675" s="11">
        <v>991</v>
      </c>
      <c r="C2675" s="11" t="s">
        <v>196</v>
      </c>
      <c r="D2675" s="35">
        <v>36</v>
      </c>
      <c r="E2675" s="16" t="s">
        <v>8</v>
      </c>
      <c r="F2675" s="11" t="s">
        <v>388</v>
      </c>
      <c r="G2675" s="17">
        <v>0</v>
      </c>
      <c r="H2675" s="17">
        <v>0</v>
      </c>
      <c r="I2675" s="17">
        <f>IFERROR(H2675/1.08,"")</f>
        <v>0</v>
      </c>
      <c r="J2675" s="17">
        <f>I2675*8%</f>
        <v>0</v>
      </c>
      <c r="K2675" s="17">
        <f>Tabela1[[#This Row],[VLR RECEBIDO]]-Tabela1[[#This Row],[DESPESA]]-Tabela1[[#This Row],[FGTS]]</f>
        <v>0</v>
      </c>
      <c r="L2675" s="12">
        <v>0</v>
      </c>
      <c r="M2675" s="12">
        <f>Tabela1[[#This Row],[A DEVOLVER]]-Tabela1[[#This Row],[DEVOLVIDO]]</f>
        <v>0</v>
      </c>
      <c r="N2675" s="18" t="s">
        <v>379</v>
      </c>
    </row>
    <row r="2676" spans="2:14" x14ac:dyDescent="0.3">
      <c r="B2676" s="11">
        <v>658</v>
      </c>
      <c r="C2676" s="11" t="s">
        <v>186</v>
      </c>
      <c r="D2676" s="35">
        <v>36</v>
      </c>
      <c r="E2676" s="16" t="s">
        <v>8</v>
      </c>
      <c r="F2676" s="11" t="s">
        <v>388</v>
      </c>
      <c r="G2676" s="17">
        <v>0</v>
      </c>
      <c r="H2676" s="17">
        <v>0</v>
      </c>
      <c r="I2676" s="17">
        <f>IFERROR(H2676/1.08,"")</f>
        <v>0</v>
      </c>
      <c r="J2676" s="17">
        <f>I2676*8%</f>
        <v>0</v>
      </c>
      <c r="K2676" s="17">
        <f>Tabela1[[#This Row],[VLR RECEBIDO]]-Tabela1[[#This Row],[DESPESA]]-Tabela1[[#This Row],[FGTS]]</f>
        <v>0</v>
      </c>
      <c r="L2676" s="12">
        <v>0</v>
      </c>
      <c r="M2676" s="12">
        <f>Tabela1[[#This Row],[A DEVOLVER]]-Tabela1[[#This Row],[DEVOLVIDO]]</f>
        <v>0</v>
      </c>
      <c r="N2676" s="18" t="s">
        <v>369</v>
      </c>
    </row>
    <row r="2677" spans="2:14" x14ac:dyDescent="0.3">
      <c r="B2677" s="11">
        <v>841</v>
      </c>
      <c r="C2677" s="11" t="s">
        <v>187</v>
      </c>
      <c r="D2677" s="35">
        <v>36</v>
      </c>
      <c r="E2677" s="16" t="s">
        <v>8</v>
      </c>
      <c r="F2677" s="11" t="s">
        <v>388</v>
      </c>
      <c r="G2677" s="17">
        <v>630.48</v>
      </c>
      <c r="H2677" s="17">
        <v>630.48</v>
      </c>
      <c r="I2677" s="17">
        <f>IFERROR(H2677/1.08,"")</f>
        <v>583.77777777777771</v>
      </c>
      <c r="J2677" s="17">
        <f>I2677*8%</f>
        <v>46.702222222222218</v>
      </c>
      <c r="K2677" s="17">
        <f>Tabela1[[#This Row],[VLR RECEBIDO]]-Tabela1[[#This Row],[DESPESA]]-Tabela1[[#This Row],[FGTS]]</f>
        <v>8.5265128291212022E-14</v>
      </c>
      <c r="L2677" s="12">
        <v>8.5265128291212022E-14</v>
      </c>
      <c r="M2677" s="12">
        <f>Tabela1[[#This Row],[A DEVOLVER]]-Tabela1[[#This Row],[DEVOLVIDO]]</f>
        <v>0</v>
      </c>
      <c r="N2677" s="18" t="s">
        <v>370</v>
      </c>
    </row>
    <row r="2678" spans="2:14" x14ac:dyDescent="0.3">
      <c r="B2678" s="11">
        <v>425</v>
      </c>
      <c r="C2678" s="11" t="s">
        <v>188</v>
      </c>
      <c r="D2678" s="35">
        <v>36</v>
      </c>
      <c r="E2678" s="16" t="s">
        <v>8</v>
      </c>
      <c r="F2678" s="11" t="s">
        <v>388</v>
      </c>
      <c r="G2678" s="17">
        <v>630.48</v>
      </c>
      <c r="H2678" s="17">
        <v>630.48</v>
      </c>
      <c r="I2678" s="17">
        <f>IFERROR(H2678/1.08,"")</f>
        <v>583.77777777777771</v>
      </c>
      <c r="J2678" s="17">
        <f>I2678*8%</f>
        <v>46.702222222222218</v>
      </c>
      <c r="K2678" s="17">
        <f>Tabela1[[#This Row],[VLR RECEBIDO]]-Tabela1[[#This Row],[DESPESA]]-Tabela1[[#This Row],[FGTS]]</f>
        <v>8.5265128291212022E-14</v>
      </c>
      <c r="L2678" s="12">
        <v>8.5265128291212022E-14</v>
      </c>
      <c r="M2678" s="12">
        <f>Tabela1[[#This Row],[A DEVOLVER]]-Tabela1[[#This Row],[DEVOLVIDO]]</f>
        <v>0</v>
      </c>
      <c r="N2678" s="18" t="s">
        <v>371</v>
      </c>
    </row>
    <row r="2679" spans="2:14" x14ac:dyDescent="0.3">
      <c r="B2679" s="11">
        <v>801</v>
      </c>
      <c r="C2679" s="11" t="s">
        <v>189</v>
      </c>
      <c r="D2679" s="35">
        <v>36</v>
      </c>
      <c r="E2679" s="16" t="s">
        <v>8</v>
      </c>
      <c r="F2679" s="11" t="s">
        <v>388</v>
      </c>
      <c r="G2679" s="17">
        <v>630.48</v>
      </c>
      <c r="H2679" s="17">
        <v>630.48</v>
      </c>
      <c r="I2679" s="17">
        <f>IFERROR(H2679/1.08,"")</f>
        <v>583.77777777777771</v>
      </c>
      <c r="J2679" s="17">
        <f>I2679*8%</f>
        <v>46.702222222222218</v>
      </c>
      <c r="K2679" s="17">
        <f>Tabela1[[#This Row],[VLR RECEBIDO]]-Tabela1[[#This Row],[DESPESA]]-Tabela1[[#This Row],[FGTS]]</f>
        <v>8.5265128291212022E-14</v>
      </c>
      <c r="L2679" s="12">
        <v>8.5265128291212022E-14</v>
      </c>
      <c r="M2679" s="12">
        <f>Tabela1[[#This Row],[A DEVOLVER]]-Tabela1[[#This Row],[DEVOLVIDO]]</f>
        <v>0</v>
      </c>
      <c r="N2679" s="18" t="s">
        <v>372</v>
      </c>
    </row>
    <row r="2680" spans="2:14" x14ac:dyDescent="0.3">
      <c r="B2680" s="11">
        <v>756</v>
      </c>
      <c r="C2680" s="11" t="s">
        <v>190</v>
      </c>
      <c r="D2680" s="35">
        <v>36</v>
      </c>
      <c r="E2680" s="16" t="s">
        <v>8</v>
      </c>
      <c r="F2680" s="11" t="s">
        <v>388</v>
      </c>
      <c r="G2680" s="17">
        <v>630.48</v>
      </c>
      <c r="H2680" s="17">
        <v>630.48</v>
      </c>
      <c r="I2680" s="17">
        <f>IFERROR(H2680/1.08,"")</f>
        <v>583.77777777777771</v>
      </c>
      <c r="J2680" s="17">
        <f>I2680*8%</f>
        <v>46.702222222222218</v>
      </c>
      <c r="K2680" s="17">
        <f>Tabela1[[#This Row],[VLR RECEBIDO]]-Tabela1[[#This Row],[DESPESA]]-Tabela1[[#This Row],[FGTS]]</f>
        <v>8.5265128291212022E-14</v>
      </c>
      <c r="L2680" s="12">
        <v>8.5265128291212022E-14</v>
      </c>
      <c r="M2680" s="12">
        <f>Tabela1[[#This Row],[A DEVOLVER]]-Tabela1[[#This Row],[DEVOLVIDO]]</f>
        <v>0</v>
      </c>
      <c r="N2680" s="18" t="s">
        <v>373</v>
      </c>
    </row>
    <row r="2681" spans="2:14" x14ac:dyDescent="0.3">
      <c r="B2681" s="11">
        <v>907</v>
      </c>
      <c r="C2681" s="11" t="s">
        <v>191</v>
      </c>
      <c r="D2681" s="35">
        <v>36</v>
      </c>
      <c r="E2681" s="16" t="s">
        <v>8</v>
      </c>
      <c r="F2681" s="11" t="s">
        <v>388</v>
      </c>
      <c r="G2681" s="17">
        <v>630.48</v>
      </c>
      <c r="H2681" s="17">
        <v>630.48</v>
      </c>
      <c r="I2681" s="17">
        <f>IFERROR(H2681/1.08,"")</f>
        <v>583.77777777777771</v>
      </c>
      <c r="J2681" s="17">
        <f>I2681*8%</f>
        <v>46.702222222222218</v>
      </c>
      <c r="K2681" s="17">
        <f>Tabela1[[#This Row],[VLR RECEBIDO]]-Tabela1[[#This Row],[DESPESA]]-Tabela1[[#This Row],[FGTS]]</f>
        <v>8.5265128291212022E-14</v>
      </c>
      <c r="L2681" s="12">
        <v>8.5265128291212022E-14</v>
      </c>
      <c r="M2681" s="12">
        <f>Tabela1[[#This Row],[A DEVOLVER]]-Tabela1[[#This Row],[DEVOLVIDO]]</f>
        <v>0</v>
      </c>
      <c r="N2681" s="18" t="s">
        <v>374</v>
      </c>
    </row>
    <row r="2682" spans="2:14" x14ac:dyDescent="0.3">
      <c r="B2682" s="11">
        <v>586</v>
      </c>
      <c r="C2682" s="11" t="s">
        <v>25</v>
      </c>
      <c r="D2682" s="35">
        <v>36</v>
      </c>
      <c r="E2682" s="16" t="s">
        <v>202</v>
      </c>
      <c r="F2682" s="11" t="s">
        <v>399</v>
      </c>
      <c r="G2682" s="17">
        <v>0</v>
      </c>
      <c r="H2682" s="17">
        <v>0</v>
      </c>
      <c r="I2682" s="17">
        <f>IFERROR(H2682/1.08,"")</f>
        <v>0</v>
      </c>
      <c r="J2682" s="17">
        <f>I2682*8%</f>
        <v>0</v>
      </c>
      <c r="K2682" s="17">
        <f>Tabela1[[#This Row],[VLR RECEBIDO]]-Tabela1[[#This Row],[DESPESA]]-Tabela1[[#This Row],[FGTS]]</f>
        <v>0</v>
      </c>
      <c r="L2682" s="12">
        <v>0</v>
      </c>
      <c r="M2682" s="12">
        <f>Tabela1[[#This Row],[A DEVOLVER]]-Tabela1[[#This Row],[DEVOLVIDO]]</f>
        <v>0</v>
      </c>
      <c r="N2682" s="18" t="s">
        <v>209</v>
      </c>
    </row>
    <row r="2683" spans="2:14" x14ac:dyDescent="0.3">
      <c r="B2683" s="11">
        <v>332</v>
      </c>
      <c r="C2683" s="11" t="s">
        <v>26</v>
      </c>
      <c r="D2683" s="35">
        <v>36</v>
      </c>
      <c r="E2683" s="16" t="s">
        <v>202</v>
      </c>
      <c r="F2683" s="11" t="s">
        <v>399</v>
      </c>
      <c r="G2683" s="17">
        <v>0</v>
      </c>
      <c r="H2683" s="17">
        <v>0</v>
      </c>
      <c r="I2683" s="17">
        <f>IFERROR(H2683/1.08,"")</f>
        <v>0</v>
      </c>
      <c r="J2683" s="17">
        <f>I2683*8%</f>
        <v>0</v>
      </c>
      <c r="K2683" s="17">
        <f>Tabela1[[#This Row],[VLR RECEBIDO]]-Tabela1[[#This Row],[DESPESA]]-Tabela1[[#This Row],[FGTS]]</f>
        <v>0</v>
      </c>
      <c r="L2683" s="12">
        <v>0</v>
      </c>
      <c r="M2683" s="12">
        <f>Tabela1[[#This Row],[A DEVOLVER]]-Tabela1[[#This Row],[DEVOLVIDO]]</f>
        <v>0</v>
      </c>
      <c r="N2683" s="18" t="s">
        <v>210</v>
      </c>
    </row>
    <row r="2684" spans="2:14" x14ac:dyDescent="0.3">
      <c r="B2684" s="11">
        <v>132</v>
      </c>
      <c r="C2684" s="11" t="s">
        <v>27</v>
      </c>
      <c r="D2684" s="35">
        <v>36</v>
      </c>
      <c r="E2684" s="16" t="s">
        <v>8</v>
      </c>
      <c r="F2684" s="11" t="s">
        <v>399</v>
      </c>
      <c r="G2684" s="17">
        <v>630.48</v>
      </c>
      <c r="H2684" s="17">
        <v>630.48444444444397</v>
      </c>
      <c r="I2684" s="17">
        <f>IFERROR(H2684/1.08,"")</f>
        <v>583.78189300411475</v>
      </c>
      <c r="J2684" s="17">
        <f>I2684*8%</f>
        <v>46.702551440329181</v>
      </c>
      <c r="K2684" s="17">
        <f>Tabela1[[#This Row],[VLR RECEBIDO]]-Tabela1[[#This Row],[DESPESA]]-Tabela1[[#This Row],[FGTS]]</f>
        <v>-4.4444444439122321E-3</v>
      </c>
      <c r="L2684" s="12">
        <v>-4.4444444439122321E-3</v>
      </c>
      <c r="M2684" s="12">
        <f>Tabela1[[#This Row],[A DEVOLVER]]-Tabela1[[#This Row],[DEVOLVIDO]]</f>
        <v>0</v>
      </c>
      <c r="N2684" s="18" t="s">
        <v>383</v>
      </c>
    </row>
    <row r="2685" spans="2:14" x14ac:dyDescent="0.3">
      <c r="B2685" s="11">
        <v>981</v>
      </c>
      <c r="C2685" s="11" t="s">
        <v>199</v>
      </c>
      <c r="D2685" s="35">
        <v>36</v>
      </c>
      <c r="E2685" s="16" t="s">
        <v>202</v>
      </c>
      <c r="F2685" s="11" t="s">
        <v>399</v>
      </c>
      <c r="G2685" s="17">
        <v>0</v>
      </c>
      <c r="H2685" s="17">
        <v>0</v>
      </c>
      <c r="I2685" s="17">
        <f>IFERROR(H2685/1.08,"")</f>
        <v>0</v>
      </c>
      <c r="J2685" s="17">
        <f>I2685*8%</f>
        <v>0</v>
      </c>
      <c r="K2685" s="17">
        <f>Tabela1[[#This Row],[VLR RECEBIDO]]-Tabela1[[#This Row],[DESPESA]]-Tabela1[[#This Row],[FGTS]]</f>
        <v>0</v>
      </c>
      <c r="L2685" s="12">
        <v>0</v>
      </c>
      <c r="M2685" s="12">
        <f>Tabela1[[#This Row],[A DEVOLVER]]-Tabela1[[#This Row],[DEVOLVIDO]]</f>
        <v>0</v>
      </c>
      <c r="N2685" s="18" t="s">
        <v>382</v>
      </c>
    </row>
    <row r="2686" spans="2:14" x14ac:dyDescent="0.3">
      <c r="B2686" s="11">
        <v>985</v>
      </c>
      <c r="C2686" s="11" t="s">
        <v>195</v>
      </c>
      <c r="D2686" s="35">
        <v>36</v>
      </c>
      <c r="E2686" s="16" t="s">
        <v>8</v>
      </c>
      <c r="F2686" s="11" t="s">
        <v>399</v>
      </c>
      <c r="G2686" s="17">
        <v>630.48</v>
      </c>
      <c r="H2686" s="17">
        <v>630.48444444444397</v>
      </c>
      <c r="I2686" s="17">
        <f>IFERROR(H2686/1.08,"")</f>
        <v>583.78189300411475</v>
      </c>
      <c r="J2686" s="17">
        <f>I2686*8%</f>
        <v>46.702551440329181</v>
      </c>
      <c r="K2686" s="17">
        <f>Tabela1[[#This Row],[VLR RECEBIDO]]-Tabela1[[#This Row],[DESPESA]]-Tabela1[[#This Row],[FGTS]]</f>
        <v>-4.4444444439122321E-3</v>
      </c>
      <c r="L2686" s="12">
        <v>-4.4444444439122321E-3</v>
      </c>
      <c r="M2686" s="12">
        <f>Tabela1[[#This Row],[A DEVOLVER]]-Tabela1[[#This Row],[DEVOLVIDO]]</f>
        <v>0</v>
      </c>
      <c r="N2686" s="18" t="s">
        <v>378</v>
      </c>
    </row>
    <row r="2687" spans="2:14" x14ac:dyDescent="0.3">
      <c r="B2687" s="11">
        <v>992</v>
      </c>
      <c r="C2687" s="11" t="s">
        <v>193</v>
      </c>
      <c r="D2687" s="35">
        <v>44</v>
      </c>
      <c r="E2687" s="16" t="s">
        <v>8</v>
      </c>
      <c r="F2687" s="11" t="s">
        <v>399</v>
      </c>
      <c r="G2687" s="17">
        <v>0</v>
      </c>
      <c r="H2687" s="17">
        <v>0</v>
      </c>
      <c r="I2687" s="17">
        <f>IFERROR(H2687/1.08,"")</f>
        <v>0</v>
      </c>
      <c r="J2687" s="17">
        <f>I2687*8%</f>
        <v>0</v>
      </c>
      <c r="K2687" s="17">
        <f>Tabela1[[#This Row],[VLR RECEBIDO]]-Tabela1[[#This Row],[DESPESA]]-Tabela1[[#This Row],[FGTS]]</f>
        <v>0</v>
      </c>
      <c r="L2687" s="12">
        <v>0</v>
      </c>
      <c r="M2687" s="12">
        <f>Tabela1[[#This Row],[A DEVOLVER]]-Tabela1[[#This Row],[DEVOLVIDO]]</f>
        <v>0</v>
      </c>
      <c r="N2687" s="18" t="s">
        <v>376</v>
      </c>
    </row>
    <row r="2688" spans="2:14" x14ac:dyDescent="0.3">
      <c r="B2688" s="11">
        <v>879</v>
      </c>
      <c r="C2688" s="11" t="s">
        <v>29</v>
      </c>
      <c r="D2688" s="35">
        <v>36</v>
      </c>
      <c r="E2688" s="16" t="s">
        <v>202</v>
      </c>
      <c r="F2688" s="11" t="s">
        <v>399</v>
      </c>
      <c r="G2688" s="17">
        <v>0</v>
      </c>
      <c r="H2688" s="17">
        <v>0</v>
      </c>
      <c r="I2688" s="17">
        <f>IFERROR(H2688/1.08,"")</f>
        <v>0</v>
      </c>
      <c r="J2688" s="17">
        <f>I2688*8%</f>
        <v>0</v>
      </c>
      <c r="K2688" s="17">
        <f>Tabela1[[#This Row],[VLR RECEBIDO]]-Tabela1[[#This Row],[DESPESA]]-Tabela1[[#This Row],[FGTS]]</f>
        <v>0</v>
      </c>
      <c r="L2688" s="12">
        <v>0</v>
      </c>
      <c r="M2688" s="12">
        <f>Tabela1[[#This Row],[A DEVOLVER]]-Tabela1[[#This Row],[DEVOLVIDO]]</f>
        <v>0</v>
      </c>
      <c r="N2688" s="18" t="s">
        <v>213</v>
      </c>
    </row>
    <row r="2689" spans="2:14" x14ac:dyDescent="0.3">
      <c r="B2689" s="11" t="s">
        <v>400</v>
      </c>
      <c r="C2689" s="11" t="s">
        <v>397</v>
      </c>
      <c r="D2689" s="35">
        <v>36</v>
      </c>
      <c r="E2689" s="16" t="s">
        <v>8</v>
      </c>
      <c r="F2689" s="11" t="s">
        <v>399</v>
      </c>
      <c r="G2689" s="17">
        <v>630.48</v>
      </c>
      <c r="H2689" s="17">
        <v>315.24444444444401</v>
      </c>
      <c r="I2689" s="17">
        <f>IFERROR(H2689/1.08,"")</f>
        <v>291.89300411522589</v>
      </c>
      <c r="J2689" s="17">
        <f>I2689*8%</f>
        <v>23.351440329218072</v>
      </c>
      <c r="K2689" s="17">
        <v>315.23</v>
      </c>
      <c r="L2689" s="12">
        <v>315.23</v>
      </c>
      <c r="M2689" s="12">
        <f>Tabela1[[#This Row],[A DEVOLVER]]-Tabela1[[#This Row],[DEVOLVIDO]]</f>
        <v>0</v>
      </c>
      <c r="N2689" s="18" t="s">
        <v>398</v>
      </c>
    </row>
    <row r="2690" spans="2:14" x14ac:dyDescent="0.3">
      <c r="B2690" s="11">
        <v>23</v>
      </c>
      <c r="C2690" s="11" t="s">
        <v>30</v>
      </c>
      <c r="D2690" s="35">
        <v>36</v>
      </c>
      <c r="E2690" s="16" t="s">
        <v>8</v>
      </c>
      <c r="F2690" s="11" t="s">
        <v>399</v>
      </c>
      <c r="G2690" s="17">
        <v>630.48</v>
      </c>
      <c r="H2690" s="17">
        <v>630.48444444444397</v>
      </c>
      <c r="I2690" s="17">
        <f>IFERROR(H2690/1.08,"")</f>
        <v>583.78189300411475</v>
      </c>
      <c r="J2690" s="17">
        <f>I2690*8%</f>
        <v>46.702551440329181</v>
      </c>
      <c r="K2690" s="17">
        <f>Tabela1[[#This Row],[VLR RECEBIDO]]-Tabela1[[#This Row],[DESPESA]]-Tabela1[[#This Row],[FGTS]]</f>
        <v>-4.4444444439122321E-3</v>
      </c>
      <c r="L2690" s="12">
        <v>-4.4444444439122321E-3</v>
      </c>
      <c r="M2690" s="12">
        <f>Tabela1[[#This Row],[A DEVOLVER]]-Tabela1[[#This Row],[DEVOLVIDO]]</f>
        <v>0</v>
      </c>
      <c r="N2690" s="18" t="s">
        <v>214</v>
      </c>
    </row>
    <row r="2691" spans="2:14" x14ac:dyDescent="0.3">
      <c r="B2691" s="11">
        <v>521</v>
      </c>
      <c r="C2691" s="11" t="s">
        <v>31</v>
      </c>
      <c r="D2691" s="35">
        <v>36</v>
      </c>
      <c r="E2691" s="16" t="s">
        <v>8</v>
      </c>
      <c r="F2691" s="11" t="s">
        <v>399</v>
      </c>
      <c r="G2691" s="17">
        <v>630.48</v>
      </c>
      <c r="H2691" s="17">
        <v>630.48444444444397</v>
      </c>
      <c r="I2691" s="17">
        <f>IFERROR(H2691/1.08,"")</f>
        <v>583.78189300411475</v>
      </c>
      <c r="J2691" s="17">
        <f>I2691*8%</f>
        <v>46.702551440329181</v>
      </c>
      <c r="K2691" s="17">
        <f>Tabela1[[#This Row],[VLR RECEBIDO]]-Tabela1[[#This Row],[DESPESA]]-Tabela1[[#This Row],[FGTS]]</f>
        <v>-4.4444444439122321E-3</v>
      </c>
      <c r="L2691" s="12">
        <v>-4.4444444439122321E-3</v>
      </c>
      <c r="M2691" s="12">
        <f>Tabela1[[#This Row],[A DEVOLVER]]-Tabela1[[#This Row],[DEVOLVIDO]]</f>
        <v>0</v>
      </c>
      <c r="N2691" s="18" t="s">
        <v>215</v>
      </c>
    </row>
    <row r="2692" spans="2:14" x14ac:dyDescent="0.3">
      <c r="B2692" s="11">
        <v>9</v>
      </c>
      <c r="C2692" s="11" t="s">
        <v>32</v>
      </c>
      <c r="D2692" s="35">
        <v>36</v>
      </c>
      <c r="E2692" s="16" t="s">
        <v>8</v>
      </c>
      <c r="F2692" s="11" t="s">
        <v>399</v>
      </c>
      <c r="G2692" s="17">
        <v>630.48</v>
      </c>
      <c r="H2692" s="17">
        <v>630.48444444444397</v>
      </c>
      <c r="I2692" s="17">
        <f>IFERROR(H2692/1.08,"")</f>
        <v>583.78189300411475</v>
      </c>
      <c r="J2692" s="17">
        <f>I2692*8%</f>
        <v>46.702551440329181</v>
      </c>
      <c r="K2692" s="17">
        <f>Tabela1[[#This Row],[VLR RECEBIDO]]-Tabela1[[#This Row],[DESPESA]]-Tabela1[[#This Row],[FGTS]]</f>
        <v>-4.4444444439122321E-3</v>
      </c>
      <c r="L2692" s="12">
        <v>-4.4444444439122321E-3</v>
      </c>
      <c r="M2692" s="12">
        <f>Tabela1[[#This Row],[A DEVOLVER]]-Tabela1[[#This Row],[DEVOLVIDO]]</f>
        <v>0</v>
      </c>
      <c r="N2692" s="18" t="s">
        <v>216</v>
      </c>
    </row>
    <row r="2693" spans="2:14" x14ac:dyDescent="0.3">
      <c r="B2693" s="11">
        <v>919</v>
      </c>
      <c r="C2693" s="11" t="s">
        <v>33</v>
      </c>
      <c r="D2693" s="35">
        <v>36</v>
      </c>
      <c r="E2693" s="16" t="s">
        <v>8</v>
      </c>
      <c r="F2693" s="11" t="s">
        <v>399</v>
      </c>
      <c r="G2693" s="17">
        <v>630.48</v>
      </c>
      <c r="H2693" s="17">
        <v>630.48444444444397</v>
      </c>
      <c r="I2693" s="17">
        <f>IFERROR(H2693/1.08,"")</f>
        <v>583.78189300411475</v>
      </c>
      <c r="J2693" s="17">
        <f>I2693*8%</f>
        <v>46.702551440329181</v>
      </c>
      <c r="K2693" s="17">
        <f>Tabela1[[#This Row],[VLR RECEBIDO]]-Tabela1[[#This Row],[DESPESA]]-Tabela1[[#This Row],[FGTS]]</f>
        <v>-4.4444444439122321E-3</v>
      </c>
      <c r="L2693" s="12">
        <v>-4.4444444439122321E-3</v>
      </c>
      <c r="M2693" s="12">
        <f>Tabela1[[#This Row],[A DEVOLVER]]-Tabela1[[#This Row],[DEVOLVIDO]]</f>
        <v>0</v>
      </c>
      <c r="N2693" s="18" t="s">
        <v>217</v>
      </c>
    </row>
    <row r="2694" spans="2:14" x14ac:dyDescent="0.3">
      <c r="B2694" s="11">
        <v>450</v>
      </c>
      <c r="C2694" s="11" t="s">
        <v>34</v>
      </c>
      <c r="D2694" s="35">
        <v>36</v>
      </c>
      <c r="E2694" s="16" t="s">
        <v>8</v>
      </c>
      <c r="F2694" s="11" t="s">
        <v>399</v>
      </c>
      <c r="G2694" s="17">
        <v>630.48</v>
      </c>
      <c r="H2694" s="17">
        <v>630.48444444444397</v>
      </c>
      <c r="I2694" s="17">
        <f>IFERROR(H2694/1.08,"")</f>
        <v>583.78189300411475</v>
      </c>
      <c r="J2694" s="17">
        <f>I2694*8%</f>
        <v>46.702551440329181</v>
      </c>
      <c r="K2694" s="17">
        <f>Tabela1[[#This Row],[VLR RECEBIDO]]-Tabela1[[#This Row],[DESPESA]]-Tabela1[[#This Row],[FGTS]]</f>
        <v>-4.4444444439122321E-3</v>
      </c>
      <c r="L2694" s="12">
        <v>-4.4444444439122321E-3</v>
      </c>
      <c r="M2694" s="12">
        <f>Tabela1[[#This Row],[A DEVOLVER]]-Tabela1[[#This Row],[DEVOLVIDO]]</f>
        <v>0</v>
      </c>
      <c r="N2694" s="18" t="s">
        <v>218</v>
      </c>
    </row>
    <row r="2695" spans="2:14" x14ac:dyDescent="0.3">
      <c r="B2695" s="11">
        <v>550</v>
      </c>
      <c r="C2695" s="11" t="s">
        <v>35</v>
      </c>
      <c r="D2695" s="35">
        <v>36</v>
      </c>
      <c r="E2695" s="16" t="s">
        <v>8</v>
      </c>
      <c r="F2695" s="11" t="s">
        <v>399</v>
      </c>
      <c r="G2695" s="17">
        <v>630.48</v>
      </c>
      <c r="H2695" s="17">
        <v>630.48444444444397</v>
      </c>
      <c r="I2695" s="17">
        <f>IFERROR(H2695/1.08,"")</f>
        <v>583.78189300411475</v>
      </c>
      <c r="J2695" s="17">
        <f>I2695*8%</f>
        <v>46.702551440329181</v>
      </c>
      <c r="K2695" s="17">
        <f>Tabela1[[#This Row],[VLR RECEBIDO]]-Tabela1[[#This Row],[DESPESA]]-Tabela1[[#This Row],[FGTS]]</f>
        <v>-4.4444444439122321E-3</v>
      </c>
      <c r="L2695" s="12">
        <v>-4.4444444439122321E-3</v>
      </c>
      <c r="M2695" s="12">
        <f>Tabela1[[#This Row],[A DEVOLVER]]-Tabela1[[#This Row],[DEVOLVIDO]]</f>
        <v>0</v>
      </c>
      <c r="N2695" s="18" t="s">
        <v>219</v>
      </c>
    </row>
    <row r="2696" spans="2:14" x14ac:dyDescent="0.3">
      <c r="B2696" s="11">
        <v>552</v>
      </c>
      <c r="C2696" s="11" t="s">
        <v>36</v>
      </c>
      <c r="D2696" s="35">
        <v>36</v>
      </c>
      <c r="E2696" s="16" t="s">
        <v>8</v>
      </c>
      <c r="F2696" s="11" t="s">
        <v>399</v>
      </c>
      <c r="G2696" s="17">
        <v>630.48</v>
      </c>
      <c r="H2696" s="17">
        <v>630.48444444444397</v>
      </c>
      <c r="I2696" s="17">
        <f>IFERROR(H2696/1.08,"")</f>
        <v>583.78189300411475</v>
      </c>
      <c r="J2696" s="17">
        <f>I2696*8%</f>
        <v>46.702551440329181</v>
      </c>
      <c r="K2696" s="17">
        <f>Tabela1[[#This Row],[VLR RECEBIDO]]-Tabela1[[#This Row],[DESPESA]]-Tabela1[[#This Row],[FGTS]]</f>
        <v>-4.4444444439122321E-3</v>
      </c>
      <c r="L2696" s="12">
        <v>-4.4444444439122321E-3</v>
      </c>
      <c r="M2696" s="12">
        <f>Tabela1[[#This Row],[A DEVOLVER]]-Tabela1[[#This Row],[DEVOLVIDO]]</f>
        <v>0</v>
      </c>
      <c r="N2696" s="18" t="s">
        <v>220</v>
      </c>
    </row>
    <row r="2697" spans="2:14" x14ac:dyDescent="0.3">
      <c r="B2697" s="11">
        <v>620</v>
      </c>
      <c r="C2697" s="11" t="s">
        <v>37</v>
      </c>
      <c r="D2697" s="35">
        <v>36</v>
      </c>
      <c r="E2697" s="16" t="s">
        <v>202</v>
      </c>
      <c r="F2697" s="11" t="s">
        <v>399</v>
      </c>
      <c r="G2697" s="17">
        <v>0</v>
      </c>
      <c r="H2697" s="17">
        <v>0</v>
      </c>
      <c r="I2697" s="17">
        <f>IFERROR(H2697/1.08,"")</f>
        <v>0</v>
      </c>
      <c r="J2697" s="17">
        <f>I2697*8%</f>
        <v>0</v>
      </c>
      <c r="K2697" s="17">
        <f>Tabela1[[#This Row],[VLR RECEBIDO]]-Tabela1[[#This Row],[DESPESA]]-Tabela1[[#This Row],[FGTS]]</f>
        <v>0</v>
      </c>
      <c r="L2697" s="12">
        <v>0</v>
      </c>
      <c r="M2697" s="12">
        <f>Tabela1[[#This Row],[A DEVOLVER]]-Tabela1[[#This Row],[DEVOLVIDO]]</f>
        <v>0</v>
      </c>
      <c r="N2697" s="18" t="s">
        <v>221</v>
      </c>
    </row>
    <row r="2698" spans="2:14" x14ac:dyDescent="0.3">
      <c r="B2698" s="11" t="s">
        <v>395</v>
      </c>
      <c r="C2698" s="11" t="s">
        <v>385</v>
      </c>
      <c r="D2698" s="35">
        <v>36</v>
      </c>
      <c r="E2698" s="16" t="s">
        <v>8</v>
      </c>
      <c r="F2698" s="11" t="s">
        <v>399</v>
      </c>
      <c r="G2698" s="17">
        <v>630.48</v>
      </c>
      <c r="H2698" s="17">
        <v>630.48444444444397</v>
      </c>
      <c r="I2698" s="17">
        <f>IFERROR(H2698/1.08,"")</f>
        <v>583.78189300411475</v>
      </c>
      <c r="J2698" s="17">
        <f>I2698*8%</f>
        <v>46.702551440329181</v>
      </c>
      <c r="K2698" s="17">
        <f>Tabela1[[#This Row],[VLR RECEBIDO]]-Tabela1[[#This Row],[DESPESA]]-Tabela1[[#This Row],[FGTS]]</f>
        <v>-4.4444444439122321E-3</v>
      </c>
      <c r="L2698" s="12">
        <v>-4.4444444439122321E-3</v>
      </c>
      <c r="M2698" s="12">
        <f>Tabela1[[#This Row],[A DEVOLVER]]-Tabela1[[#This Row],[DEVOLVIDO]]</f>
        <v>0</v>
      </c>
      <c r="N2698" s="18" t="s">
        <v>389</v>
      </c>
    </row>
    <row r="2699" spans="2:14" x14ac:dyDescent="0.3">
      <c r="B2699" s="11">
        <v>781</v>
      </c>
      <c r="C2699" s="11" t="s">
        <v>38</v>
      </c>
      <c r="D2699" s="35">
        <v>44</v>
      </c>
      <c r="E2699" s="16" t="s">
        <v>8</v>
      </c>
      <c r="F2699" s="11" t="s">
        <v>399</v>
      </c>
      <c r="G2699" s="17">
        <v>0</v>
      </c>
      <c r="H2699" s="17">
        <v>0</v>
      </c>
      <c r="I2699" s="17">
        <f>IFERROR(H2699/1.08,"")</f>
        <v>0</v>
      </c>
      <c r="J2699" s="17">
        <f>I2699*8%</f>
        <v>0</v>
      </c>
      <c r="K2699" s="17">
        <f>Tabela1[[#This Row],[VLR RECEBIDO]]-Tabela1[[#This Row],[DESPESA]]-Tabela1[[#This Row],[FGTS]]</f>
        <v>0</v>
      </c>
      <c r="L2699" s="12">
        <v>0</v>
      </c>
      <c r="M2699" s="12">
        <f>Tabela1[[#This Row],[A DEVOLVER]]-Tabela1[[#This Row],[DEVOLVIDO]]</f>
        <v>0</v>
      </c>
      <c r="N2699" s="18" t="s">
        <v>222</v>
      </c>
    </row>
    <row r="2700" spans="2:14" x14ac:dyDescent="0.3">
      <c r="B2700" s="11">
        <v>927</v>
      </c>
      <c r="C2700" s="11" t="s">
        <v>39</v>
      </c>
      <c r="D2700" s="35">
        <v>36</v>
      </c>
      <c r="E2700" s="16" t="s">
        <v>202</v>
      </c>
      <c r="F2700" s="11" t="s">
        <v>399</v>
      </c>
      <c r="G2700" s="17">
        <v>0</v>
      </c>
      <c r="H2700" s="17">
        <v>0</v>
      </c>
      <c r="I2700" s="17">
        <f>IFERROR(H2700/1.08,"")</f>
        <v>0</v>
      </c>
      <c r="J2700" s="17">
        <f>I2700*8%</f>
        <v>0</v>
      </c>
      <c r="K2700" s="17">
        <f>Tabela1[[#This Row],[VLR RECEBIDO]]-Tabela1[[#This Row],[DESPESA]]-Tabela1[[#This Row],[FGTS]]</f>
        <v>0</v>
      </c>
      <c r="L2700" s="12">
        <v>0</v>
      </c>
      <c r="M2700" s="12">
        <f>Tabela1[[#This Row],[A DEVOLVER]]-Tabela1[[#This Row],[DEVOLVIDO]]</f>
        <v>0</v>
      </c>
      <c r="N2700" s="18" t="s">
        <v>223</v>
      </c>
    </row>
    <row r="2701" spans="2:14" x14ac:dyDescent="0.3">
      <c r="B2701" s="11">
        <v>543</v>
      </c>
      <c r="C2701" s="11" t="s">
        <v>40</v>
      </c>
      <c r="D2701" s="35">
        <v>36</v>
      </c>
      <c r="E2701" s="16" t="s">
        <v>8</v>
      </c>
      <c r="F2701" s="11" t="s">
        <v>399</v>
      </c>
      <c r="G2701" s="17">
        <v>630.48</v>
      </c>
      <c r="H2701" s="17">
        <v>630.48444444444397</v>
      </c>
      <c r="I2701" s="17">
        <f>IFERROR(H2701/1.08,"")</f>
        <v>583.78189300411475</v>
      </c>
      <c r="J2701" s="17">
        <f>I2701*8%</f>
        <v>46.702551440329181</v>
      </c>
      <c r="K2701" s="17">
        <f>Tabela1[[#This Row],[VLR RECEBIDO]]-Tabela1[[#This Row],[DESPESA]]-Tabela1[[#This Row],[FGTS]]</f>
        <v>-4.4444444439122321E-3</v>
      </c>
      <c r="L2701" s="12">
        <v>-4.4444444439122321E-3</v>
      </c>
      <c r="M2701" s="12">
        <f>Tabela1[[#This Row],[A DEVOLVER]]-Tabela1[[#This Row],[DEVOLVIDO]]</f>
        <v>0</v>
      </c>
      <c r="N2701" s="18" t="s">
        <v>224</v>
      </c>
    </row>
    <row r="2702" spans="2:14" x14ac:dyDescent="0.3">
      <c r="B2702" s="11">
        <v>644</v>
      </c>
      <c r="C2702" s="11" t="s">
        <v>41</v>
      </c>
      <c r="D2702" s="35">
        <v>36</v>
      </c>
      <c r="E2702" s="16" t="s">
        <v>8</v>
      </c>
      <c r="F2702" s="11" t="s">
        <v>399</v>
      </c>
      <c r="G2702" s="17">
        <v>630.48</v>
      </c>
      <c r="H2702" s="17">
        <v>630.48444444444397</v>
      </c>
      <c r="I2702" s="17">
        <f>IFERROR(H2702/1.08,"")</f>
        <v>583.78189300411475</v>
      </c>
      <c r="J2702" s="17">
        <f>I2702*8%</f>
        <v>46.702551440329181</v>
      </c>
      <c r="K2702" s="17">
        <f>Tabela1[[#This Row],[VLR RECEBIDO]]-Tabela1[[#This Row],[DESPESA]]-Tabela1[[#This Row],[FGTS]]</f>
        <v>-4.4444444439122321E-3</v>
      </c>
      <c r="L2702" s="12">
        <v>-4.4444444439122321E-3</v>
      </c>
      <c r="M2702" s="12">
        <f>Tabela1[[#This Row],[A DEVOLVER]]-Tabela1[[#This Row],[DEVOLVIDO]]</f>
        <v>0</v>
      </c>
      <c r="N2702" s="18" t="s">
        <v>225</v>
      </c>
    </row>
    <row r="2703" spans="2:14" x14ac:dyDescent="0.3">
      <c r="B2703" s="11">
        <v>740</v>
      </c>
      <c r="C2703" s="11" t="s">
        <v>42</v>
      </c>
      <c r="D2703" s="35">
        <v>36</v>
      </c>
      <c r="E2703" s="16" t="s">
        <v>8</v>
      </c>
      <c r="F2703" s="11" t="s">
        <v>399</v>
      </c>
      <c r="G2703" s="17">
        <v>630.48</v>
      </c>
      <c r="H2703" s="17">
        <v>630.48444444444397</v>
      </c>
      <c r="I2703" s="17">
        <f>IFERROR(H2703/1.08,"")</f>
        <v>583.78189300411475</v>
      </c>
      <c r="J2703" s="17">
        <f>I2703*8%</f>
        <v>46.702551440329181</v>
      </c>
      <c r="K2703" s="17">
        <f>Tabela1[[#This Row],[VLR RECEBIDO]]-Tabela1[[#This Row],[DESPESA]]-Tabela1[[#This Row],[FGTS]]</f>
        <v>-4.4444444439122321E-3</v>
      </c>
      <c r="L2703" s="12">
        <v>-4.4444444439122321E-3</v>
      </c>
      <c r="M2703" s="12">
        <f>Tabela1[[#This Row],[A DEVOLVER]]-Tabela1[[#This Row],[DEVOLVIDO]]</f>
        <v>0</v>
      </c>
      <c r="N2703" s="18" t="s">
        <v>226</v>
      </c>
    </row>
    <row r="2704" spans="2:14" x14ac:dyDescent="0.3">
      <c r="B2704" s="11">
        <v>230</v>
      </c>
      <c r="C2704" s="11" t="s">
        <v>44</v>
      </c>
      <c r="D2704" s="35">
        <v>44</v>
      </c>
      <c r="E2704" s="16" t="s">
        <v>202</v>
      </c>
      <c r="F2704" s="11" t="s">
        <v>399</v>
      </c>
      <c r="G2704" s="17">
        <v>0</v>
      </c>
      <c r="H2704" s="17">
        <v>0</v>
      </c>
      <c r="I2704" s="17">
        <f>IFERROR(H2704/1.08,"")</f>
        <v>0</v>
      </c>
      <c r="J2704" s="17">
        <f>I2704*8%</f>
        <v>0</v>
      </c>
      <c r="K2704" s="17">
        <f>Tabela1[[#This Row],[VLR RECEBIDO]]-Tabela1[[#This Row],[DESPESA]]-Tabela1[[#This Row],[FGTS]]</f>
        <v>0</v>
      </c>
      <c r="L2704" s="12">
        <v>0</v>
      </c>
      <c r="M2704" s="12">
        <f>Tabela1[[#This Row],[A DEVOLVER]]-Tabela1[[#This Row],[DEVOLVIDO]]</f>
        <v>0</v>
      </c>
      <c r="N2704" s="18" t="s">
        <v>228</v>
      </c>
    </row>
    <row r="2705" spans="2:14" x14ac:dyDescent="0.3">
      <c r="B2705" s="11">
        <v>223</v>
      </c>
      <c r="C2705" s="11" t="s">
        <v>45</v>
      </c>
      <c r="D2705" s="35">
        <v>36</v>
      </c>
      <c r="E2705" s="16" t="s">
        <v>202</v>
      </c>
      <c r="F2705" s="11" t="s">
        <v>399</v>
      </c>
      <c r="G2705" s="17">
        <v>0</v>
      </c>
      <c r="H2705" s="17">
        <v>0</v>
      </c>
      <c r="I2705" s="17">
        <f>IFERROR(H2705/1.08,"")</f>
        <v>0</v>
      </c>
      <c r="J2705" s="17">
        <f>I2705*8%</f>
        <v>0</v>
      </c>
      <c r="K2705" s="17">
        <f>Tabela1[[#This Row],[VLR RECEBIDO]]-Tabela1[[#This Row],[DESPESA]]-Tabela1[[#This Row],[FGTS]]</f>
        <v>0</v>
      </c>
      <c r="L2705" s="12">
        <v>0</v>
      </c>
      <c r="M2705" s="12">
        <f>Tabela1[[#This Row],[A DEVOLVER]]-Tabela1[[#This Row],[DEVOLVIDO]]</f>
        <v>0</v>
      </c>
      <c r="N2705" s="18" t="s">
        <v>229</v>
      </c>
    </row>
    <row r="2706" spans="2:14" x14ac:dyDescent="0.3">
      <c r="B2706" s="11">
        <v>427</v>
      </c>
      <c r="C2706" s="11" t="s">
        <v>47</v>
      </c>
      <c r="D2706" s="35">
        <v>36</v>
      </c>
      <c r="E2706" s="16" t="s">
        <v>202</v>
      </c>
      <c r="F2706" s="11" t="s">
        <v>399</v>
      </c>
      <c r="G2706" s="17">
        <v>0</v>
      </c>
      <c r="H2706" s="17">
        <v>0</v>
      </c>
      <c r="I2706" s="17">
        <f>IFERROR(H2706/1.08,"")</f>
        <v>0</v>
      </c>
      <c r="J2706" s="17">
        <f>I2706*8%</f>
        <v>0</v>
      </c>
      <c r="K2706" s="17">
        <f>Tabela1[[#This Row],[VLR RECEBIDO]]-Tabela1[[#This Row],[DESPESA]]-Tabela1[[#This Row],[FGTS]]</f>
        <v>0</v>
      </c>
      <c r="L2706" s="12">
        <v>0</v>
      </c>
      <c r="M2706" s="12">
        <f>Tabela1[[#This Row],[A DEVOLVER]]-Tabela1[[#This Row],[DEVOLVIDO]]</f>
        <v>0</v>
      </c>
      <c r="N2706" s="18" t="s">
        <v>231</v>
      </c>
    </row>
    <row r="2707" spans="2:14" x14ac:dyDescent="0.3">
      <c r="B2707" s="11">
        <v>972</v>
      </c>
      <c r="C2707" s="11" t="s">
        <v>48</v>
      </c>
      <c r="D2707" s="35">
        <v>36</v>
      </c>
      <c r="E2707" s="16" t="s">
        <v>8</v>
      </c>
      <c r="F2707" s="11" t="s">
        <v>399</v>
      </c>
      <c r="G2707" s="17">
        <v>630.48</v>
      </c>
      <c r="H2707" s="17">
        <v>630.48444444444397</v>
      </c>
      <c r="I2707" s="17">
        <f>IFERROR(H2707/1.08,"")</f>
        <v>583.78189300411475</v>
      </c>
      <c r="J2707" s="17">
        <f>I2707*8%</f>
        <v>46.702551440329181</v>
      </c>
      <c r="K2707" s="17">
        <f>Tabela1[[#This Row],[VLR RECEBIDO]]-Tabela1[[#This Row],[DESPESA]]-Tabela1[[#This Row],[FGTS]]</f>
        <v>-4.4444444439122321E-3</v>
      </c>
      <c r="L2707" s="12">
        <v>-4.4444444439122321E-3</v>
      </c>
      <c r="M2707" s="12">
        <f>Tabela1[[#This Row],[A DEVOLVER]]-Tabela1[[#This Row],[DEVOLVIDO]]</f>
        <v>0</v>
      </c>
      <c r="N2707" s="18" t="s">
        <v>232</v>
      </c>
    </row>
    <row r="2708" spans="2:14" x14ac:dyDescent="0.3">
      <c r="B2708" s="11">
        <v>817</v>
      </c>
      <c r="C2708" s="11" t="s">
        <v>49</v>
      </c>
      <c r="D2708" s="35">
        <v>36</v>
      </c>
      <c r="E2708" s="16" t="s">
        <v>8</v>
      </c>
      <c r="F2708" s="11" t="s">
        <v>399</v>
      </c>
      <c r="G2708" s="17">
        <v>630.48</v>
      </c>
      <c r="H2708" s="17">
        <v>630.48444444444397</v>
      </c>
      <c r="I2708" s="17">
        <f>IFERROR(H2708/1.08,"")</f>
        <v>583.78189300411475</v>
      </c>
      <c r="J2708" s="17">
        <f>I2708*8%</f>
        <v>46.702551440329181</v>
      </c>
      <c r="K2708" s="17">
        <f>Tabela1[[#This Row],[VLR RECEBIDO]]-Tabela1[[#This Row],[DESPESA]]-Tabela1[[#This Row],[FGTS]]</f>
        <v>-4.4444444439122321E-3</v>
      </c>
      <c r="L2708" s="12">
        <v>-4.4444444439122321E-3</v>
      </c>
      <c r="M2708" s="12">
        <f>Tabela1[[#This Row],[A DEVOLVER]]-Tabela1[[#This Row],[DEVOLVIDO]]</f>
        <v>0</v>
      </c>
      <c r="N2708" s="18" t="s">
        <v>233</v>
      </c>
    </row>
    <row r="2709" spans="2:14" x14ac:dyDescent="0.3">
      <c r="B2709" s="11" t="s">
        <v>394</v>
      </c>
      <c r="C2709" s="11" t="s">
        <v>386</v>
      </c>
      <c r="D2709" s="35">
        <v>36</v>
      </c>
      <c r="E2709" s="16" t="s">
        <v>8</v>
      </c>
      <c r="F2709" s="11" t="s">
        <v>399</v>
      </c>
      <c r="G2709" s="17">
        <v>630.48</v>
      </c>
      <c r="H2709" s="17">
        <v>630.48444444444397</v>
      </c>
      <c r="I2709" s="17">
        <f>IFERROR(H2709/1.08,"")</f>
        <v>583.78189300411475</v>
      </c>
      <c r="J2709" s="17">
        <f>I2709*8%</f>
        <v>46.702551440329181</v>
      </c>
      <c r="K2709" s="17">
        <f>Tabela1[[#This Row],[VLR RECEBIDO]]-Tabela1[[#This Row],[DESPESA]]-Tabela1[[#This Row],[FGTS]]</f>
        <v>-4.4444444439122321E-3</v>
      </c>
      <c r="L2709" s="12">
        <v>-4.4444444439122321E-3</v>
      </c>
      <c r="M2709" s="12">
        <f>Tabela1[[#This Row],[A DEVOLVER]]-Tabela1[[#This Row],[DEVOLVIDO]]</f>
        <v>0</v>
      </c>
      <c r="N2709" s="18" t="s">
        <v>390</v>
      </c>
    </row>
    <row r="2710" spans="2:14" x14ac:dyDescent="0.3">
      <c r="B2710" s="11">
        <v>677</v>
      </c>
      <c r="C2710" s="11" t="s">
        <v>50</v>
      </c>
      <c r="D2710" s="35">
        <v>36</v>
      </c>
      <c r="E2710" s="16" t="s">
        <v>8</v>
      </c>
      <c r="F2710" s="11" t="s">
        <v>399</v>
      </c>
      <c r="G2710" s="17">
        <v>630.48</v>
      </c>
      <c r="H2710" s="17">
        <v>630.48444444444397</v>
      </c>
      <c r="I2710" s="17">
        <f>IFERROR(H2710/1.08,"")</f>
        <v>583.78189300411475</v>
      </c>
      <c r="J2710" s="17">
        <f>I2710*8%</f>
        <v>46.702551440329181</v>
      </c>
      <c r="K2710" s="17">
        <f>Tabela1[[#This Row],[VLR RECEBIDO]]-Tabela1[[#This Row],[DESPESA]]-Tabela1[[#This Row],[FGTS]]</f>
        <v>-4.4444444439122321E-3</v>
      </c>
      <c r="L2710" s="12">
        <v>-4.4444444439122321E-3</v>
      </c>
      <c r="M2710" s="12">
        <f>Tabela1[[#This Row],[A DEVOLVER]]-Tabela1[[#This Row],[DEVOLVIDO]]</f>
        <v>0</v>
      </c>
      <c r="N2710" s="18" t="s">
        <v>234</v>
      </c>
    </row>
    <row r="2711" spans="2:14" x14ac:dyDescent="0.3">
      <c r="B2711" s="11">
        <v>26</v>
      </c>
      <c r="C2711" s="11" t="s">
        <v>51</v>
      </c>
      <c r="D2711" s="35">
        <v>36</v>
      </c>
      <c r="E2711" s="16" t="s">
        <v>8</v>
      </c>
      <c r="F2711" s="11" t="s">
        <v>399</v>
      </c>
      <c r="G2711" s="17">
        <v>630.48</v>
      </c>
      <c r="H2711" s="17">
        <v>630.48</v>
      </c>
      <c r="I2711" s="17">
        <f>IFERROR(H2711/1.08,"")</f>
        <v>583.77777777777771</v>
      </c>
      <c r="J2711" s="17">
        <f>I2711*8%</f>
        <v>46.702222222222218</v>
      </c>
      <c r="K2711" s="17">
        <f>Tabela1[[#This Row],[VLR RECEBIDO]]-Tabela1[[#This Row],[DESPESA]]-Tabela1[[#This Row],[FGTS]]</f>
        <v>8.5265128291212022E-14</v>
      </c>
      <c r="L2711" s="12">
        <v>8.5265128291212022E-14</v>
      </c>
      <c r="M2711" s="12">
        <f>Tabela1[[#This Row],[A DEVOLVER]]-Tabela1[[#This Row],[DEVOLVIDO]]</f>
        <v>0</v>
      </c>
      <c r="N2711" s="18" t="s">
        <v>235</v>
      </c>
    </row>
    <row r="2712" spans="2:14" x14ac:dyDescent="0.3">
      <c r="B2712" s="11">
        <v>235</v>
      </c>
      <c r="C2712" s="11" t="s">
        <v>53</v>
      </c>
      <c r="D2712" s="35">
        <v>36</v>
      </c>
      <c r="E2712" s="16" t="s">
        <v>8</v>
      </c>
      <c r="F2712" s="11" t="s">
        <v>399</v>
      </c>
      <c r="G2712" s="17">
        <v>630.48</v>
      </c>
      <c r="H2712" s="17">
        <v>630.48</v>
      </c>
      <c r="I2712" s="17">
        <f>IFERROR(H2712/1.08,"")</f>
        <v>583.77777777777771</v>
      </c>
      <c r="J2712" s="17">
        <f>I2712*8%</f>
        <v>46.702222222222218</v>
      </c>
      <c r="K2712" s="17">
        <f>Tabela1[[#This Row],[VLR RECEBIDO]]-Tabela1[[#This Row],[DESPESA]]-Tabela1[[#This Row],[FGTS]]</f>
        <v>8.5265128291212022E-14</v>
      </c>
      <c r="L2712" s="12">
        <v>8.5265128291212022E-14</v>
      </c>
      <c r="M2712" s="12">
        <f>Tabela1[[#This Row],[A DEVOLVER]]-Tabela1[[#This Row],[DEVOLVIDO]]</f>
        <v>0</v>
      </c>
      <c r="N2712" s="18" t="s">
        <v>237</v>
      </c>
    </row>
    <row r="2713" spans="2:14" x14ac:dyDescent="0.3">
      <c r="B2713" s="11">
        <v>712</v>
      </c>
      <c r="C2713" s="11" t="s">
        <v>54</v>
      </c>
      <c r="D2713" s="35">
        <v>36</v>
      </c>
      <c r="E2713" s="16" t="s">
        <v>202</v>
      </c>
      <c r="F2713" s="11" t="s">
        <v>399</v>
      </c>
      <c r="G2713" s="17">
        <v>0</v>
      </c>
      <c r="H2713" s="17">
        <v>0</v>
      </c>
      <c r="I2713" s="17">
        <f>IFERROR(H2713/1.08,"")</f>
        <v>0</v>
      </c>
      <c r="J2713" s="17">
        <f>I2713*8%</f>
        <v>0</v>
      </c>
      <c r="K2713" s="17">
        <f>Tabela1[[#This Row],[VLR RECEBIDO]]-Tabela1[[#This Row],[DESPESA]]-Tabela1[[#This Row],[FGTS]]</f>
        <v>0</v>
      </c>
      <c r="L2713" s="12">
        <v>0</v>
      </c>
      <c r="M2713" s="12">
        <f>Tabela1[[#This Row],[A DEVOLVER]]-Tabela1[[#This Row],[DEVOLVIDO]]</f>
        <v>0</v>
      </c>
      <c r="N2713" s="18" t="s">
        <v>238</v>
      </c>
    </row>
    <row r="2714" spans="2:14" x14ac:dyDescent="0.3">
      <c r="B2714" s="11">
        <v>976</v>
      </c>
      <c r="C2714" s="11" t="s">
        <v>55</v>
      </c>
      <c r="D2714" s="35">
        <v>36</v>
      </c>
      <c r="E2714" s="16" t="s">
        <v>8</v>
      </c>
      <c r="F2714" s="11" t="s">
        <v>399</v>
      </c>
      <c r="G2714" s="17">
        <v>630.48</v>
      </c>
      <c r="H2714" s="17">
        <v>0</v>
      </c>
      <c r="I2714" s="17">
        <f>IFERROR(H2714/1.08,"")</f>
        <v>0</v>
      </c>
      <c r="J2714" s="17">
        <f>I2714*8%</f>
        <v>0</v>
      </c>
      <c r="K2714" s="17">
        <f>Tabela1[[#This Row],[VLR RECEBIDO]]-Tabela1[[#This Row],[DESPESA]]-Tabela1[[#This Row],[FGTS]]</f>
        <v>630.48</v>
      </c>
      <c r="L2714" s="12">
        <v>630.48</v>
      </c>
      <c r="M2714" s="12">
        <f>Tabela1[[#This Row],[A DEVOLVER]]-Tabela1[[#This Row],[DEVOLVIDO]]</f>
        <v>0</v>
      </c>
      <c r="N2714" s="18" t="s">
        <v>239</v>
      </c>
    </row>
    <row r="2715" spans="2:14" x14ac:dyDescent="0.3">
      <c r="B2715" s="11">
        <v>807</v>
      </c>
      <c r="C2715" s="11" t="s">
        <v>56</v>
      </c>
      <c r="D2715" s="35">
        <v>36</v>
      </c>
      <c r="E2715" s="16" t="s">
        <v>202</v>
      </c>
      <c r="F2715" s="11" t="s">
        <v>399</v>
      </c>
      <c r="G2715" s="17">
        <v>0</v>
      </c>
      <c r="H2715" s="17">
        <v>0</v>
      </c>
      <c r="I2715" s="17">
        <f>IFERROR(H2715/1.08,"")</f>
        <v>0</v>
      </c>
      <c r="J2715" s="17">
        <f>I2715*8%</f>
        <v>0</v>
      </c>
      <c r="K2715" s="17">
        <f>Tabela1[[#This Row],[VLR RECEBIDO]]-Tabela1[[#This Row],[DESPESA]]-Tabela1[[#This Row],[FGTS]]</f>
        <v>0</v>
      </c>
      <c r="L2715" s="12">
        <v>0</v>
      </c>
      <c r="M2715" s="12">
        <f>Tabela1[[#This Row],[A DEVOLVER]]-Tabela1[[#This Row],[DEVOLVIDO]]</f>
        <v>0</v>
      </c>
      <c r="N2715" s="18" t="s">
        <v>240</v>
      </c>
    </row>
    <row r="2716" spans="2:14" x14ac:dyDescent="0.3">
      <c r="B2716" s="11">
        <v>354</v>
      </c>
      <c r="C2716" s="11" t="s">
        <v>57</v>
      </c>
      <c r="D2716" s="35">
        <v>36</v>
      </c>
      <c r="E2716" s="16" t="s">
        <v>8</v>
      </c>
      <c r="F2716" s="11" t="s">
        <v>399</v>
      </c>
      <c r="G2716" s="17">
        <v>630.48</v>
      </c>
      <c r="H2716" s="17">
        <v>0</v>
      </c>
      <c r="I2716" s="17">
        <f>IFERROR(H2716/1.08,"")</f>
        <v>0</v>
      </c>
      <c r="J2716" s="17">
        <f>I2716*8%</f>
        <v>0</v>
      </c>
      <c r="K2716" s="17">
        <f>Tabela1[[#This Row],[VLR RECEBIDO]]-Tabela1[[#This Row],[DESPESA]]-Tabela1[[#This Row],[FGTS]]</f>
        <v>630.48</v>
      </c>
      <c r="L2716" s="12">
        <v>630.48</v>
      </c>
      <c r="M2716" s="12">
        <f>Tabela1[[#This Row],[A DEVOLVER]]-Tabela1[[#This Row],[DEVOLVIDO]]</f>
        <v>0</v>
      </c>
      <c r="N2716" s="18" t="s">
        <v>241</v>
      </c>
    </row>
    <row r="2717" spans="2:14" x14ac:dyDescent="0.3">
      <c r="B2717" s="11">
        <v>355</v>
      </c>
      <c r="C2717" s="11" t="s">
        <v>58</v>
      </c>
      <c r="D2717" s="35">
        <v>36</v>
      </c>
      <c r="E2717" s="16" t="s">
        <v>8</v>
      </c>
      <c r="F2717" s="11" t="s">
        <v>399</v>
      </c>
      <c r="G2717" s="17">
        <v>630.48</v>
      </c>
      <c r="H2717" s="17">
        <v>630.48</v>
      </c>
      <c r="I2717" s="17">
        <f>IFERROR(H2717/1.08,"")</f>
        <v>583.77777777777771</v>
      </c>
      <c r="J2717" s="17">
        <f>I2717*8%</f>
        <v>46.702222222222218</v>
      </c>
      <c r="K2717" s="17">
        <f>Tabela1[[#This Row],[VLR RECEBIDO]]-Tabela1[[#This Row],[DESPESA]]-Tabela1[[#This Row],[FGTS]]</f>
        <v>8.5265128291212022E-14</v>
      </c>
      <c r="L2717" s="12">
        <v>8.5265128291212022E-14</v>
      </c>
      <c r="M2717" s="12">
        <f>Tabela1[[#This Row],[A DEVOLVER]]-Tabela1[[#This Row],[DEVOLVIDO]]</f>
        <v>0</v>
      </c>
      <c r="N2717" s="18" t="s">
        <v>242</v>
      </c>
    </row>
    <row r="2718" spans="2:14" x14ac:dyDescent="0.3">
      <c r="B2718" s="11">
        <v>462</v>
      </c>
      <c r="C2718" s="11" t="s">
        <v>59</v>
      </c>
      <c r="D2718" s="35">
        <v>44</v>
      </c>
      <c r="E2718" s="16" t="s">
        <v>202</v>
      </c>
      <c r="F2718" s="11" t="s">
        <v>399</v>
      </c>
      <c r="G2718" s="17">
        <v>0</v>
      </c>
      <c r="H2718" s="17">
        <v>0</v>
      </c>
      <c r="I2718" s="17">
        <f>IFERROR(H2718/1.08,"")</f>
        <v>0</v>
      </c>
      <c r="J2718" s="17">
        <f>I2718*8%</f>
        <v>0</v>
      </c>
      <c r="K2718" s="17">
        <f>Tabela1[[#This Row],[VLR RECEBIDO]]-Tabela1[[#This Row],[DESPESA]]-Tabela1[[#This Row],[FGTS]]</f>
        <v>0</v>
      </c>
      <c r="L2718" s="12">
        <v>0</v>
      </c>
      <c r="M2718" s="12">
        <f>Tabela1[[#This Row],[A DEVOLVER]]-Tabela1[[#This Row],[DEVOLVIDO]]</f>
        <v>0</v>
      </c>
      <c r="N2718" s="18" t="s">
        <v>243</v>
      </c>
    </row>
    <row r="2719" spans="2:14" x14ac:dyDescent="0.3">
      <c r="B2719" s="11">
        <v>152</v>
      </c>
      <c r="C2719" s="11" t="s">
        <v>60</v>
      </c>
      <c r="D2719" s="35">
        <v>36</v>
      </c>
      <c r="E2719" s="16" t="s">
        <v>8</v>
      </c>
      <c r="F2719" s="11" t="s">
        <v>399</v>
      </c>
      <c r="G2719" s="17">
        <v>630.48</v>
      </c>
      <c r="H2719" s="17">
        <v>630.48</v>
      </c>
      <c r="I2719" s="17">
        <f>IFERROR(H2719/1.08,"")</f>
        <v>583.77777777777771</v>
      </c>
      <c r="J2719" s="17">
        <f>I2719*8%</f>
        <v>46.702222222222218</v>
      </c>
      <c r="K2719" s="17">
        <f>Tabela1[[#This Row],[VLR RECEBIDO]]-Tabela1[[#This Row],[DESPESA]]-Tabela1[[#This Row],[FGTS]]</f>
        <v>8.5265128291212022E-14</v>
      </c>
      <c r="L2719" s="12">
        <v>8.5265128291212022E-14</v>
      </c>
      <c r="M2719" s="12">
        <f>Tabela1[[#This Row],[A DEVOLVER]]-Tabela1[[#This Row],[DEVOLVIDO]]</f>
        <v>0</v>
      </c>
      <c r="N2719" s="18" t="s">
        <v>244</v>
      </c>
    </row>
    <row r="2720" spans="2:14" x14ac:dyDescent="0.3">
      <c r="B2720" s="11">
        <v>870</v>
      </c>
      <c r="C2720" s="11" t="s">
        <v>61</v>
      </c>
      <c r="D2720" s="35">
        <v>36</v>
      </c>
      <c r="E2720" s="16" t="s">
        <v>8</v>
      </c>
      <c r="F2720" s="11" t="s">
        <v>399</v>
      </c>
      <c r="G2720" s="17">
        <v>630.48</v>
      </c>
      <c r="H2720" s="17">
        <v>630.48</v>
      </c>
      <c r="I2720" s="17">
        <f>IFERROR(H2720/1.08,"")</f>
        <v>583.77777777777771</v>
      </c>
      <c r="J2720" s="17">
        <f>I2720*8%</f>
        <v>46.702222222222218</v>
      </c>
      <c r="K2720" s="17">
        <f>Tabela1[[#This Row],[VLR RECEBIDO]]-Tabela1[[#This Row],[DESPESA]]-Tabela1[[#This Row],[FGTS]]</f>
        <v>8.5265128291212022E-14</v>
      </c>
      <c r="L2720" s="12">
        <v>8.5265128291212022E-14</v>
      </c>
      <c r="M2720" s="12">
        <f>Tabela1[[#This Row],[A DEVOLVER]]-Tabela1[[#This Row],[DEVOLVIDO]]</f>
        <v>0</v>
      </c>
      <c r="N2720" s="18" t="s">
        <v>245</v>
      </c>
    </row>
    <row r="2721" spans="2:14" x14ac:dyDescent="0.3">
      <c r="B2721" s="11">
        <v>717</v>
      </c>
      <c r="C2721" s="11" t="s">
        <v>62</v>
      </c>
      <c r="D2721" s="35">
        <v>36</v>
      </c>
      <c r="E2721" s="16" t="s">
        <v>8</v>
      </c>
      <c r="F2721" s="11" t="s">
        <v>399</v>
      </c>
      <c r="G2721" s="17">
        <v>630.48</v>
      </c>
      <c r="H2721" s="17">
        <v>630.48444444444397</v>
      </c>
      <c r="I2721" s="17">
        <f>IFERROR(H2721/1.08,"")</f>
        <v>583.78189300411475</v>
      </c>
      <c r="J2721" s="17">
        <f>I2721*8%</f>
        <v>46.702551440329181</v>
      </c>
      <c r="K2721" s="17">
        <f>Tabela1[[#This Row],[VLR RECEBIDO]]-Tabela1[[#This Row],[DESPESA]]-Tabela1[[#This Row],[FGTS]]</f>
        <v>-4.4444444439122321E-3</v>
      </c>
      <c r="L2721" s="12">
        <v>-4.4444444439122321E-3</v>
      </c>
      <c r="M2721" s="12">
        <f>Tabela1[[#This Row],[A DEVOLVER]]-Tabela1[[#This Row],[DEVOLVIDO]]</f>
        <v>0</v>
      </c>
      <c r="N2721" s="18" t="s">
        <v>246</v>
      </c>
    </row>
    <row r="2722" spans="2:14" x14ac:dyDescent="0.3">
      <c r="B2722" s="11">
        <v>30</v>
      </c>
      <c r="C2722" s="11" t="s">
        <v>63</v>
      </c>
      <c r="D2722" s="35">
        <v>36</v>
      </c>
      <c r="E2722" s="16" t="s">
        <v>8</v>
      </c>
      <c r="F2722" s="11" t="s">
        <v>399</v>
      </c>
      <c r="G2722" s="17">
        <v>310.77999999999997</v>
      </c>
      <c r="H2722" s="17">
        <v>310.78444444444398</v>
      </c>
      <c r="I2722" s="17">
        <f>IFERROR(H2722/1.08,"")</f>
        <v>287.76337448559627</v>
      </c>
      <c r="J2722" s="17">
        <f>I2722*8%</f>
        <v>23.021069958847701</v>
      </c>
      <c r="K2722" s="17">
        <f>Tabela1[[#This Row],[VLR RECEBIDO]]-Tabela1[[#This Row],[DESPESA]]-Tabela1[[#This Row],[FGTS]]</f>
        <v>-4.44444444400105E-3</v>
      </c>
      <c r="L2722" s="12">
        <v>-4.44444444400105E-3</v>
      </c>
      <c r="M2722" s="12">
        <f>Tabela1[[#This Row],[A DEVOLVER]]-Tabela1[[#This Row],[DEVOLVIDO]]</f>
        <v>0</v>
      </c>
      <c r="N2722" s="18" t="s">
        <v>247</v>
      </c>
    </row>
    <row r="2723" spans="2:14" x14ac:dyDescent="0.3">
      <c r="B2723" s="11">
        <v>32</v>
      </c>
      <c r="C2723" s="11" t="s">
        <v>66</v>
      </c>
      <c r="D2723" s="35">
        <v>44</v>
      </c>
      <c r="E2723" s="16" t="s">
        <v>8</v>
      </c>
      <c r="F2723" s="11" t="s">
        <v>399</v>
      </c>
      <c r="G2723" s="17">
        <v>0</v>
      </c>
      <c r="H2723" s="17">
        <v>0</v>
      </c>
      <c r="I2723" s="17">
        <f>IFERROR(H2723/1.08,"")</f>
        <v>0</v>
      </c>
      <c r="J2723" s="17">
        <f>I2723*8%</f>
        <v>0</v>
      </c>
      <c r="K2723" s="17">
        <f>Tabela1[[#This Row],[VLR RECEBIDO]]-Tabela1[[#This Row],[DESPESA]]-Tabela1[[#This Row],[FGTS]]</f>
        <v>0</v>
      </c>
      <c r="L2723" s="12">
        <v>0</v>
      </c>
      <c r="M2723" s="12">
        <f>Tabela1[[#This Row],[A DEVOLVER]]-Tabela1[[#This Row],[DEVOLVIDO]]</f>
        <v>0</v>
      </c>
      <c r="N2723" s="18" t="s">
        <v>250</v>
      </c>
    </row>
    <row r="2724" spans="2:14" x14ac:dyDescent="0.3">
      <c r="B2724" s="11">
        <v>497</v>
      </c>
      <c r="C2724" s="11" t="s">
        <v>67</v>
      </c>
      <c r="D2724" s="35">
        <v>36</v>
      </c>
      <c r="E2724" s="16" t="s">
        <v>8</v>
      </c>
      <c r="F2724" s="11" t="s">
        <v>399</v>
      </c>
      <c r="G2724" s="17">
        <v>630.48</v>
      </c>
      <c r="H2724" s="17">
        <v>630.48444444444397</v>
      </c>
      <c r="I2724" s="17">
        <f>IFERROR(H2724/1.08,"")</f>
        <v>583.78189300411475</v>
      </c>
      <c r="J2724" s="17">
        <f>I2724*8%</f>
        <v>46.702551440329181</v>
      </c>
      <c r="K2724" s="17">
        <f>Tabela1[[#This Row],[VLR RECEBIDO]]-Tabela1[[#This Row],[DESPESA]]-Tabela1[[#This Row],[FGTS]]</f>
        <v>-4.4444444439122321E-3</v>
      </c>
      <c r="L2724" s="12">
        <v>-4.4444444439122321E-3</v>
      </c>
      <c r="M2724" s="12">
        <f>Tabela1[[#This Row],[A DEVOLVER]]-Tabela1[[#This Row],[DEVOLVIDO]]</f>
        <v>0</v>
      </c>
      <c r="N2724" s="18" t="s">
        <v>251</v>
      </c>
    </row>
    <row r="2725" spans="2:14" x14ac:dyDescent="0.3">
      <c r="B2725" s="11">
        <v>789</v>
      </c>
      <c r="C2725" s="11" t="s">
        <v>68</v>
      </c>
      <c r="D2725" s="35">
        <v>36</v>
      </c>
      <c r="E2725" s="16" t="s">
        <v>202</v>
      </c>
      <c r="F2725" s="11" t="s">
        <v>399</v>
      </c>
      <c r="G2725" s="17">
        <v>0</v>
      </c>
      <c r="H2725" s="17">
        <v>0</v>
      </c>
      <c r="I2725" s="17">
        <f>IFERROR(H2725/1.08,"")</f>
        <v>0</v>
      </c>
      <c r="J2725" s="17">
        <f>I2725*8%</f>
        <v>0</v>
      </c>
      <c r="K2725" s="17">
        <f>Tabela1[[#This Row],[VLR RECEBIDO]]-Tabela1[[#This Row],[DESPESA]]-Tabela1[[#This Row],[FGTS]]</f>
        <v>0</v>
      </c>
      <c r="L2725" s="12">
        <v>0</v>
      </c>
      <c r="M2725" s="12">
        <f>Tabela1[[#This Row],[A DEVOLVER]]-Tabela1[[#This Row],[DEVOLVIDO]]</f>
        <v>0</v>
      </c>
      <c r="N2725" s="18" t="s">
        <v>252</v>
      </c>
    </row>
    <row r="2726" spans="2:14" x14ac:dyDescent="0.3">
      <c r="B2726" s="11">
        <v>930</v>
      </c>
      <c r="C2726" s="11" t="s">
        <v>70</v>
      </c>
      <c r="D2726" s="35">
        <v>36</v>
      </c>
      <c r="E2726" s="16" t="s">
        <v>8</v>
      </c>
      <c r="F2726" s="11" t="s">
        <v>399</v>
      </c>
      <c r="G2726" s="17">
        <v>630.48</v>
      </c>
      <c r="H2726" s="17">
        <v>0</v>
      </c>
      <c r="I2726" s="17">
        <f>IFERROR(H2726/1.08,"")</f>
        <v>0</v>
      </c>
      <c r="J2726" s="17">
        <f>I2726*8%</f>
        <v>0</v>
      </c>
      <c r="K2726" s="17">
        <f>Tabela1[[#This Row],[VLR RECEBIDO]]-Tabela1[[#This Row],[DESPESA]]-Tabela1[[#This Row],[FGTS]]</f>
        <v>630.48</v>
      </c>
      <c r="L2726" s="12">
        <v>630.48</v>
      </c>
      <c r="M2726" s="12">
        <f>Tabela1[[#This Row],[A DEVOLVER]]-Tabela1[[#This Row],[DEVOLVIDO]]</f>
        <v>0</v>
      </c>
      <c r="N2726" s="18" t="s">
        <v>254</v>
      </c>
    </row>
    <row r="2727" spans="2:14" x14ac:dyDescent="0.3">
      <c r="B2727" s="11">
        <v>936</v>
      </c>
      <c r="C2727" s="11" t="s">
        <v>71</v>
      </c>
      <c r="D2727" s="35">
        <v>36</v>
      </c>
      <c r="E2727" s="16" t="s">
        <v>8</v>
      </c>
      <c r="F2727" s="11" t="s">
        <v>399</v>
      </c>
      <c r="G2727" s="17">
        <v>630.48</v>
      </c>
      <c r="H2727" s="17">
        <v>630.48444444444397</v>
      </c>
      <c r="I2727" s="17">
        <f>IFERROR(H2727/1.08,"")</f>
        <v>583.78189300411475</v>
      </c>
      <c r="J2727" s="17">
        <f>I2727*8%</f>
        <v>46.702551440329181</v>
      </c>
      <c r="K2727" s="17">
        <f>Tabela1[[#This Row],[VLR RECEBIDO]]-Tabela1[[#This Row],[DESPESA]]-Tabela1[[#This Row],[FGTS]]</f>
        <v>-4.4444444439122321E-3</v>
      </c>
      <c r="L2727" s="12">
        <v>-4.4444444439122321E-3</v>
      </c>
      <c r="M2727" s="12">
        <f>Tabela1[[#This Row],[A DEVOLVER]]-Tabela1[[#This Row],[DEVOLVIDO]]</f>
        <v>0</v>
      </c>
      <c r="N2727" s="18" t="s">
        <v>255</v>
      </c>
    </row>
    <row r="2728" spans="2:14" x14ac:dyDescent="0.3">
      <c r="B2728" s="11">
        <v>726</v>
      </c>
      <c r="C2728" s="11" t="s">
        <v>72</v>
      </c>
      <c r="D2728" s="35">
        <v>36</v>
      </c>
      <c r="E2728" s="16" t="s">
        <v>8</v>
      </c>
      <c r="F2728" s="11" t="s">
        <v>399</v>
      </c>
      <c r="G2728" s="17">
        <v>630.48</v>
      </c>
      <c r="H2728" s="17">
        <v>630.48444444444397</v>
      </c>
      <c r="I2728" s="17">
        <f>IFERROR(H2728/1.08,"")</f>
        <v>583.78189300411475</v>
      </c>
      <c r="J2728" s="17">
        <f>I2728*8%</f>
        <v>46.702551440329181</v>
      </c>
      <c r="K2728" s="17">
        <f>Tabela1[[#This Row],[VLR RECEBIDO]]-Tabela1[[#This Row],[DESPESA]]-Tabela1[[#This Row],[FGTS]]</f>
        <v>-4.4444444439122321E-3</v>
      </c>
      <c r="L2728" s="12">
        <v>-4.4444444439122321E-3</v>
      </c>
      <c r="M2728" s="12">
        <f>Tabela1[[#This Row],[A DEVOLVER]]-Tabela1[[#This Row],[DEVOLVIDO]]</f>
        <v>0</v>
      </c>
      <c r="N2728" s="18" t="s">
        <v>256</v>
      </c>
    </row>
    <row r="2729" spans="2:14" x14ac:dyDescent="0.3">
      <c r="B2729" s="11">
        <v>856</v>
      </c>
      <c r="C2729" s="11" t="s">
        <v>74</v>
      </c>
      <c r="D2729" s="35">
        <v>36</v>
      </c>
      <c r="E2729" s="16" t="s">
        <v>8</v>
      </c>
      <c r="F2729" s="11" t="s">
        <v>399</v>
      </c>
      <c r="G2729" s="17">
        <v>630.48</v>
      </c>
      <c r="H2729" s="17">
        <v>630.48444444444397</v>
      </c>
      <c r="I2729" s="17">
        <f>IFERROR(H2729/1.08,"")</f>
        <v>583.78189300411475</v>
      </c>
      <c r="J2729" s="17">
        <f>I2729*8%</f>
        <v>46.702551440329181</v>
      </c>
      <c r="K2729" s="17">
        <f>Tabela1[[#This Row],[VLR RECEBIDO]]-Tabela1[[#This Row],[DESPESA]]-Tabela1[[#This Row],[FGTS]]</f>
        <v>-4.4444444439122321E-3</v>
      </c>
      <c r="L2729" s="12">
        <v>-4.4444444439122321E-3</v>
      </c>
      <c r="M2729" s="12">
        <f>Tabela1[[#This Row],[A DEVOLVER]]-Tabela1[[#This Row],[DEVOLVIDO]]</f>
        <v>0</v>
      </c>
      <c r="N2729" s="18" t="s">
        <v>258</v>
      </c>
    </row>
    <row r="2730" spans="2:14" x14ac:dyDescent="0.3">
      <c r="B2730" s="11">
        <v>633</v>
      </c>
      <c r="C2730" s="11" t="s">
        <v>75</v>
      </c>
      <c r="D2730" s="35">
        <v>36</v>
      </c>
      <c r="E2730" s="16" t="s">
        <v>8</v>
      </c>
      <c r="F2730" s="11" t="s">
        <v>399</v>
      </c>
      <c r="G2730" s="17">
        <v>630.48</v>
      </c>
      <c r="H2730" s="17">
        <v>630.48444444444397</v>
      </c>
      <c r="I2730" s="17">
        <f>IFERROR(H2730/1.08,"")</f>
        <v>583.78189300411475</v>
      </c>
      <c r="J2730" s="17">
        <f>I2730*8%</f>
        <v>46.702551440329181</v>
      </c>
      <c r="K2730" s="17">
        <f>Tabela1[[#This Row],[VLR RECEBIDO]]-Tabela1[[#This Row],[DESPESA]]-Tabela1[[#This Row],[FGTS]]</f>
        <v>-4.4444444439122321E-3</v>
      </c>
      <c r="L2730" s="12">
        <v>-4.4444444439122321E-3</v>
      </c>
      <c r="M2730" s="12">
        <f>Tabela1[[#This Row],[A DEVOLVER]]-Tabela1[[#This Row],[DEVOLVIDO]]</f>
        <v>0</v>
      </c>
      <c r="N2730" s="18" t="s">
        <v>259</v>
      </c>
    </row>
    <row r="2731" spans="2:14" x14ac:dyDescent="0.3">
      <c r="B2731" s="11">
        <v>527</v>
      </c>
      <c r="C2731" s="11" t="s">
        <v>76</v>
      </c>
      <c r="D2731" s="35">
        <v>36</v>
      </c>
      <c r="E2731" s="16" t="s">
        <v>8</v>
      </c>
      <c r="F2731" s="11" t="s">
        <v>399</v>
      </c>
      <c r="G2731" s="17">
        <v>630.48</v>
      </c>
      <c r="H2731" s="17">
        <v>630.48444444444397</v>
      </c>
      <c r="I2731" s="17">
        <f>IFERROR(H2731/1.08,"")</f>
        <v>583.78189300411475</v>
      </c>
      <c r="J2731" s="17">
        <f>I2731*8%</f>
        <v>46.702551440329181</v>
      </c>
      <c r="K2731" s="17">
        <f>Tabela1[[#This Row],[VLR RECEBIDO]]-Tabela1[[#This Row],[DESPESA]]-Tabela1[[#This Row],[FGTS]]</f>
        <v>-4.4444444439122321E-3</v>
      </c>
      <c r="L2731" s="12">
        <v>-4.4444444439122321E-3</v>
      </c>
      <c r="M2731" s="12">
        <f>Tabela1[[#This Row],[A DEVOLVER]]-Tabela1[[#This Row],[DEVOLVIDO]]</f>
        <v>0</v>
      </c>
      <c r="N2731" s="18" t="s">
        <v>260</v>
      </c>
    </row>
    <row r="2732" spans="2:14" x14ac:dyDescent="0.3">
      <c r="B2732" s="11">
        <v>742</v>
      </c>
      <c r="C2732" s="11" t="s">
        <v>78</v>
      </c>
      <c r="D2732" s="35">
        <v>36</v>
      </c>
      <c r="E2732" s="16" t="s">
        <v>202</v>
      </c>
      <c r="F2732" s="11" t="s">
        <v>399</v>
      </c>
      <c r="G2732" s="17">
        <v>0</v>
      </c>
      <c r="H2732" s="17">
        <v>0</v>
      </c>
      <c r="I2732" s="17">
        <f>IFERROR(H2732/1.08,"")</f>
        <v>0</v>
      </c>
      <c r="J2732" s="17">
        <f>I2732*8%</f>
        <v>0</v>
      </c>
      <c r="K2732" s="17">
        <f>Tabela1[[#This Row],[VLR RECEBIDO]]-Tabela1[[#This Row],[DESPESA]]-Tabela1[[#This Row],[FGTS]]</f>
        <v>0</v>
      </c>
      <c r="L2732" s="12">
        <v>0</v>
      </c>
      <c r="M2732" s="12">
        <f>Tabela1[[#This Row],[A DEVOLVER]]-Tabela1[[#This Row],[DEVOLVIDO]]</f>
        <v>0</v>
      </c>
      <c r="N2732" s="18" t="s">
        <v>262</v>
      </c>
    </row>
    <row r="2733" spans="2:14" x14ac:dyDescent="0.3">
      <c r="B2733" s="11">
        <v>889</v>
      </c>
      <c r="C2733" s="11" t="s">
        <v>79</v>
      </c>
      <c r="D2733" s="35">
        <v>36</v>
      </c>
      <c r="E2733" s="16" t="s">
        <v>8</v>
      </c>
      <c r="F2733" s="11" t="s">
        <v>399</v>
      </c>
      <c r="G2733" s="17">
        <v>630.48</v>
      </c>
      <c r="H2733" s="17">
        <v>630.48444444444397</v>
      </c>
      <c r="I2733" s="17">
        <f>IFERROR(H2733/1.08,"")</f>
        <v>583.78189300411475</v>
      </c>
      <c r="J2733" s="17">
        <f>I2733*8%</f>
        <v>46.702551440329181</v>
      </c>
      <c r="K2733" s="17">
        <f>Tabela1[[#This Row],[VLR RECEBIDO]]-Tabela1[[#This Row],[DESPESA]]-Tabela1[[#This Row],[FGTS]]</f>
        <v>-4.4444444439122321E-3</v>
      </c>
      <c r="L2733" s="12">
        <v>-4.4444444439122321E-3</v>
      </c>
      <c r="M2733" s="12">
        <f>Tabela1[[#This Row],[A DEVOLVER]]-Tabela1[[#This Row],[DEVOLVIDO]]</f>
        <v>0</v>
      </c>
      <c r="N2733" s="18" t="s">
        <v>263</v>
      </c>
    </row>
    <row r="2734" spans="2:14" x14ac:dyDescent="0.3">
      <c r="B2734" s="11">
        <v>547</v>
      </c>
      <c r="C2734" s="11" t="s">
        <v>80</v>
      </c>
      <c r="D2734" s="35">
        <v>36</v>
      </c>
      <c r="E2734" s="16" t="s">
        <v>8</v>
      </c>
      <c r="F2734" s="11" t="s">
        <v>399</v>
      </c>
      <c r="G2734" s="17">
        <v>630.48</v>
      </c>
      <c r="H2734" s="17">
        <v>630.48444444444397</v>
      </c>
      <c r="I2734" s="17">
        <f>IFERROR(H2734/1.08,"")</f>
        <v>583.78189300411475</v>
      </c>
      <c r="J2734" s="17">
        <f>I2734*8%</f>
        <v>46.702551440329181</v>
      </c>
      <c r="K2734" s="17">
        <f>Tabela1[[#This Row],[VLR RECEBIDO]]-Tabela1[[#This Row],[DESPESA]]-Tabela1[[#This Row],[FGTS]]</f>
        <v>-4.4444444439122321E-3</v>
      </c>
      <c r="L2734" s="12">
        <v>-4.4444444439122321E-3</v>
      </c>
      <c r="M2734" s="12">
        <f>Tabela1[[#This Row],[A DEVOLVER]]-Tabela1[[#This Row],[DEVOLVIDO]]</f>
        <v>0</v>
      </c>
      <c r="N2734" s="18" t="s">
        <v>264</v>
      </c>
    </row>
    <row r="2735" spans="2:14" x14ac:dyDescent="0.3">
      <c r="B2735" s="11">
        <v>647</v>
      </c>
      <c r="C2735" s="11" t="s">
        <v>82</v>
      </c>
      <c r="D2735" s="35">
        <v>36</v>
      </c>
      <c r="E2735" s="16" t="s">
        <v>8</v>
      </c>
      <c r="F2735" s="11" t="s">
        <v>399</v>
      </c>
      <c r="G2735" s="17">
        <v>630.48</v>
      </c>
      <c r="H2735" s="17">
        <v>630.48</v>
      </c>
      <c r="I2735" s="17">
        <f>IFERROR(H2735/1.08,"")</f>
        <v>583.77777777777771</v>
      </c>
      <c r="J2735" s="17">
        <f>I2735*8%</f>
        <v>46.702222222222218</v>
      </c>
      <c r="K2735" s="17">
        <f>Tabela1[[#This Row],[VLR RECEBIDO]]-Tabela1[[#This Row],[DESPESA]]-Tabela1[[#This Row],[FGTS]]</f>
        <v>8.5265128291212022E-14</v>
      </c>
      <c r="L2735" s="12">
        <v>8.5265128291212022E-14</v>
      </c>
      <c r="M2735" s="12">
        <f>Tabela1[[#This Row],[A DEVOLVER]]-Tabela1[[#This Row],[DEVOLVIDO]]</f>
        <v>0</v>
      </c>
      <c r="N2735" s="18" t="s">
        <v>266</v>
      </c>
    </row>
    <row r="2736" spans="2:14" x14ac:dyDescent="0.3">
      <c r="B2736" s="11">
        <v>60</v>
      </c>
      <c r="C2736" s="11" t="s">
        <v>84</v>
      </c>
      <c r="D2736" s="35">
        <v>36</v>
      </c>
      <c r="E2736" s="16" t="s">
        <v>8</v>
      </c>
      <c r="F2736" s="11" t="s">
        <v>399</v>
      </c>
      <c r="G2736" s="17">
        <v>630.48</v>
      </c>
      <c r="H2736" s="17">
        <v>630.48</v>
      </c>
      <c r="I2736" s="17">
        <f>IFERROR(H2736/1.08,"")</f>
        <v>583.77777777777771</v>
      </c>
      <c r="J2736" s="17">
        <f>I2736*8%</f>
        <v>46.702222222222218</v>
      </c>
      <c r="K2736" s="17">
        <f>Tabela1[[#This Row],[VLR RECEBIDO]]-Tabela1[[#This Row],[DESPESA]]-Tabela1[[#This Row],[FGTS]]</f>
        <v>8.5265128291212022E-14</v>
      </c>
      <c r="L2736" s="12">
        <v>8.5265128291212022E-14</v>
      </c>
      <c r="M2736" s="12">
        <f>Tabela1[[#This Row],[A DEVOLVER]]-Tabela1[[#This Row],[DEVOLVIDO]]</f>
        <v>0</v>
      </c>
      <c r="N2736" s="18" t="s">
        <v>268</v>
      </c>
    </row>
    <row r="2737" spans="2:14" x14ac:dyDescent="0.3">
      <c r="B2737" s="11">
        <v>761</v>
      </c>
      <c r="C2737" s="11" t="s">
        <v>85</v>
      </c>
      <c r="D2737" s="35">
        <v>36</v>
      </c>
      <c r="E2737" s="16" t="s">
        <v>8</v>
      </c>
      <c r="F2737" s="11" t="s">
        <v>399</v>
      </c>
      <c r="G2737" s="17">
        <v>630.48</v>
      </c>
      <c r="H2737" s="17">
        <v>630.48</v>
      </c>
      <c r="I2737" s="17">
        <f>IFERROR(H2737/1.08,"")</f>
        <v>583.77777777777771</v>
      </c>
      <c r="J2737" s="17">
        <f>I2737*8%</f>
        <v>46.702222222222218</v>
      </c>
      <c r="K2737" s="17">
        <f>Tabela1[[#This Row],[VLR RECEBIDO]]-Tabela1[[#This Row],[DESPESA]]-Tabela1[[#This Row],[FGTS]]</f>
        <v>8.5265128291212022E-14</v>
      </c>
      <c r="L2737" s="12">
        <v>8.5265128291212022E-14</v>
      </c>
      <c r="M2737" s="12">
        <f>Tabela1[[#This Row],[A DEVOLVER]]-Tabela1[[#This Row],[DEVOLVIDO]]</f>
        <v>0</v>
      </c>
      <c r="N2737" s="18" t="s">
        <v>269</v>
      </c>
    </row>
    <row r="2738" spans="2:14" x14ac:dyDescent="0.3">
      <c r="B2738" s="11">
        <v>231</v>
      </c>
      <c r="C2738" s="11" t="s">
        <v>87</v>
      </c>
      <c r="D2738" s="35">
        <v>36</v>
      </c>
      <c r="E2738" s="16" t="s">
        <v>8</v>
      </c>
      <c r="F2738" s="11" t="s">
        <v>399</v>
      </c>
      <c r="G2738" s="17">
        <v>630.48</v>
      </c>
      <c r="H2738" s="17">
        <v>630.48</v>
      </c>
      <c r="I2738" s="17">
        <f>IFERROR(H2738/1.08,"")</f>
        <v>583.77777777777771</v>
      </c>
      <c r="J2738" s="17">
        <f>I2738*8%</f>
        <v>46.702222222222218</v>
      </c>
      <c r="K2738" s="17">
        <f>Tabela1[[#This Row],[VLR RECEBIDO]]-Tabela1[[#This Row],[DESPESA]]-Tabela1[[#This Row],[FGTS]]</f>
        <v>8.5265128291212022E-14</v>
      </c>
      <c r="L2738" s="12">
        <v>8.5265128291212022E-14</v>
      </c>
      <c r="M2738" s="12">
        <f>Tabela1[[#This Row],[A DEVOLVER]]-Tabela1[[#This Row],[DEVOLVIDO]]</f>
        <v>0</v>
      </c>
      <c r="N2738" s="18" t="s">
        <v>271</v>
      </c>
    </row>
    <row r="2739" spans="2:14" x14ac:dyDescent="0.3">
      <c r="B2739" s="11">
        <v>945</v>
      </c>
      <c r="C2739" s="11" t="s">
        <v>88</v>
      </c>
      <c r="D2739" s="35">
        <v>44</v>
      </c>
      <c r="E2739" s="16" t="s">
        <v>8</v>
      </c>
      <c r="F2739" s="11" t="s">
        <v>399</v>
      </c>
      <c r="G2739" s="17">
        <v>0</v>
      </c>
      <c r="H2739" s="17">
        <v>0</v>
      </c>
      <c r="I2739" s="17">
        <f>IFERROR(H2739/1.08,"")</f>
        <v>0</v>
      </c>
      <c r="J2739" s="17">
        <f>I2739*8%</f>
        <v>0</v>
      </c>
      <c r="K2739" s="17">
        <f>Tabela1[[#This Row],[VLR RECEBIDO]]-Tabela1[[#This Row],[DESPESA]]-Tabela1[[#This Row],[FGTS]]</f>
        <v>0</v>
      </c>
      <c r="L2739" s="12">
        <v>0</v>
      </c>
      <c r="M2739" s="12">
        <f>Tabela1[[#This Row],[A DEVOLVER]]-Tabela1[[#This Row],[DEVOLVIDO]]</f>
        <v>0</v>
      </c>
      <c r="N2739" s="18" t="s">
        <v>272</v>
      </c>
    </row>
    <row r="2740" spans="2:14" x14ac:dyDescent="0.3">
      <c r="B2740" s="11">
        <v>774</v>
      </c>
      <c r="C2740" s="11" t="s">
        <v>194</v>
      </c>
      <c r="D2740" s="35">
        <v>44</v>
      </c>
      <c r="E2740" s="16" t="s">
        <v>8</v>
      </c>
      <c r="F2740" s="11" t="s">
        <v>399</v>
      </c>
      <c r="G2740" s="17">
        <v>0</v>
      </c>
      <c r="H2740" s="17">
        <v>0</v>
      </c>
      <c r="I2740" s="17">
        <f>IFERROR(H2740/1.08,"")</f>
        <v>0</v>
      </c>
      <c r="J2740" s="17">
        <f>I2740*8%</f>
        <v>0</v>
      </c>
      <c r="K2740" s="17">
        <f>Tabela1[[#This Row],[VLR RECEBIDO]]-Tabela1[[#This Row],[DESPESA]]-Tabela1[[#This Row],[FGTS]]</f>
        <v>0</v>
      </c>
      <c r="L2740" s="12">
        <v>0</v>
      </c>
      <c r="M2740" s="12">
        <f>Tabela1[[#This Row],[A DEVOLVER]]-Tabela1[[#This Row],[DEVOLVIDO]]</f>
        <v>0</v>
      </c>
      <c r="N2740" s="18" t="s">
        <v>377</v>
      </c>
    </row>
    <row r="2741" spans="2:14" x14ac:dyDescent="0.3">
      <c r="B2741" s="11">
        <v>980</v>
      </c>
      <c r="C2741" s="11" t="s">
        <v>197</v>
      </c>
      <c r="D2741" s="35">
        <v>36</v>
      </c>
      <c r="E2741" s="16" t="s">
        <v>8</v>
      </c>
      <c r="F2741" s="11" t="s">
        <v>399</v>
      </c>
      <c r="G2741" s="17">
        <v>630.48</v>
      </c>
      <c r="H2741" s="17">
        <v>0</v>
      </c>
      <c r="I2741" s="17">
        <f>IFERROR(H2741/1.08,"")</f>
        <v>0</v>
      </c>
      <c r="J2741" s="17">
        <f>I2741*8%</f>
        <v>0</v>
      </c>
      <c r="K2741" s="17">
        <f>Tabela1[[#This Row],[VLR RECEBIDO]]-Tabela1[[#This Row],[DESPESA]]-Tabela1[[#This Row],[FGTS]]</f>
        <v>630.48</v>
      </c>
      <c r="L2741" s="12">
        <v>630.48</v>
      </c>
      <c r="M2741" s="12">
        <f>Tabela1[[#This Row],[A DEVOLVER]]-Tabela1[[#This Row],[DEVOLVIDO]]</f>
        <v>0</v>
      </c>
      <c r="N2741" s="18" t="s">
        <v>380</v>
      </c>
    </row>
    <row r="2742" spans="2:14" x14ac:dyDescent="0.3">
      <c r="B2742" s="11">
        <v>791</v>
      </c>
      <c r="C2742" s="11" t="s">
        <v>89</v>
      </c>
      <c r="D2742" s="35">
        <v>36</v>
      </c>
      <c r="E2742" s="16" t="s">
        <v>202</v>
      </c>
      <c r="F2742" s="11" t="s">
        <v>399</v>
      </c>
      <c r="G2742" s="17">
        <v>0</v>
      </c>
      <c r="H2742" s="17">
        <v>0</v>
      </c>
      <c r="I2742" s="17">
        <f>IFERROR(H2742/1.08,"")</f>
        <v>0</v>
      </c>
      <c r="J2742" s="17">
        <f>I2742*8%</f>
        <v>0</v>
      </c>
      <c r="K2742" s="17">
        <f>Tabela1[[#This Row],[VLR RECEBIDO]]-Tabela1[[#This Row],[DESPESA]]-Tabela1[[#This Row],[FGTS]]</f>
        <v>0</v>
      </c>
      <c r="L2742" s="12">
        <v>0</v>
      </c>
      <c r="M2742" s="12">
        <f>Tabela1[[#This Row],[A DEVOLVER]]-Tabela1[[#This Row],[DEVOLVIDO]]</f>
        <v>0</v>
      </c>
      <c r="N2742" s="18" t="s">
        <v>273</v>
      </c>
    </row>
    <row r="2743" spans="2:14" x14ac:dyDescent="0.3">
      <c r="B2743" s="11">
        <v>344</v>
      </c>
      <c r="C2743" s="11" t="s">
        <v>90</v>
      </c>
      <c r="D2743" s="35">
        <v>36</v>
      </c>
      <c r="E2743" s="16" t="s">
        <v>8</v>
      </c>
      <c r="F2743" s="11" t="s">
        <v>399</v>
      </c>
      <c r="G2743" s="17">
        <v>630.48</v>
      </c>
      <c r="H2743" s="17">
        <v>630.48</v>
      </c>
      <c r="I2743" s="17">
        <f>IFERROR(H2743/1.08,"")</f>
        <v>583.77777777777771</v>
      </c>
      <c r="J2743" s="17">
        <f>I2743*8%</f>
        <v>46.702222222222218</v>
      </c>
      <c r="K2743" s="17">
        <f>Tabela1[[#This Row],[VLR RECEBIDO]]-Tabela1[[#This Row],[DESPESA]]-Tabela1[[#This Row],[FGTS]]</f>
        <v>8.5265128291212022E-14</v>
      </c>
      <c r="L2743" s="12">
        <v>8.5265128291212022E-14</v>
      </c>
      <c r="M2743" s="12">
        <f>Tabela1[[#This Row],[A DEVOLVER]]-Tabela1[[#This Row],[DEVOLVIDO]]</f>
        <v>0</v>
      </c>
      <c r="N2743" s="18" t="s">
        <v>274</v>
      </c>
    </row>
    <row r="2744" spans="2:14" x14ac:dyDescent="0.3">
      <c r="B2744" s="11">
        <v>651</v>
      </c>
      <c r="C2744" s="11" t="s">
        <v>91</v>
      </c>
      <c r="D2744" s="35">
        <v>36</v>
      </c>
      <c r="E2744" s="16" t="s">
        <v>202</v>
      </c>
      <c r="F2744" s="11" t="s">
        <v>399</v>
      </c>
      <c r="G2744" s="17">
        <v>0</v>
      </c>
      <c r="H2744" s="17">
        <v>0</v>
      </c>
      <c r="I2744" s="17">
        <f>IFERROR(H2744/1.08,"")</f>
        <v>0</v>
      </c>
      <c r="J2744" s="17">
        <f>I2744*8%</f>
        <v>0</v>
      </c>
      <c r="K2744" s="17">
        <f>Tabela1[[#This Row],[VLR RECEBIDO]]-Tabela1[[#This Row],[DESPESA]]-Tabela1[[#This Row],[FGTS]]</f>
        <v>0</v>
      </c>
      <c r="L2744" s="12">
        <v>0</v>
      </c>
      <c r="M2744" s="12">
        <f>Tabela1[[#This Row],[A DEVOLVER]]-Tabela1[[#This Row],[DEVOLVIDO]]</f>
        <v>0</v>
      </c>
      <c r="N2744" s="18" t="s">
        <v>275</v>
      </c>
    </row>
    <row r="2745" spans="2:14" x14ac:dyDescent="0.3">
      <c r="B2745" s="11">
        <v>422</v>
      </c>
      <c r="C2745" s="11" t="s">
        <v>92</v>
      </c>
      <c r="D2745" s="35">
        <v>36</v>
      </c>
      <c r="E2745" s="16" t="s">
        <v>202</v>
      </c>
      <c r="F2745" s="11" t="s">
        <v>399</v>
      </c>
      <c r="G2745" s="17">
        <v>0</v>
      </c>
      <c r="H2745" s="17">
        <v>0</v>
      </c>
      <c r="I2745" s="17">
        <f>IFERROR(H2745/1.08,"")</f>
        <v>0</v>
      </c>
      <c r="J2745" s="17">
        <f>I2745*8%</f>
        <v>0</v>
      </c>
      <c r="K2745" s="17">
        <f>Tabela1[[#This Row],[VLR RECEBIDO]]-Tabela1[[#This Row],[DESPESA]]-Tabela1[[#This Row],[FGTS]]</f>
        <v>0</v>
      </c>
      <c r="L2745" s="12">
        <v>0</v>
      </c>
      <c r="M2745" s="12">
        <f>Tabela1[[#This Row],[A DEVOLVER]]-Tabela1[[#This Row],[DEVOLVIDO]]</f>
        <v>0</v>
      </c>
      <c r="N2745" s="18" t="s">
        <v>276</v>
      </c>
    </row>
    <row r="2746" spans="2:14" x14ac:dyDescent="0.3">
      <c r="B2746" s="11">
        <v>463</v>
      </c>
      <c r="C2746" s="11" t="s">
        <v>93</v>
      </c>
      <c r="D2746" s="35">
        <v>44</v>
      </c>
      <c r="E2746" s="16" t="s">
        <v>204</v>
      </c>
      <c r="F2746" s="11" t="s">
        <v>399</v>
      </c>
      <c r="G2746" s="17">
        <v>0</v>
      </c>
      <c r="H2746" s="17">
        <v>0</v>
      </c>
      <c r="I2746" s="17">
        <f>IFERROR(H2746/1.08,"")</f>
        <v>0</v>
      </c>
      <c r="J2746" s="17">
        <f>I2746*8%</f>
        <v>0</v>
      </c>
      <c r="K2746" s="17">
        <f>Tabela1[[#This Row],[VLR RECEBIDO]]-Tabela1[[#This Row],[DESPESA]]-Tabela1[[#This Row],[FGTS]]</f>
        <v>0</v>
      </c>
      <c r="L2746" s="12">
        <v>0</v>
      </c>
      <c r="M2746" s="12">
        <f>Tabela1[[#This Row],[A DEVOLVER]]-Tabela1[[#This Row],[DEVOLVIDO]]</f>
        <v>0</v>
      </c>
      <c r="N2746" s="18" t="s">
        <v>277</v>
      </c>
    </row>
    <row r="2747" spans="2:14" x14ac:dyDescent="0.3">
      <c r="B2747" s="11">
        <v>716</v>
      </c>
      <c r="C2747" s="11" t="s">
        <v>94</v>
      </c>
      <c r="D2747" s="35">
        <v>36</v>
      </c>
      <c r="E2747" s="16" t="s">
        <v>8</v>
      </c>
      <c r="F2747" s="11" t="s">
        <v>399</v>
      </c>
      <c r="G2747" s="17">
        <v>630.48</v>
      </c>
      <c r="H2747" s="17">
        <v>630.48</v>
      </c>
      <c r="I2747" s="17">
        <f>IFERROR(H2747/1.08,"")</f>
        <v>583.77777777777771</v>
      </c>
      <c r="J2747" s="17">
        <f>I2747*8%</f>
        <v>46.702222222222218</v>
      </c>
      <c r="K2747" s="17">
        <f>Tabela1[[#This Row],[VLR RECEBIDO]]-Tabela1[[#This Row],[DESPESA]]-Tabela1[[#This Row],[FGTS]]</f>
        <v>8.5265128291212022E-14</v>
      </c>
      <c r="L2747" s="12">
        <v>8.5265128291212022E-14</v>
      </c>
      <c r="M2747" s="12">
        <f>Tabela1[[#This Row],[A DEVOLVER]]-Tabela1[[#This Row],[DEVOLVIDO]]</f>
        <v>0</v>
      </c>
      <c r="N2747" s="18" t="s">
        <v>278</v>
      </c>
    </row>
    <row r="2748" spans="2:14" x14ac:dyDescent="0.3">
      <c r="B2748" s="11">
        <v>875</v>
      </c>
      <c r="C2748" s="11" t="s">
        <v>95</v>
      </c>
      <c r="D2748" s="35">
        <v>36</v>
      </c>
      <c r="E2748" s="16" t="s">
        <v>8</v>
      </c>
      <c r="F2748" s="11" t="s">
        <v>399</v>
      </c>
      <c r="G2748" s="17">
        <v>630.48</v>
      </c>
      <c r="H2748" s="17">
        <v>630.48</v>
      </c>
      <c r="I2748" s="17">
        <f>IFERROR(H2748/1.08,"")</f>
        <v>583.77777777777771</v>
      </c>
      <c r="J2748" s="17">
        <f>I2748*8%</f>
        <v>46.702222222222218</v>
      </c>
      <c r="K2748" s="17">
        <f>Tabela1[[#This Row],[VLR RECEBIDO]]-Tabela1[[#This Row],[DESPESA]]-Tabela1[[#This Row],[FGTS]]</f>
        <v>8.5265128291212022E-14</v>
      </c>
      <c r="L2748" s="12">
        <v>8.5265128291212022E-14</v>
      </c>
      <c r="M2748" s="12">
        <f>Tabela1[[#This Row],[A DEVOLVER]]-Tabela1[[#This Row],[DEVOLVIDO]]</f>
        <v>0</v>
      </c>
      <c r="N2748" s="18" t="s">
        <v>279</v>
      </c>
    </row>
    <row r="2749" spans="2:14" x14ac:dyDescent="0.3">
      <c r="B2749" s="11">
        <v>393</v>
      </c>
      <c r="C2749" s="11" t="s">
        <v>96</v>
      </c>
      <c r="D2749" s="35">
        <v>36</v>
      </c>
      <c r="E2749" s="16" t="s">
        <v>8</v>
      </c>
      <c r="F2749" s="11" t="s">
        <v>399</v>
      </c>
      <c r="G2749" s="17">
        <v>630.48</v>
      </c>
      <c r="H2749" s="17">
        <v>630.48</v>
      </c>
      <c r="I2749" s="17">
        <f>IFERROR(H2749/1.08,"")</f>
        <v>583.77777777777771</v>
      </c>
      <c r="J2749" s="17">
        <f>I2749*8%</f>
        <v>46.702222222222218</v>
      </c>
      <c r="K2749" s="17">
        <f>Tabela1[[#This Row],[VLR RECEBIDO]]-Tabela1[[#This Row],[DESPESA]]-Tabela1[[#This Row],[FGTS]]</f>
        <v>8.5265128291212022E-14</v>
      </c>
      <c r="L2749" s="12">
        <v>8.5265128291212022E-14</v>
      </c>
      <c r="M2749" s="12">
        <f>Tabela1[[#This Row],[A DEVOLVER]]-Tabela1[[#This Row],[DEVOLVIDO]]</f>
        <v>0</v>
      </c>
      <c r="N2749" s="18" t="s">
        <v>280</v>
      </c>
    </row>
    <row r="2750" spans="2:14" x14ac:dyDescent="0.3">
      <c r="B2750" s="11">
        <v>338</v>
      </c>
      <c r="C2750" s="11" t="s">
        <v>97</v>
      </c>
      <c r="D2750" s="35">
        <v>36</v>
      </c>
      <c r="E2750" s="16" t="s">
        <v>8</v>
      </c>
      <c r="F2750" s="11" t="s">
        <v>399</v>
      </c>
      <c r="G2750" s="17">
        <v>630.48</v>
      </c>
      <c r="H2750" s="17">
        <v>630.48444444444397</v>
      </c>
      <c r="I2750" s="17">
        <f>IFERROR(H2750/1.08,"")</f>
        <v>583.78189300411475</v>
      </c>
      <c r="J2750" s="17">
        <f>I2750*8%</f>
        <v>46.702551440329181</v>
      </c>
      <c r="K2750" s="17">
        <f>Tabela1[[#This Row],[VLR RECEBIDO]]-Tabela1[[#This Row],[DESPESA]]-Tabela1[[#This Row],[FGTS]]</f>
        <v>-4.4444444439122321E-3</v>
      </c>
      <c r="L2750" s="12">
        <v>-4.4444444439122321E-3</v>
      </c>
      <c r="M2750" s="12">
        <f>Tabela1[[#This Row],[A DEVOLVER]]-Tabela1[[#This Row],[DEVOLVIDO]]</f>
        <v>0</v>
      </c>
      <c r="N2750" s="18" t="s">
        <v>281</v>
      </c>
    </row>
    <row r="2751" spans="2:14" x14ac:dyDescent="0.3">
      <c r="B2751" s="11">
        <v>928</v>
      </c>
      <c r="C2751" s="11" t="s">
        <v>98</v>
      </c>
      <c r="D2751" s="35">
        <v>36</v>
      </c>
      <c r="E2751" s="16" t="s">
        <v>8</v>
      </c>
      <c r="F2751" s="11" t="s">
        <v>399</v>
      </c>
      <c r="G2751" s="17">
        <v>630.48</v>
      </c>
      <c r="H2751" s="17">
        <v>630.48444444444397</v>
      </c>
      <c r="I2751" s="17">
        <f>IFERROR(H2751/1.08,"")</f>
        <v>583.78189300411475</v>
      </c>
      <c r="J2751" s="17">
        <f>I2751*8%</f>
        <v>46.702551440329181</v>
      </c>
      <c r="K2751" s="17">
        <f>Tabela1[[#This Row],[VLR RECEBIDO]]-Tabela1[[#This Row],[DESPESA]]-Tabela1[[#This Row],[FGTS]]</f>
        <v>-4.4444444439122321E-3</v>
      </c>
      <c r="L2751" s="12">
        <v>-4.4444444439122321E-3</v>
      </c>
      <c r="M2751" s="12">
        <f>Tabela1[[#This Row],[A DEVOLVER]]-Tabela1[[#This Row],[DEVOLVIDO]]</f>
        <v>0</v>
      </c>
      <c r="N2751" s="18" t="s">
        <v>282</v>
      </c>
    </row>
    <row r="2752" spans="2:14" x14ac:dyDescent="0.3">
      <c r="B2752" s="11">
        <v>110</v>
      </c>
      <c r="C2752" s="11" t="s">
        <v>99</v>
      </c>
      <c r="D2752" s="35">
        <v>36</v>
      </c>
      <c r="E2752" s="16" t="s">
        <v>202</v>
      </c>
      <c r="F2752" s="11" t="s">
        <v>399</v>
      </c>
      <c r="G2752" s="17">
        <v>0</v>
      </c>
      <c r="H2752" s="17">
        <v>0</v>
      </c>
      <c r="I2752" s="17">
        <f>IFERROR(H2752/1.08,"")</f>
        <v>0</v>
      </c>
      <c r="J2752" s="17">
        <f>I2752*8%</f>
        <v>0</v>
      </c>
      <c r="K2752" s="17">
        <f>Tabela1[[#This Row],[VLR RECEBIDO]]-Tabela1[[#This Row],[DESPESA]]-Tabela1[[#This Row],[FGTS]]</f>
        <v>0</v>
      </c>
      <c r="L2752" s="12">
        <v>0</v>
      </c>
      <c r="M2752" s="12">
        <f>Tabela1[[#This Row],[A DEVOLVER]]-Tabela1[[#This Row],[DEVOLVIDO]]</f>
        <v>0</v>
      </c>
      <c r="N2752" s="18" t="s">
        <v>283</v>
      </c>
    </row>
    <row r="2753" spans="2:14" x14ac:dyDescent="0.3">
      <c r="B2753" s="11">
        <v>14</v>
      </c>
      <c r="C2753" s="11" t="s">
        <v>100</v>
      </c>
      <c r="D2753" s="35">
        <v>36</v>
      </c>
      <c r="E2753" s="16" t="s">
        <v>8</v>
      </c>
      <c r="F2753" s="11" t="s">
        <v>399</v>
      </c>
      <c r="G2753" s="17">
        <v>630.48</v>
      </c>
      <c r="H2753" s="17">
        <v>630.48444444444397</v>
      </c>
      <c r="I2753" s="17">
        <f>IFERROR(H2753/1.08,"")</f>
        <v>583.78189300411475</v>
      </c>
      <c r="J2753" s="17">
        <f>I2753*8%</f>
        <v>46.702551440329181</v>
      </c>
      <c r="K2753" s="17">
        <f>Tabela1[[#This Row],[VLR RECEBIDO]]-Tabela1[[#This Row],[DESPESA]]-Tabela1[[#This Row],[FGTS]]</f>
        <v>-4.4444444439122321E-3</v>
      </c>
      <c r="L2753" s="12">
        <v>-4.4444444439122321E-3</v>
      </c>
      <c r="M2753" s="12">
        <f>Tabela1[[#This Row],[A DEVOLVER]]-Tabela1[[#This Row],[DEVOLVIDO]]</f>
        <v>0</v>
      </c>
      <c r="N2753" s="18" t="s">
        <v>284</v>
      </c>
    </row>
    <row r="2754" spans="2:14" x14ac:dyDescent="0.3">
      <c r="B2754" s="11">
        <v>546</v>
      </c>
      <c r="C2754" s="11" t="s">
        <v>101</v>
      </c>
      <c r="D2754" s="35">
        <v>44</v>
      </c>
      <c r="E2754" s="16" t="s">
        <v>8</v>
      </c>
      <c r="F2754" s="11" t="s">
        <v>399</v>
      </c>
      <c r="G2754" s="17">
        <v>0</v>
      </c>
      <c r="H2754" s="17">
        <v>0</v>
      </c>
      <c r="I2754" s="17">
        <f>IFERROR(H2754/1.08,"")</f>
        <v>0</v>
      </c>
      <c r="J2754" s="17">
        <f>I2754*8%</f>
        <v>0</v>
      </c>
      <c r="K2754" s="17">
        <f>Tabela1[[#This Row],[VLR RECEBIDO]]-Tabela1[[#This Row],[DESPESA]]-Tabela1[[#This Row],[FGTS]]</f>
        <v>0</v>
      </c>
      <c r="L2754" s="12">
        <v>0</v>
      </c>
      <c r="M2754" s="12">
        <f>Tabela1[[#This Row],[A DEVOLVER]]-Tabela1[[#This Row],[DEVOLVIDO]]</f>
        <v>0</v>
      </c>
      <c r="N2754" s="18" t="s">
        <v>285</v>
      </c>
    </row>
    <row r="2755" spans="2:14" x14ac:dyDescent="0.3">
      <c r="B2755" s="11">
        <v>287</v>
      </c>
      <c r="C2755" s="11" t="s">
        <v>102</v>
      </c>
      <c r="D2755" s="35">
        <v>44</v>
      </c>
      <c r="E2755" s="16" t="s">
        <v>8</v>
      </c>
      <c r="F2755" s="11" t="s">
        <v>399</v>
      </c>
      <c r="G2755" s="17">
        <v>0</v>
      </c>
      <c r="H2755" s="17">
        <v>0</v>
      </c>
      <c r="I2755" s="17">
        <f>IFERROR(H2755/1.08,"")</f>
        <v>0</v>
      </c>
      <c r="J2755" s="17">
        <f>I2755*8%</f>
        <v>0</v>
      </c>
      <c r="K2755" s="17">
        <f>Tabela1[[#This Row],[VLR RECEBIDO]]-Tabela1[[#This Row],[DESPESA]]-Tabela1[[#This Row],[FGTS]]</f>
        <v>0</v>
      </c>
      <c r="L2755" s="12">
        <v>0</v>
      </c>
      <c r="M2755" s="12">
        <f>Tabela1[[#This Row],[A DEVOLVER]]-Tabela1[[#This Row],[DEVOLVIDO]]</f>
        <v>0</v>
      </c>
      <c r="N2755" s="18" t="s">
        <v>286</v>
      </c>
    </row>
    <row r="2756" spans="2:14" x14ac:dyDescent="0.3">
      <c r="B2756" s="11">
        <v>525</v>
      </c>
      <c r="C2756" s="11" t="s">
        <v>103</v>
      </c>
      <c r="D2756" s="35">
        <v>36</v>
      </c>
      <c r="E2756" s="16" t="s">
        <v>8</v>
      </c>
      <c r="F2756" s="11" t="s">
        <v>399</v>
      </c>
      <c r="G2756" s="17">
        <v>630.48</v>
      </c>
      <c r="H2756" s="17">
        <v>630.48444444444397</v>
      </c>
      <c r="I2756" s="17">
        <f>IFERROR(H2756/1.08,"")</f>
        <v>583.78189300411475</v>
      </c>
      <c r="J2756" s="17">
        <f>I2756*8%</f>
        <v>46.702551440329181</v>
      </c>
      <c r="K2756" s="17">
        <f>Tabela1[[#This Row],[VLR RECEBIDO]]-Tabela1[[#This Row],[DESPESA]]-Tabela1[[#This Row],[FGTS]]</f>
        <v>-4.4444444439122321E-3</v>
      </c>
      <c r="L2756" s="12">
        <v>-4.4444444439122321E-3</v>
      </c>
      <c r="M2756" s="12">
        <f>Tabela1[[#This Row],[A DEVOLVER]]-Tabela1[[#This Row],[DEVOLVIDO]]</f>
        <v>0</v>
      </c>
      <c r="N2756" s="18" t="s">
        <v>287</v>
      </c>
    </row>
    <row r="2757" spans="2:14" x14ac:dyDescent="0.3">
      <c r="B2757" s="11">
        <v>657</v>
      </c>
      <c r="C2757" s="11" t="s">
        <v>104</v>
      </c>
      <c r="D2757" s="35">
        <v>36</v>
      </c>
      <c r="E2757" s="16" t="s">
        <v>8</v>
      </c>
      <c r="F2757" s="11" t="s">
        <v>399</v>
      </c>
      <c r="G2757" s="17">
        <v>630.48</v>
      </c>
      <c r="H2757" s="17">
        <v>630.48444444444397</v>
      </c>
      <c r="I2757" s="17">
        <f>IFERROR(H2757/1.08,"")</f>
        <v>583.78189300411475</v>
      </c>
      <c r="J2757" s="17">
        <f>I2757*8%</f>
        <v>46.702551440329181</v>
      </c>
      <c r="K2757" s="17">
        <f>Tabela1[[#This Row],[VLR RECEBIDO]]-Tabela1[[#This Row],[DESPESA]]-Tabela1[[#This Row],[FGTS]]</f>
        <v>-4.4444444439122321E-3</v>
      </c>
      <c r="L2757" s="12">
        <v>-4.4444444439122321E-3</v>
      </c>
      <c r="M2757" s="12">
        <f>Tabela1[[#This Row],[A DEVOLVER]]-Tabela1[[#This Row],[DEVOLVIDO]]</f>
        <v>0</v>
      </c>
      <c r="N2757" s="18" t="s">
        <v>288</v>
      </c>
    </row>
    <row r="2758" spans="2:14" x14ac:dyDescent="0.3">
      <c r="B2758" s="11">
        <v>67</v>
      </c>
      <c r="C2758" s="11" t="s">
        <v>106</v>
      </c>
      <c r="D2758" s="35">
        <v>36</v>
      </c>
      <c r="E2758" s="16" t="s">
        <v>8</v>
      </c>
      <c r="F2758" s="11" t="s">
        <v>399</v>
      </c>
      <c r="G2758" s="17">
        <v>630.48</v>
      </c>
      <c r="H2758" s="17">
        <v>630.48444444444397</v>
      </c>
      <c r="I2758" s="17">
        <f>IFERROR(H2758/1.08,"")</f>
        <v>583.78189300411475</v>
      </c>
      <c r="J2758" s="17">
        <f>I2758*8%</f>
        <v>46.702551440329181</v>
      </c>
      <c r="K2758" s="17">
        <f>Tabela1[[#This Row],[VLR RECEBIDO]]-Tabela1[[#This Row],[DESPESA]]-Tabela1[[#This Row],[FGTS]]</f>
        <v>-4.4444444439122321E-3</v>
      </c>
      <c r="L2758" s="12">
        <v>-4.4444444439122321E-3</v>
      </c>
      <c r="M2758" s="12">
        <f>Tabela1[[#This Row],[A DEVOLVER]]-Tabela1[[#This Row],[DEVOLVIDO]]</f>
        <v>0</v>
      </c>
      <c r="N2758" s="18" t="s">
        <v>290</v>
      </c>
    </row>
    <row r="2759" spans="2:14" x14ac:dyDescent="0.3">
      <c r="B2759" s="11">
        <v>68</v>
      </c>
      <c r="C2759" s="11" t="s">
        <v>107</v>
      </c>
      <c r="D2759" s="35">
        <v>36</v>
      </c>
      <c r="E2759" s="16" t="s">
        <v>8</v>
      </c>
      <c r="F2759" s="11" t="s">
        <v>399</v>
      </c>
      <c r="G2759" s="17">
        <v>630.48</v>
      </c>
      <c r="H2759" s="17">
        <v>630.48444444444397</v>
      </c>
      <c r="I2759" s="17">
        <f>IFERROR(H2759/1.08,"")</f>
        <v>583.78189300411475</v>
      </c>
      <c r="J2759" s="17">
        <f>I2759*8%</f>
        <v>46.702551440329181</v>
      </c>
      <c r="K2759" s="17">
        <f>Tabela1[[#This Row],[VLR RECEBIDO]]-Tabela1[[#This Row],[DESPESA]]-Tabela1[[#This Row],[FGTS]]</f>
        <v>-4.4444444439122321E-3</v>
      </c>
      <c r="L2759" s="12">
        <v>-4.4444444439122321E-3</v>
      </c>
      <c r="M2759" s="12">
        <f>Tabela1[[#This Row],[A DEVOLVER]]-Tabela1[[#This Row],[DEVOLVIDO]]</f>
        <v>0</v>
      </c>
      <c r="N2759" s="18" t="s">
        <v>291</v>
      </c>
    </row>
    <row r="2760" spans="2:14" x14ac:dyDescent="0.3">
      <c r="B2760" s="11" t="s">
        <v>396</v>
      </c>
      <c r="C2760" s="11" t="s">
        <v>387</v>
      </c>
      <c r="D2760" s="35">
        <v>36</v>
      </c>
      <c r="E2760" s="16" t="s">
        <v>202</v>
      </c>
      <c r="F2760" s="11" t="s">
        <v>399</v>
      </c>
      <c r="G2760" s="17">
        <v>0</v>
      </c>
      <c r="H2760" s="17">
        <v>0</v>
      </c>
      <c r="I2760" s="17">
        <f>IFERROR(H2760/1.08,"")</f>
        <v>0</v>
      </c>
      <c r="J2760" s="17">
        <f>I2760*8%</f>
        <v>0</v>
      </c>
      <c r="K2760" s="17">
        <f>Tabela1[[#This Row],[VLR RECEBIDO]]-Tabela1[[#This Row],[DESPESA]]-Tabela1[[#This Row],[FGTS]]</f>
        <v>0</v>
      </c>
      <c r="L2760" s="12">
        <v>0</v>
      </c>
      <c r="M2760" s="12">
        <f>Tabela1[[#This Row],[A DEVOLVER]]-Tabela1[[#This Row],[DEVOLVIDO]]</f>
        <v>0</v>
      </c>
      <c r="N2760" s="18" t="s">
        <v>391</v>
      </c>
    </row>
    <row r="2761" spans="2:14" x14ac:dyDescent="0.3">
      <c r="B2761" s="11">
        <v>444</v>
      </c>
      <c r="C2761" s="11" t="s">
        <v>108</v>
      </c>
      <c r="D2761" s="35">
        <v>36</v>
      </c>
      <c r="E2761" s="16" t="s">
        <v>8</v>
      </c>
      <c r="F2761" s="11" t="s">
        <v>399</v>
      </c>
      <c r="G2761" s="17">
        <v>630.48</v>
      </c>
      <c r="H2761" s="17">
        <v>630.48444444444397</v>
      </c>
      <c r="I2761" s="17">
        <f>IFERROR(H2761/1.08,"")</f>
        <v>583.78189300411475</v>
      </c>
      <c r="J2761" s="17">
        <f>I2761*8%</f>
        <v>46.702551440329181</v>
      </c>
      <c r="K2761" s="17">
        <f>Tabela1[[#This Row],[VLR RECEBIDO]]-Tabela1[[#This Row],[DESPESA]]-Tabela1[[#This Row],[FGTS]]</f>
        <v>-4.4444444439122321E-3</v>
      </c>
      <c r="L2761" s="12">
        <v>-4.4444444439122321E-3</v>
      </c>
      <c r="M2761" s="12">
        <f>Tabela1[[#This Row],[A DEVOLVER]]-Tabela1[[#This Row],[DEVOLVIDO]]</f>
        <v>0</v>
      </c>
      <c r="N2761" s="18" t="s">
        <v>292</v>
      </c>
    </row>
    <row r="2762" spans="2:14" x14ac:dyDescent="0.3">
      <c r="B2762" s="11">
        <v>886</v>
      </c>
      <c r="C2762" s="11" t="s">
        <v>109</v>
      </c>
      <c r="D2762" s="35">
        <v>36</v>
      </c>
      <c r="E2762" s="16" t="s">
        <v>8</v>
      </c>
      <c r="F2762" s="11" t="s">
        <v>399</v>
      </c>
      <c r="G2762" s="17">
        <v>0</v>
      </c>
      <c r="H2762" s="17">
        <v>0</v>
      </c>
      <c r="I2762" s="17">
        <f>IFERROR(H2762/1.08,"")</f>
        <v>0</v>
      </c>
      <c r="J2762" s="17">
        <f>I2762*8%</f>
        <v>0</v>
      </c>
      <c r="K2762" s="17">
        <f>Tabela1[[#This Row],[VLR RECEBIDO]]-Tabela1[[#This Row],[DESPESA]]-Tabela1[[#This Row],[FGTS]]</f>
        <v>0</v>
      </c>
      <c r="L2762" s="12">
        <v>0</v>
      </c>
      <c r="M2762" s="12">
        <f>Tabela1[[#This Row],[A DEVOLVER]]-Tabela1[[#This Row],[DEVOLVIDO]]</f>
        <v>0</v>
      </c>
      <c r="N2762" s="18" t="s">
        <v>293</v>
      </c>
    </row>
    <row r="2763" spans="2:14" x14ac:dyDescent="0.3">
      <c r="B2763" s="11">
        <v>937</v>
      </c>
      <c r="C2763" s="11" t="s">
        <v>112</v>
      </c>
      <c r="D2763" s="35">
        <v>44</v>
      </c>
      <c r="E2763" s="16" t="s">
        <v>8</v>
      </c>
      <c r="F2763" s="11" t="s">
        <v>399</v>
      </c>
      <c r="G2763" s="17">
        <v>0</v>
      </c>
      <c r="H2763" s="17">
        <v>0</v>
      </c>
      <c r="I2763" s="17">
        <f>IFERROR(H2763/1.08,"")</f>
        <v>0</v>
      </c>
      <c r="J2763" s="17">
        <f>I2763*8%</f>
        <v>0</v>
      </c>
      <c r="K2763" s="17">
        <f>Tabela1[[#This Row],[VLR RECEBIDO]]-Tabela1[[#This Row],[DESPESA]]-Tabela1[[#This Row],[FGTS]]</f>
        <v>0</v>
      </c>
      <c r="L2763" s="12">
        <v>0</v>
      </c>
      <c r="M2763" s="12">
        <f>Tabela1[[#This Row],[A DEVOLVER]]-Tabela1[[#This Row],[DEVOLVIDO]]</f>
        <v>0</v>
      </c>
      <c r="N2763" s="18" t="s">
        <v>296</v>
      </c>
    </row>
    <row r="2764" spans="2:14" x14ac:dyDescent="0.3">
      <c r="B2764" s="11">
        <v>943</v>
      </c>
      <c r="C2764" s="11" t="s">
        <v>113</v>
      </c>
      <c r="D2764" s="35">
        <v>44</v>
      </c>
      <c r="E2764" s="16" t="s">
        <v>8</v>
      </c>
      <c r="F2764" s="11" t="s">
        <v>399</v>
      </c>
      <c r="G2764" s="17">
        <v>0</v>
      </c>
      <c r="H2764" s="17">
        <v>0</v>
      </c>
      <c r="I2764" s="17">
        <f>IFERROR(H2764/1.08,"")</f>
        <v>0</v>
      </c>
      <c r="J2764" s="17">
        <f>I2764*8%</f>
        <v>0</v>
      </c>
      <c r="K2764" s="17">
        <f>Tabela1[[#This Row],[VLR RECEBIDO]]-Tabela1[[#This Row],[DESPESA]]-Tabela1[[#This Row],[FGTS]]</f>
        <v>0</v>
      </c>
      <c r="L2764" s="12">
        <v>0</v>
      </c>
      <c r="M2764" s="12">
        <f>Tabela1[[#This Row],[A DEVOLVER]]-Tabela1[[#This Row],[DEVOLVIDO]]</f>
        <v>0</v>
      </c>
      <c r="N2764" s="18" t="s">
        <v>297</v>
      </c>
    </row>
    <row r="2765" spans="2:14" x14ac:dyDescent="0.3">
      <c r="B2765" s="11">
        <v>714</v>
      </c>
      <c r="C2765" s="11" t="s">
        <v>114</v>
      </c>
      <c r="D2765" s="35">
        <v>36</v>
      </c>
      <c r="E2765" s="16" t="s">
        <v>8</v>
      </c>
      <c r="F2765" s="11" t="s">
        <v>399</v>
      </c>
      <c r="G2765" s="17">
        <v>630.48</v>
      </c>
      <c r="H2765" s="17">
        <v>630.48444444444397</v>
      </c>
      <c r="I2765" s="17">
        <f>IFERROR(H2765/1.08,"")</f>
        <v>583.78189300411475</v>
      </c>
      <c r="J2765" s="17">
        <f>I2765*8%</f>
        <v>46.702551440329181</v>
      </c>
      <c r="K2765" s="17">
        <f>Tabela1[[#This Row],[VLR RECEBIDO]]-Tabela1[[#This Row],[DESPESA]]-Tabela1[[#This Row],[FGTS]]</f>
        <v>-4.4444444439122321E-3</v>
      </c>
      <c r="L2765" s="12">
        <v>-4.4444444439122321E-3</v>
      </c>
      <c r="M2765" s="12">
        <f>Tabela1[[#This Row],[A DEVOLVER]]-Tabela1[[#This Row],[DEVOLVIDO]]</f>
        <v>0</v>
      </c>
      <c r="N2765" s="18" t="s">
        <v>298</v>
      </c>
    </row>
    <row r="2766" spans="2:14" x14ac:dyDescent="0.3">
      <c r="B2766" s="11">
        <v>941</v>
      </c>
      <c r="C2766" s="11" t="s">
        <v>115</v>
      </c>
      <c r="D2766" s="35">
        <v>44</v>
      </c>
      <c r="E2766" s="16" t="s">
        <v>8</v>
      </c>
      <c r="F2766" s="11" t="s">
        <v>399</v>
      </c>
      <c r="G2766" s="17">
        <v>0</v>
      </c>
      <c r="H2766" s="17">
        <v>0</v>
      </c>
      <c r="I2766" s="17">
        <f>IFERROR(H2766/1.08,"")</f>
        <v>0</v>
      </c>
      <c r="J2766" s="17">
        <f>I2766*8%</f>
        <v>0</v>
      </c>
      <c r="K2766" s="17">
        <f>Tabela1[[#This Row],[VLR RECEBIDO]]-Tabela1[[#This Row],[DESPESA]]-Tabela1[[#This Row],[FGTS]]</f>
        <v>0</v>
      </c>
      <c r="L2766" s="12">
        <v>0</v>
      </c>
      <c r="M2766" s="12">
        <f>Tabela1[[#This Row],[A DEVOLVER]]-Tabela1[[#This Row],[DEVOLVIDO]]</f>
        <v>0</v>
      </c>
      <c r="N2766" s="18" t="s">
        <v>299</v>
      </c>
    </row>
    <row r="2767" spans="2:14" x14ac:dyDescent="0.3">
      <c r="B2767" s="11">
        <v>465</v>
      </c>
      <c r="C2767" s="11" t="s">
        <v>116</v>
      </c>
      <c r="D2767" s="35">
        <v>36</v>
      </c>
      <c r="E2767" s="16" t="s">
        <v>8</v>
      </c>
      <c r="F2767" s="11" t="s">
        <v>399</v>
      </c>
      <c r="G2767" s="17">
        <v>630.48</v>
      </c>
      <c r="H2767" s="17">
        <v>630.48444444444397</v>
      </c>
      <c r="I2767" s="17">
        <f>IFERROR(H2767/1.08,"")</f>
        <v>583.78189300411475</v>
      </c>
      <c r="J2767" s="17">
        <f>I2767*8%</f>
        <v>46.702551440329181</v>
      </c>
      <c r="K2767" s="17">
        <f>Tabela1[[#This Row],[VLR RECEBIDO]]-Tabela1[[#This Row],[DESPESA]]-Tabela1[[#This Row],[FGTS]]</f>
        <v>-4.4444444439122321E-3</v>
      </c>
      <c r="L2767" s="12">
        <v>-4.4444444439122321E-3</v>
      </c>
      <c r="M2767" s="12">
        <f>Tabela1[[#This Row],[A DEVOLVER]]-Tabela1[[#This Row],[DEVOLVIDO]]</f>
        <v>0</v>
      </c>
      <c r="N2767" s="18" t="s">
        <v>300</v>
      </c>
    </row>
    <row r="2768" spans="2:14" x14ac:dyDescent="0.3">
      <c r="B2768" s="11">
        <v>675</v>
      </c>
      <c r="C2768" s="11" t="s">
        <v>117</v>
      </c>
      <c r="D2768" s="35">
        <v>36</v>
      </c>
      <c r="E2768" s="16" t="s">
        <v>8</v>
      </c>
      <c r="F2768" s="11" t="s">
        <v>399</v>
      </c>
      <c r="G2768" s="17">
        <v>630.48</v>
      </c>
      <c r="H2768" s="17">
        <v>630.48444444444397</v>
      </c>
      <c r="I2768" s="17">
        <f>IFERROR(H2768/1.08,"")</f>
        <v>583.78189300411475</v>
      </c>
      <c r="J2768" s="17">
        <f>I2768*8%</f>
        <v>46.702551440329181</v>
      </c>
      <c r="K2768" s="17">
        <f>Tabela1[[#This Row],[VLR RECEBIDO]]-Tabela1[[#This Row],[DESPESA]]-Tabela1[[#This Row],[FGTS]]</f>
        <v>-4.4444444439122321E-3</v>
      </c>
      <c r="L2768" s="12">
        <v>-4.4444444439122321E-3</v>
      </c>
      <c r="M2768" s="12">
        <f>Tabela1[[#This Row],[A DEVOLVER]]-Tabela1[[#This Row],[DEVOLVIDO]]</f>
        <v>0</v>
      </c>
      <c r="N2768" s="18" t="s">
        <v>301</v>
      </c>
    </row>
    <row r="2769" spans="2:14" x14ac:dyDescent="0.3">
      <c r="B2769" s="11">
        <v>604</v>
      </c>
      <c r="C2769" s="11" t="s">
        <v>118</v>
      </c>
      <c r="D2769" s="35">
        <v>36</v>
      </c>
      <c r="E2769" s="16" t="s">
        <v>8</v>
      </c>
      <c r="F2769" s="11" t="s">
        <v>399</v>
      </c>
      <c r="G2769" s="17">
        <v>630.48</v>
      </c>
      <c r="H2769" s="17">
        <v>630.48444444444397</v>
      </c>
      <c r="I2769" s="17">
        <f>IFERROR(H2769/1.08,"")</f>
        <v>583.78189300411475</v>
      </c>
      <c r="J2769" s="17">
        <f>I2769*8%</f>
        <v>46.702551440329181</v>
      </c>
      <c r="K2769" s="17">
        <f>Tabela1[[#This Row],[VLR RECEBIDO]]-Tabela1[[#This Row],[DESPESA]]-Tabela1[[#This Row],[FGTS]]</f>
        <v>-4.4444444439122321E-3</v>
      </c>
      <c r="L2769" s="12">
        <v>-4.4444444439122321E-3</v>
      </c>
      <c r="M2769" s="12">
        <f>Tabela1[[#This Row],[A DEVOLVER]]-Tabela1[[#This Row],[DEVOLVIDO]]</f>
        <v>0</v>
      </c>
      <c r="N2769" s="18" t="s">
        <v>392</v>
      </c>
    </row>
    <row r="2770" spans="2:14" x14ac:dyDescent="0.3">
      <c r="B2770" s="11">
        <v>74</v>
      </c>
      <c r="C2770" s="11" t="s">
        <v>119</v>
      </c>
      <c r="D2770" s="35">
        <v>36</v>
      </c>
      <c r="E2770" s="16" t="s">
        <v>8</v>
      </c>
      <c r="F2770" s="11" t="s">
        <v>399</v>
      </c>
      <c r="G2770" s="17">
        <v>630.48</v>
      </c>
      <c r="H2770" s="17">
        <v>630.48444444444397</v>
      </c>
      <c r="I2770" s="17">
        <f>IFERROR(H2770/1.08,"")</f>
        <v>583.78189300411475</v>
      </c>
      <c r="J2770" s="17">
        <f>I2770*8%</f>
        <v>46.702551440329181</v>
      </c>
      <c r="K2770" s="17">
        <f>Tabela1[[#This Row],[VLR RECEBIDO]]-Tabela1[[#This Row],[DESPESA]]-Tabela1[[#This Row],[FGTS]]</f>
        <v>-4.4444444439122321E-3</v>
      </c>
      <c r="L2770" s="12">
        <v>-4.4444444439122321E-3</v>
      </c>
      <c r="M2770" s="12">
        <f>Tabela1[[#This Row],[A DEVOLVER]]-Tabela1[[#This Row],[DEVOLVIDO]]</f>
        <v>0</v>
      </c>
      <c r="N2770" s="18" t="s">
        <v>303</v>
      </c>
    </row>
    <row r="2771" spans="2:14" x14ac:dyDescent="0.3">
      <c r="B2771" s="11">
        <v>968</v>
      </c>
      <c r="C2771" s="11" t="s">
        <v>120</v>
      </c>
      <c r="D2771" s="35">
        <v>36</v>
      </c>
      <c r="E2771" s="16" t="s">
        <v>8</v>
      </c>
      <c r="F2771" s="11" t="s">
        <v>399</v>
      </c>
      <c r="G2771" s="17">
        <v>630.48</v>
      </c>
      <c r="H2771" s="17">
        <v>630.48444444444397</v>
      </c>
      <c r="I2771" s="17">
        <f>IFERROR(H2771/1.08,"")</f>
        <v>583.78189300411475</v>
      </c>
      <c r="J2771" s="17">
        <f>I2771*8%</f>
        <v>46.702551440329181</v>
      </c>
      <c r="K2771" s="17">
        <f>Tabela1[[#This Row],[VLR RECEBIDO]]-Tabela1[[#This Row],[DESPESA]]-Tabela1[[#This Row],[FGTS]]</f>
        <v>-4.4444444439122321E-3</v>
      </c>
      <c r="L2771" s="12">
        <v>-4.4444444439122321E-3</v>
      </c>
      <c r="M2771" s="12">
        <f>Tabela1[[#This Row],[A DEVOLVER]]-Tabela1[[#This Row],[DEVOLVIDO]]</f>
        <v>0</v>
      </c>
      <c r="N2771" s="18" t="s">
        <v>304</v>
      </c>
    </row>
    <row r="2772" spans="2:14" x14ac:dyDescent="0.3">
      <c r="B2772" s="11">
        <v>381</v>
      </c>
      <c r="C2772" s="11" t="s">
        <v>121</v>
      </c>
      <c r="D2772" s="35">
        <v>36</v>
      </c>
      <c r="E2772" s="16" t="s">
        <v>8</v>
      </c>
      <c r="F2772" s="11" t="s">
        <v>399</v>
      </c>
      <c r="G2772" s="17">
        <v>630.48</v>
      </c>
      <c r="H2772" s="17">
        <v>630.48444444444397</v>
      </c>
      <c r="I2772" s="17">
        <f>IFERROR(H2772/1.08,"")</f>
        <v>583.78189300411475</v>
      </c>
      <c r="J2772" s="17">
        <f>I2772*8%</f>
        <v>46.702551440329181</v>
      </c>
      <c r="K2772" s="17">
        <f>Tabela1[[#This Row],[VLR RECEBIDO]]-Tabela1[[#This Row],[DESPESA]]-Tabela1[[#This Row],[FGTS]]</f>
        <v>-4.4444444439122321E-3</v>
      </c>
      <c r="L2772" s="12">
        <v>-4.4444444439122321E-3</v>
      </c>
      <c r="M2772" s="12">
        <f>Tabela1[[#This Row],[A DEVOLVER]]-Tabela1[[#This Row],[DEVOLVIDO]]</f>
        <v>0</v>
      </c>
      <c r="N2772" s="18" t="s">
        <v>305</v>
      </c>
    </row>
    <row r="2773" spans="2:14" x14ac:dyDescent="0.3">
      <c r="B2773" s="11">
        <v>76</v>
      </c>
      <c r="C2773" s="11" t="s">
        <v>122</v>
      </c>
      <c r="D2773" s="35">
        <v>36</v>
      </c>
      <c r="E2773" s="16" t="s">
        <v>8</v>
      </c>
      <c r="F2773" s="11" t="s">
        <v>399</v>
      </c>
      <c r="G2773" s="17">
        <v>630.48</v>
      </c>
      <c r="H2773" s="17">
        <v>630.48444444444397</v>
      </c>
      <c r="I2773" s="17">
        <f>IFERROR(H2773/1.08,"")</f>
        <v>583.78189300411475</v>
      </c>
      <c r="J2773" s="17">
        <f>I2773*8%</f>
        <v>46.702551440329181</v>
      </c>
      <c r="K2773" s="17">
        <f>Tabela1[[#This Row],[VLR RECEBIDO]]-Tabela1[[#This Row],[DESPESA]]-Tabela1[[#This Row],[FGTS]]</f>
        <v>-4.4444444439122321E-3</v>
      </c>
      <c r="L2773" s="12">
        <v>-4.4444444439122321E-3</v>
      </c>
      <c r="M2773" s="12">
        <f>Tabela1[[#This Row],[A DEVOLVER]]-Tabela1[[#This Row],[DEVOLVIDO]]</f>
        <v>0</v>
      </c>
      <c r="N2773" s="18" t="s">
        <v>306</v>
      </c>
    </row>
    <row r="2774" spans="2:14" x14ac:dyDescent="0.3">
      <c r="B2774" s="11">
        <v>296</v>
      </c>
      <c r="C2774" s="11" t="s">
        <v>123</v>
      </c>
      <c r="D2774" s="35">
        <v>36</v>
      </c>
      <c r="E2774" s="16" t="s">
        <v>8</v>
      </c>
      <c r="F2774" s="11" t="s">
        <v>399</v>
      </c>
      <c r="G2774" s="17">
        <v>630.48</v>
      </c>
      <c r="H2774" s="17">
        <v>630.48444444444397</v>
      </c>
      <c r="I2774" s="17">
        <f>IFERROR(H2774/1.08,"")</f>
        <v>583.78189300411475</v>
      </c>
      <c r="J2774" s="17">
        <f>I2774*8%</f>
        <v>46.702551440329181</v>
      </c>
      <c r="K2774" s="17">
        <f>Tabela1[[#This Row],[VLR RECEBIDO]]-Tabela1[[#This Row],[DESPESA]]-Tabela1[[#This Row],[FGTS]]</f>
        <v>-4.4444444439122321E-3</v>
      </c>
      <c r="L2774" s="12">
        <v>-4.4444444439122321E-3</v>
      </c>
      <c r="M2774" s="12">
        <f>Tabela1[[#This Row],[A DEVOLVER]]-Tabela1[[#This Row],[DEVOLVIDO]]</f>
        <v>0</v>
      </c>
      <c r="N2774" s="18" t="s">
        <v>307</v>
      </c>
    </row>
    <row r="2775" spans="2:14" x14ac:dyDescent="0.3">
      <c r="B2775" s="11">
        <v>369</v>
      </c>
      <c r="C2775" s="11" t="s">
        <v>125</v>
      </c>
      <c r="D2775" s="35">
        <v>36</v>
      </c>
      <c r="E2775" s="16" t="s">
        <v>8</v>
      </c>
      <c r="F2775" s="11" t="s">
        <v>399</v>
      </c>
      <c r="G2775" s="17">
        <v>630.48</v>
      </c>
      <c r="H2775" s="17">
        <v>630.48</v>
      </c>
      <c r="I2775" s="17">
        <f>IFERROR(H2775/1.08,"")</f>
        <v>583.77777777777771</v>
      </c>
      <c r="J2775" s="17">
        <f>I2775*8%</f>
        <v>46.702222222222218</v>
      </c>
      <c r="K2775" s="17">
        <f>Tabela1[[#This Row],[VLR RECEBIDO]]-Tabela1[[#This Row],[DESPESA]]-Tabela1[[#This Row],[FGTS]]</f>
        <v>8.5265128291212022E-14</v>
      </c>
      <c r="L2775" s="12">
        <v>8.5265128291212022E-14</v>
      </c>
      <c r="M2775" s="12">
        <f>Tabela1[[#This Row],[A DEVOLVER]]-Tabela1[[#This Row],[DEVOLVIDO]]</f>
        <v>0</v>
      </c>
      <c r="N2775" s="18" t="s">
        <v>309</v>
      </c>
    </row>
    <row r="2776" spans="2:14" x14ac:dyDescent="0.3">
      <c r="B2776" s="11">
        <v>643</v>
      </c>
      <c r="C2776" s="11" t="s">
        <v>127</v>
      </c>
      <c r="D2776" s="35">
        <v>36</v>
      </c>
      <c r="E2776" s="16" t="s">
        <v>8</v>
      </c>
      <c r="F2776" s="11" t="s">
        <v>399</v>
      </c>
      <c r="G2776" s="17">
        <v>630.48</v>
      </c>
      <c r="H2776" s="17">
        <v>630.48</v>
      </c>
      <c r="I2776" s="17">
        <f>IFERROR(H2776/1.08,"")</f>
        <v>583.77777777777771</v>
      </c>
      <c r="J2776" s="17">
        <f>I2776*8%</f>
        <v>46.702222222222218</v>
      </c>
      <c r="K2776" s="17">
        <f>Tabela1[[#This Row],[VLR RECEBIDO]]-Tabela1[[#This Row],[DESPESA]]-Tabela1[[#This Row],[FGTS]]</f>
        <v>8.5265128291212022E-14</v>
      </c>
      <c r="L2776" s="12">
        <v>8.5265128291212022E-14</v>
      </c>
      <c r="M2776" s="12">
        <f>Tabela1[[#This Row],[A DEVOLVER]]-Tabela1[[#This Row],[DEVOLVIDO]]</f>
        <v>0</v>
      </c>
      <c r="N2776" s="18" t="s">
        <v>311</v>
      </c>
    </row>
    <row r="2777" spans="2:14" x14ac:dyDescent="0.3">
      <c r="B2777" s="11">
        <v>77</v>
      </c>
      <c r="C2777" s="11" t="s">
        <v>128</v>
      </c>
      <c r="D2777" s="35">
        <v>36</v>
      </c>
      <c r="E2777" s="16" t="s">
        <v>8</v>
      </c>
      <c r="F2777" s="11" t="s">
        <v>399</v>
      </c>
      <c r="G2777" s="17">
        <v>0</v>
      </c>
      <c r="H2777" s="17">
        <v>0</v>
      </c>
      <c r="I2777" s="17">
        <f>IFERROR(H2777/1.08,"")</f>
        <v>0</v>
      </c>
      <c r="J2777" s="17">
        <f>I2777*8%</f>
        <v>0</v>
      </c>
      <c r="K2777" s="17">
        <f>Tabela1[[#This Row],[VLR RECEBIDO]]-Tabela1[[#This Row],[DESPESA]]-Tabela1[[#This Row],[FGTS]]</f>
        <v>0</v>
      </c>
      <c r="L2777" s="12">
        <v>0</v>
      </c>
      <c r="M2777" s="12">
        <f>Tabela1[[#This Row],[A DEVOLVER]]-Tabela1[[#This Row],[DEVOLVIDO]]</f>
        <v>0</v>
      </c>
      <c r="N2777" s="18" t="s">
        <v>312</v>
      </c>
    </row>
    <row r="2778" spans="2:14" x14ac:dyDescent="0.3">
      <c r="B2778" s="11">
        <v>834</v>
      </c>
      <c r="C2778" s="11" t="s">
        <v>129</v>
      </c>
      <c r="D2778" s="35">
        <v>36</v>
      </c>
      <c r="E2778" s="16" t="s">
        <v>8</v>
      </c>
      <c r="F2778" s="11" t="s">
        <v>399</v>
      </c>
      <c r="G2778" s="17">
        <v>630.48</v>
      </c>
      <c r="H2778" s="17">
        <v>630.48</v>
      </c>
      <c r="I2778" s="17">
        <f>IFERROR(H2778/1.08,"")</f>
        <v>583.77777777777771</v>
      </c>
      <c r="J2778" s="17">
        <f>I2778*8%</f>
        <v>46.702222222222218</v>
      </c>
      <c r="K2778" s="17">
        <f>Tabela1[[#This Row],[VLR RECEBIDO]]-Tabela1[[#This Row],[DESPESA]]-Tabela1[[#This Row],[FGTS]]</f>
        <v>8.5265128291212022E-14</v>
      </c>
      <c r="L2778" s="12">
        <v>8.5265128291212022E-14</v>
      </c>
      <c r="M2778" s="12">
        <f>Tabela1[[#This Row],[A DEVOLVER]]-Tabela1[[#This Row],[DEVOLVIDO]]</f>
        <v>0</v>
      </c>
      <c r="N2778" s="18" t="s">
        <v>313</v>
      </c>
    </row>
    <row r="2779" spans="2:14" x14ac:dyDescent="0.3">
      <c r="B2779" s="11">
        <v>808</v>
      </c>
      <c r="C2779" s="11" t="s">
        <v>130</v>
      </c>
      <c r="D2779" s="35">
        <v>44</v>
      </c>
      <c r="E2779" s="16" t="s">
        <v>8</v>
      </c>
      <c r="F2779" s="11" t="s">
        <v>399</v>
      </c>
      <c r="G2779" s="17">
        <v>0</v>
      </c>
      <c r="H2779" s="17">
        <v>0</v>
      </c>
      <c r="I2779" s="17">
        <f>IFERROR(H2779/1.08,"")</f>
        <v>0</v>
      </c>
      <c r="J2779" s="17">
        <f>I2779*8%</f>
        <v>0</v>
      </c>
      <c r="K2779" s="17">
        <f>Tabela1[[#This Row],[VLR RECEBIDO]]-Tabela1[[#This Row],[DESPESA]]-Tabela1[[#This Row],[FGTS]]</f>
        <v>0</v>
      </c>
      <c r="L2779" s="12">
        <v>0</v>
      </c>
      <c r="M2779" s="12">
        <f>Tabela1[[#This Row],[A DEVOLVER]]-Tabela1[[#This Row],[DEVOLVIDO]]</f>
        <v>0</v>
      </c>
      <c r="N2779" s="18" t="s">
        <v>314</v>
      </c>
    </row>
    <row r="2780" spans="2:14" x14ac:dyDescent="0.3">
      <c r="B2780" s="11">
        <v>873</v>
      </c>
      <c r="C2780" s="11" t="s">
        <v>131</v>
      </c>
      <c r="D2780" s="35">
        <v>36</v>
      </c>
      <c r="E2780" s="16" t="s">
        <v>8</v>
      </c>
      <c r="F2780" s="11" t="s">
        <v>399</v>
      </c>
      <c r="G2780" s="17">
        <v>0</v>
      </c>
      <c r="H2780" s="17">
        <v>0</v>
      </c>
      <c r="I2780" s="17">
        <f>IFERROR(H2780/1.08,"")</f>
        <v>0</v>
      </c>
      <c r="J2780" s="17">
        <f>I2780*8%</f>
        <v>0</v>
      </c>
      <c r="K2780" s="17">
        <f>Tabela1[[#This Row],[VLR RECEBIDO]]-Tabela1[[#This Row],[DESPESA]]-Tabela1[[#This Row],[FGTS]]</f>
        <v>0</v>
      </c>
      <c r="L2780" s="12">
        <v>0</v>
      </c>
      <c r="M2780" s="12">
        <f>Tabela1[[#This Row],[A DEVOLVER]]-Tabela1[[#This Row],[DEVOLVIDO]]</f>
        <v>0</v>
      </c>
      <c r="N2780" s="18" t="s">
        <v>315</v>
      </c>
    </row>
    <row r="2781" spans="2:14" x14ac:dyDescent="0.3">
      <c r="B2781" s="11">
        <v>81</v>
      </c>
      <c r="C2781" s="11" t="s">
        <v>132</v>
      </c>
      <c r="D2781" s="35">
        <v>36</v>
      </c>
      <c r="E2781" s="16" t="s">
        <v>8</v>
      </c>
      <c r="F2781" s="11" t="s">
        <v>399</v>
      </c>
      <c r="G2781" s="17">
        <v>630.48</v>
      </c>
      <c r="H2781" s="17">
        <v>630.48</v>
      </c>
      <c r="I2781" s="17">
        <f>IFERROR(H2781/1.08,"")</f>
        <v>583.77777777777771</v>
      </c>
      <c r="J2781" s="17">
        <f>I2781*8%</f>
        <v>46.702222222222218</v>
      </c>
      <c r="K2781" s="17">
        <f>Tabela1[[#This Row],[VLR RECEBIDO]]-Tabela1[[#This Row],[DESPESA]]-Tabela1[[#This Row],[FGTS]]</f>
        <v>8.5265128291212022E-14</v>
      </c>
      <c r="L2781" s="12">
        <v>8.5265128291212022E-14</v>
      </c>
      <c r="M2781" s="12">
        <f>Tabela1[[#This Row],[A DEVOLVER]]-Tabela1[[#This Row],[DEVOLVIDO]]</f>
        <v>0</v>
      </c>
      <c r="N2781" s="18" t="s">
        <v>316</v>
      </c>
    </row>
    <row r="2782" spans="2:14" x14ac:dyDescent="0.3">
      <c r="B2782" s="11">
        <v>282</v>
      </c>
      <c r="C2782" s="11" t="s">
        <v>133</v>
      </c>
      <c r="D2782" s="35">
        <v>36</v>
      </c>
      <c r="E2782" s="16" t="s">
        <v>8</v>
      </c>
      <c r="F2782" s="11" t="s">
        <v>399</v>
      </c>
      <c r="G2782" s="17">
        <v>630.48</v>
      </c>
      <c r="H2782" s="17">
        <v>630.48444444444397</v>
      </c>
      <c r="I2782" s="17">
        <f>IFERROR(H2782/1.08,"")</f>
        <v>583.78189300411475</v>
      </c>
      <c r="J2782" s="17">
        <f>I2782*8%</f>
        <v>46.702551440329181</v>
      </c>
      <c r="K2782" s="17">
        <f>Tabela1[[#This Row],[VLR RECEBIDO]]-Tabela1[[#This Row],[DESPESA]]-Tabela1[[#This Row],[FGTS]]</f>
        <v>-4.4444444439122321E-3</v>
      </c>
      <c r="L2782" s="12">
        <v>-4.4444444439122321E-3</v>
      </c>
      <c r="M2782" s="12">
        <f>Tabela1[[#This Row],[A DEVOLVER]]-Tabela1[[#This Row],[DEVOLVIDO]]</f>
        <v>0</v>
      </c>
      <c r="N2782" s="18" t="s">
        <v>317</v>
      </c>
    </row>
    <row r="2783" spans="2:14" x14ac:dyDescent="0.3">
      <c r="B2783" s="11">
        <v>297</v>
      </c>
      <c r="C2783" s="11" t="s">
        <v>134</v>
      </c>
      <c r="D2783" s="35">
        <v>36</v>
      </c>
      <c r="E2783" s="16" t="s">
        <v>8</v>
      </c>
      <c r="F2783" s="11" t="s">
        <v>399</v>
      </c>
      <c r="G2783" s="17">
        <v>630.48</v>
      </c>
      <c r="H2783" s="17">
        <v>630.48444444444397</v>
      </c>
      <c r="I2783" s="17">
        <f>IFERROR(H2783/1.08,"")</f>
        <v>583.78189300411475</v>
      </c>
      <c r="J2783" s="17">
        <f>I2783*8%</f>
        <v>46.702551440329181</v>
      </c>
      <c r="K2783" s="17">
        <f>Tabela1[[#This Row],[VLR RECEBIDO]]-Tabela1[[#This Row],[DESPESA]]-Tabela1[[#This Row],[FGTS]]</f>
        <v>-4.4444444439122321E-3</v>
      </c>
      <c r="L2783" s="12">
        <v>-4.4444444439122321E-3</v>
      </c>
      <c r="M2783" s="12">
        <f>Tabela1[[#This Row],[A DEVOLVER]]-Tabela1[[#This Row],[DEVOLVIDO]]</f>
        <v>0</v>
      </c>
      <c r="N2783" s="18" t="s">
        <v>318</v>
      </c>
    </row>
    <row r="2784" spans="2:14" x14ac:dyDescent="0.3">
      <c r="B2784" s="11">
        <v>445</v>
      </c>
      <c r="C2784" s="11" t="s">
        <v>135</v>
      </c>
      <c r="D2784" s="35">
        <v>36</v>
      </c>
      <c r="E2784" s="16" t="s">
        <v>8</v>
      </c>
      <c r="F2784" s="11" t="s">
        <v>399</v>
      </c>
      <c r="G2784" s="17">
        <v>630.48</v>
      </c>
      <c r="H2784" s="17">
        <v>630.48444444444397</v>
      </c>
      <c r="I2784" s="17">
        <f>IFERROR(H2784/1.08,"")</f>
        <v>583.78189300411475</v>
      </c>
      <c r="J2784" s="17">
        <f>I2784*8%</f>
        <v>46.702551440329181</v>
      </c>
      <c r="K2784" s="17">
        <f>Tabela1[[#This Row],[VLR RECEBIDO]]-Tabela1[[#This Row],[DESPESA]]-Tabela1[[#This Row],[FGTS]]</f>
        <v>-4.4444444439122321E-3</v>
      </c>
      <c r="L2784" s="12">
        <v>-4.4444444439122321E-3</v>
      </c>
      <c r="M2784" s="12">
        <f>Tabela1[[#This Row],[A DEVOLVER]]-Tabela1[[#This Row],[DEVOLVIDO]]</f>
        <v>0</v>
      </c>
      <c r="N2784" s="18" t="s">
        <v>319</v>
      </c>
    </row>
    <row r="2785" spans="2:14" x14ac:dyDescent="0.3">
      <c r="B2785" s="11">
        <v>466</v>
      </c>
      <c r="C2785" s="11" t="s">
        <v>136</v>
      </c>
      <c r="D2785" s="35">
        <v>36</v>
      </c>
      <c r="E2785" s="16" t="s">
        <v>8</v>
      </c>
      <c r="F2785" s="11" t="s">
        <v>399</v>
      </c>
      <c r="G2785" s="17">
        <v>630.48</v>
      </c>
      <c r="H2785" s="17">
        <v>630.48444444444397</v>
      </c>
      <c r="I2785" s="17">
        <f>IFERROR(H2785/1.08,"")</f>
        <v>583.78189300411475</v>
      </c>
      <c r="J2785" s="17">
        <f>I2785*8%</f>
        <v>46.702551440329181</v>
      </c>
      <c r="K2785" s="17">
        <f>Tabela1[[#This Row],[VLR RECEBIDO]]-Tabela1[[#This Row],[DESPESA]]-Tabela1[[#This Row],[FGTS]]</f>
        <v>-4.4444444439122321E-3</v>
      </c>
      <c r="L2785" s="12">
        <v>-4.4444444439122321E-3</v>
      </c>
      <c r="M2785" s="12">
        <f>Tabela1[[#This Row],[A DEVOLVER]]-Tabela1[[#This Row],[DEVOLVIDO]]</f>
        <v>0</v>
      </c>
      <c r="N2785" s="18" t="s">
        <v>320</v>
      </c>
    </row>
    <row r="2786" spans="2:14" x14ac:dyDescent="0.3">
      <c r="B2786" s="11">
        <v>802</v>
      </c>
      <c r="C2786" s="11" t="s">
        <v>137</v>
      </c>
      <c r="D2786" s="35">
        <v>36</v>
      </c>
      <c r="E2786" s="16" t="s">
        <v>8</v>
      </c>
      <c r="F2786" s="11" t="s">
        <v>399</v>
      </c>
      <c r="G2786" s="17">
        <v>0</v>
      </c>
      <c r="H2786" s="17">
        <v>0</v>
      </c>
      <c r="I2786" s="17">
        <f>IFERROR(H2786/1.08,"")</f>
        <v>0</v>
      </c>
      <c r="J2786" s="17">
        <f>I2786*8%</f>
        <v>0</v>
      </c>
      <c r="K2786" s="17">
        <f>Tabela1[[#This Row],[VLR RECEBIDO]]-Tabela1[[#This Row],[DESPESA]]-Tabela1[[#This Row],[FGTS]]</f>
        <v>0</v>
      </c>
      <c r="L2786" s="12">
        <v>0</v>
      </c>
      <c r="M2786" s="12">
        <f>Tabela1[[#This Row],[A DEVOLVER]]-Tabela1[[#This Row],[DEVOLVIDO]]</f>
        <v>0</v>
      </c>
      <c r="N2786" s="18" t="s">
        <v>321</v>
      </c>
    </row>
    <row r="2787" spans="2:14" x14ac:dyDescent="0.3">
      <c r="B2787" s="11">
        <v>149</v>
      </c>
      <c r="C2787" s="11" t="s">
        <v>138</v>
      </c>
      <c r="D2787" s="35">
        <v>36</v>
      </c>
      <c r="E2787" s="16" t="s">
        <v>8</v>
      </c>
      <c r="F2787" s="11" t="s">
        <v>399</v>
      </c>
      <c r="G2787" s="17">
        <v>630.48</v>
      </c>
      <c r="H2787" s="17">
        <v>630.48</v>
      </c>
      <c r="I2787" s="17">
        <f>IFERROR(H2787/1.08,"")</f>
        <v>583.77777777777771</v>
      </c>
      <c r="J2787" s="17">
        <f>I2787*8%</f>
        <v>46.702222222222218</v>
      </c>
      <c r="K2787" s="17">
        <f>Tabela1[[#This Row],[VLR RECEBIDO]]-Tabela1[[#This Row],[DESPESA]]-Tabela1[[#This Row],[FGTS]]</f>
        <v>8.5265128291212022E-14</v>
      </c>
      <c r="L2787" s="12">
        <v>8.5265128291212022E-14</v>
      </c>
      <c r="M2787" s="12">
        <f>Tabela1[[#This Row],[A DEVOLVER]]-Tabela1[[#This Row],[DEVOLVIDO]]</f>
        <v>0</v>
      </c>
      <c r="N2787" s="18" t="s">
        <v>322</v>
      </c>
    </row>
    <row r="2788" spans="2:14" x14ac:dyDescent="0.3">
      <c r="B2788" s="11">
        <v>493</v>
      </c>
      <c r="C2788" s="11" t="s">
        <v>139</v>
      </c>
      <c r="D2788" s="35">
        <v>36</v>
      </c>
      <c r="E2788" s="16" t="s">
        <v>8</v>
      </c>
      <c r="F2788" s="11" t="s">
        <v>399</v>
      </c>
      <c r="G2788" s="17">
        <v>0</v>
      </c>
      <c r="H2788" s="17">
        <v>0</v>
      </c>
      <c r="I2788" s="17">
        <f>IFERROR(H2788/1.08,"")</f>
        <v>0</v>
      </c>
      <c r="J2788" s="17">
        <f>I2788*8%</f>
        <v>0</v>
      </c>
      <c r="K2788" s="17">
        <f>Tabela1[[#This Row],[VLR RECEBIDO]]-Tabela1[[#This Row],[DESPESA]]-Tabela1[[#This Row],[FGTS]]</f>
        <v>0</v>
      </c>
      <c r="L2788" s="12">
        <v>0</v>
      </c>
      <c r="M2788" s="12">
        <f>Tabela1[[#This Row],[A DEVOLVER]]-Tabela1[[#This Row],[DEVOLVIDO]]</f>
        <v>0</v>
      </c>
      <c r="N2788" s="18" t="s">
        <v>323</v>
      </c>
    </row>
    <row r="2789" spans="2:14" x14ac:dyDescent="0.3">
      <c r="B2789" s="11">
        <v>783</v>
      </c>
      <c r="C2789" s="11" t="s">
        <v>140</v>
      </c>
      <c r="D2789" s="35">
        <v>36</v>
      </c>
      <c r="E2789" s="16" t="s">
        <v>8</v>
      </c>
      <c r="F2789" s="11" t="s">
        <v>399</v>
      </c>
      <c r="G2789" s="17">
        <v>630.48</v>
      </c>
      <c r="H2789" s="17">
        <v>630.48</v>
      </c>
      <c r="I2789" s="17">
        <f>IFERROR(H2789/1.08,"")</f>
        <v>583.77777777777771</v>
      </c>
      <c r="J2789" s="17">
        <f>I2789*8%</f>
        <v>46.702222222222218</v>
      </c>
      <c r="K2789" s="17">
        <f>Tabela1[[#This Row],[VLR RECEBIDO]]-Tabela1[[#This Row],[DESPESA]]-Tabela1[[#This Row],[FGTS]]</f>
        <v>8.5265128291212022E-14</v>
      </c>
      <c r="L2789" s="12">
        <v>8.5265128291212022E-14</v>
      </c>
      <c r="M2789" s="12">
        <f>Tabela1[[#This Row],[A DEVOLVER]]-Tabela1[[#This Row],[DEVOLVIDO]]</f>
        <v>0</v>
      </c>
      <c r="N2789" s="18" t="s">
        <v>324</v>
      </c>
    </row>
    <row r="2790" spans="2:14" x14ac:dyDescent="0.3">
      <c r="B2790" s="11">
        <v>601</v>
      </c>
      <c r="C2790" s="11" t="s">
        <v>141</v>
      </c>
      <c r="D2790" s="35">
        <v>36</v>
      </c>
      <c r="E2790" s="16" t="s">
        <v>8</v>
      </c>
      <c r="F2790" s="11" t="s">
        <v>399</v>
      </c>
      <c r="G2790" s="17">
        <v>630.48</v>
      </c>
      <c r="H2790" s="17">
        <v>630.48</v>
      </c>
      <c r="I2790" s="17">
        <f>IFERROR(H2790/1.08,"")</f>
        <v>583.77777777777771</v>
      </c>
      <c r="J2790" s="17">
        <f>I2790*8%</f>
        <v>46.702222222222218</v>
      </c>
      <c r="K2790" s="17">
        <f>Tabela1[[#This Row],[VLR RECEBIDO]]-Tabela1[[#This Row],[DESPESA]]-Tabela1[[#This Row],[FGTS]]</f>
        <v>8.5265128291212022E-14</v>
      </c>
      <c r="L2790" s="12">
        <v>8.5265128291212022E-14</v>
      </c>
      <c r="M2790" s="12">
        <f>Tabela1[[#This Row],[A DEVOLVER]]-Tabela1[[#This Row],[DEVOLVIDO]]</f>
        <v>0</v>
      </c>
      <c r="N2790" s="18" t="s">
        <v>325</v>
      </c>
    </row>
    <row r="2791" spans="2:14" x14ac:dyDescent="0.3">
      <c r="B2791" s="11">
        <v>303</v>
      </c>
      <c r="C2791" s="11" t="s">
        <v>143</v>
      </c>
      <c r="D2791" s="35">
        <v>44</v>
      </c>
      <c r="E2791" s="16" t="s">
        <v>8</v>
      </c>
      <c r="F2791" s="11" t="s">
        <v>399</v>
      </c>
      <c r="G2791" s="17">
        <v>0</v>
      </c>
      <c r="H2791" s="17">
        <v>0</v>
      </c>
      <c r="I2791" s="17">
        <f>IFERROR(H2791/1.08,"")</f>
        <v>0</v>
      </c>
      <c r="J2791" s="17">
        <f>I2791*8%</f>
        <v>0</v>
      </c>
      <c r="K2791" s="17">
        <f>Tabela1[[#This Row],[VLR RECEBIDO]]-Tabela1[[#This Row],[DESPESA]]-Tabela1[[#This Row],[FGTS]]</f>
        <v>0</v>
      </c>
      <c r="L2791" s="12">
        <v>0</v>
      </c>
      <c r="M2791" s="12">
        <f>Tabela1[[#This Row],[A DEVOLVER]]-Tabela1[[#This Row],[DEVOLVIDO]]</f>
        <v>0</v>
      </c>
      <c r="N2791" s="18" t="s">
        <v>327</v>
      </c>
    </row>
    <row r="2792" spans="2:14" x14ac:dyDescent="0.3">
      <c r="B2792" s="11">
        <v>489</v>
      </c>
      <c r="C2792" s="11" t="s">
        <v>144</v>
      </c>
      <c r="D2792" s="35">
        <v>44</v>
      </c>
      <c r="E2792" s="16" t="s">
        <v>8</v>
      </c>
      <c r="F2792" s="11" t="s">
        <v>399</v>
      </c>
      <c r="G2792" s="17">
        <v>0</v>
      </c>
      <c r="H2792" s="17">
        <v>0</v>
      </c>
      <c r="I2792" s="17">
        <f>IFERROR(H2792/1.08,"")</f>
        <v>0</v>
      </c>
      <c r="J2792" s="17">
        <f>I2792*8%</f>
        <v>0</v>
      </c>
      <c r="K2792" s="17">
        <f>Tabela1[[#This Row],[VLR RECEBIDO]]-Tabela1[[#This Row],[DESPESA]]-Tabela1[[#This Row],[FGTS]]</f>
        <v>0</v>
      </c>
      <c r="L2792" s="12">
        <v>0</v>
      </c>
      <c r="M2792" s="12">
        <f>Tabela1[[#This Row],[A DEVOLVER]]-Tabela1[[#This Row],[DEVOLVIDO]]</f>
        <v>0</v>
      </c>
      <c r="N2792" s="18" t="s">
        <v>328</v>
      </c>
    </row>
    <row r="2793" spans="2:14" x14ac:dyDescent="0.3">
      <c r="B2793" s="11">
        <v>111</v>
      </c>
      <c r="C2793" s="11" t="s">
        <v>145</v>
      </c>
      <c r="D2793" s="35">
        <v>36</v>
      </c>
      <c r="E2793" s="16" t="s">
        <v>8</v>
      </c>
      <c r="F2793" s="11" t="s">
        <v>399</v>
      </c>
      <c r="G2793" s="17">
        <v>0</v>
      </c>
      <c r="H2793" s="17">
        <v>0</v>
      </c>
      <c r="I2793" s="17">
        <f>IFERROR(H2793/1.08,"")</f>
        <v>0</v>
      </c>
      <c r="J2793" s="17">
        <f>I2793*8%</f>
        <v>0</v>
      </c>
      <c r="K2793" s="17">
        <f>Tabela1[[#This Row],[VLR RECEBIDO]]-Tabela1[[#This Row],[DESPESA]]-Tabela1[[#This Row],[FGTS]]</f>
        <v>0</v>
      </c>
      <c r="L2793" s="12">
        <v>0</v>
      </c>
      <c r="M2793" s="12">
        <f>Tabela1[[#This Row],[A DEVOLVER]]-Tabela1[[#This Row],[DEVOLVIDO]]</f>
        <v>0</v>
      </c>
      <c r="N2793" s="18" t="s">
        <v>384</v>
      </c>
    </row>
    <row r="2794" spans="2:14" x14ac:dyDescent="0.3">
      <c r="B2794" s="11">
        <v>819</v>
      </c>
      <c r="C2794" s="11" t="s">
        <v>146</v>
      </c>
      <c r="D2794" s="35">
        <v>44</v>
      </c>
      <c r="E2794" s="16" t="s">
        <v>8</v>
      </c>
      <c r="F2794" s="11" t="s">
        <v>399</v>
      </c>
      <c r="G2794" s="17">
        <v>0</v>
      </c>
      <c r="H2794" s="17">
        <v>0</v>
      </c>
      <c r="I2794" s="17">
        <f>IFERROR(H2794/1.08,"")</f>
        <v>0</v>
      </c>
      <c r="J2794" s="17">
        <f>I2794*8%</f>
        <v>0</v>
      </c>
      <c r="K2794" s="17">
        <f>Tabela1[[#This Row],[VLR RECEBIDO]]-Tabela1[[#This Row],[DESPESA]]-Tabela1[[#This Row],[FGTS]]</f>
        <v>0</v>
      </c>
      <c r="L2794" s="12">
        <v>0</v>
      </c>
      <c r="M2794" s="12">
        <f>Tabela1[[#This Row],[A DEVOLVER]]-Tabela1[[#This Row],[DEVOLVIDO]]</f>
        <v>0</v>
      </c>
      <c r="N2794" s="18" t="s">
        <v>329</v>
      </c>
    </row>
    <row r="2795" spans="2:14" x14ac:dyDescent="0.3">
      <c r="B2795" s="11">
        <v>757</v>
      </c>
      <c r="C2795" s="11" t="s">
        <v>147</v>
      </c>
      <c r="D2795" s="35">
        <v>36</v>
      </c>
      <c r="E2795" s="16" t="s">
        <v>8</v>
      </c>
      <c r="F2795" s="11" t="s">
        <v>399</v>
      </c>
      <c r="G2795" s="17">
        <v>0</v>
      </c>
      <c r="H2795" s="17">
        <v>0</v>
      </c>
      <c r="I2795" s="17">
        <f>IFERROR(H2795/1.08,"")</f>
        <v>0</v>
      </c>
      <c r="J2795" s="17">
        <f>I2795*8%</f>
        <v>0</v>
      </c>
      <c r="K2795" s="17">
        <f>Tabela1[[#This Row],[VLR RECEBIDO]]-Tabela1[[#This Row],[DESPESA]]-Tabela1[[#This Row],[FGTS]]</f>
        <v>0</v>
      </c>
      <c r="L2795" s="12">
        <v>0</v>
      </c>
      <c r="M2795" s="12">
        <f>Tabela1[[#This Row],[A DEVOLVER]]-Tabela1[[#This Row],[DEVOLVIDO]]</f>
        <v>0</v>
      </c>
      <c r="N2795" s="18" t="s">
        <v>330</v>
      </c>
    </row>
    <row r="2796" spans="2:14" x14ac:dyDescent="0.3">
      <c r="B2796" s="11">
        <v>315</v>
      </c>
      <c r="C2796" s="11" t="s">
        <v>148</v>
      </c>
      <c r="D2796" s="35">
        <v>36</v>
      </c>
      <c r="E2796" s="16" t="s">
        <v>8</v>
      </c>
      <c r="F2796" s="11" t="s">
        <v>399</v>
      </c>
      <c r="G2796" s="17">
        <v>630.48</v>
      </c>
      <c r="H2796" s="17">
        <v>630.48</v>
      </c>
      <c r="I2796" s="17">
        <f>IFERROR(H2796/1.08,"")</f>
        <v>583.77777777777771</v>
      </c>
      <c r="J2796" s="17">
        <f>I2796*8%</f>
        <v>46.702222222222218</v>
      </c>
      <c r="K2796" s="17">
        <f>Tabela1[[#This Row],[VLR RECEBIDO]]-Tabela1[[#This Row],[DESPESA]]-Tabela1[[#This Row],[FGTS]]</f>
        <v>8.5265128291212022E-14</v>
      </c>
      <c r="L2796" s="12">
        <v>8.5265128291212022E-14</v>
      </c>
      <c r="M2796" s="12">
        <f>Tabela1[[#This Row],[A DEVOLVER]]-Tabela1[[#This Row],[DEVOLVIDO]]</f>
        <v>0</v>
      </c>
      <c r="N2796" s="18" t="s">
        <v>331</v>
      </c>
    </row>
    <row r="2797" spans="2:14" x14ac:dyDescent="0.3">
      <c r="B2797" s="11">
        <v>626</v>
      </c>
      <c r="C2797" s="11" t="s">
        <v>149</v>
      </c>
      <c r="D2797" s="35">
        <v>36</v>
      </c>
      <c r="E2797" s="16" t="s">
        <v>8</v>
      </c>
      <c r="F2797" s="11" t="s">
        <v>399</v>
      </c>
      <c r="G2797" s="17">
        <v>630.48</v>
      </c>
      <c r="H2797" s="17">
        <v>630.48</v>
      </c>
      <c r="I2797" s="17">
        <f>IFERROR(H2797/1.08,"")</f>
        <v>583.77777777777771</v>
      </c>
      <c r="J2797" s="17">
        <f>I2797*8%</f>
        <v>46.702222222222218</v>
      </c>
      <c r="K2797" s="17">
        <f>Tabela1[[#This Row],[VLR RECEBIDO]]-Tabela1[[#This Row],[DESPESA]]-Tabela1[[#This Row],[FGTS]]</f>
        <v>8.5265128291212022E-14</v>
      </c>
      <c r="L2797" s="12">
        <v>8.5265128291212022E-14</v>
      </c>
      <c r="M2797" s="12">
        <f>Tabela1[[#This Row],[A DEVOLVER]]-Tabela1[[#This Row],[DEVOLVIDO]]</f>
        <v>0</v>
      </c>
      <c r="N2797" s="18" t="s">
        <v>332</v>
      </c>
    </row>
    <row r="2798" spans="2:14" x14ac:dyDescent="0.3">
      <c r="B2798" s="11">
        <v>639</v>
      </c>
      <c r="C2798" s="11" t="s">
        <v>150</v>
      </c>
      <c r="D2798" s="35">
        <v>36</v>
      </c>
      <c r="E2798" s="16" t="s">
        <v>8</v>
      </c>
      <c r="F2798" s="11" t="s">
        <v>399</v>
      </c>
      <c r="G2798" s="17">
        <v>0</v>
      </c>
      <c r="H2798" s="17">
        <v>0</v>
      </c>
      <c r="I2798" s="17">
        <f>IFERROR(H2798/1.08,"")</f>
        <v>0</v>
      </c>
      <c r="J2798" s="17">
        <f>I2798*8%</f>
        <v>0</v>
      </c>
      <c r="K2798" s="17">
        <f>Tabela1[[#This Row],[VLR RECEBIDO]]-Tabela1[[#This Row],[DESPESA]]-Tabela1[[#This Row],[FGTS]]</f>
        <v>0</v>
      </c>
      <c r="L2798" s="12">
        <v>0</v>
      </c>
      <c r="M2798" s="12">
        <f>Tabela1[[#This Row],[A DEVOLVER]]-Tabela1[[#This Row],[DEVOLVIDO]]</f>
        <v>0</v>
      </c>
      <c r="N2798" s="18" t="s">
        <v>333</v>
      </c>
    </row>
    <row r="2799" spans="2:14" x14ac:dyDescent="0.3">
      <c r="B2799" s="11">
        <v>89</v>
      </c>
      <c r="C2799" s="11" t="s">
        <v>151</v>
      </c>
      <c r="D2799" s="35">
        <v>36</v>
      </c>
      <c r="E2799" s="16" t="s">
        <v>8</v>
      </c>
      <c r="F2799" s="11" t="s">
        <v>399</v>
      </c>
      <c r="G2799" s="17">
        <v>0</v>
      </c>
      <c r="H2799" s="17">
        <v>0</v>
      </c>
      <c r="I2799" s="17">
        <f>IFERROR(H2799/1.08,"")</f>
        <v>0</v>
      </c>
      <c r="J2799" s="17">
        <f>I2799*8%</f>
        <v>0</v>
      </c>
      <c r="K2799" s="17">
        <f>Tabela1[[#This Row],[VLR RECEBIDO]]-Tabela1[[#This Row],[DESPESA]]-Tabela1[[#This Row],[FGTS]]</f>
        <v>0</v>
      </c>
      <c r="L2799" s="12">
        <v>0</v>
      </c>
      <c r="M2799" s="12">
        <f>Tabela1[[#This Row],[A DEVOLVER]]-Tabela1[[#This Row],[DEVOLVIDO]]</f>
        <v>0</v>
      </c>
      <c r="N2799" s="18" t="s">
        <v>393</v>
      </c>
    </row>
    <row r="2800" spans="2:14" x14ac:dyDescent="0.3">
      <c r="B2800" s="11">
        <v>842</v>
      </c>
      <c r="C2800" s="11" t="s">
        <v>152</v>
      </c>
      <c r="D2800" s="35">
        <v>36</v>
      </c>
      <c r="E2800" s="16" t="s">
        <v>8</v>
      </c>
      <c r="F2800" s="11" t="s">
        <v>399</v>
      </c>
      <c r="G2800" s="17">
        <v>0</v>
      </c>
      <c r="H2800" s="17">
        <v>0</v>
      </c>
      <c r="I2800" s="17">
        <f>IFERROR(H2800/1.08,"")</f>
        <v>0</v>
      </c>
      <c r="J2800" s="17">
        <f>I2800*8%</f>
        <v>0</v>
      </c>
      <c r="K2800" s="17">
        <f>Tabela1[[#This Row],[VLR RECEBIDO]]-Tabela1[[#This Row],[DESPESA]]-Tabela1[[#This Row],[FGTS]]</f>
        <v>0</v>
      </c>
      <c r="L2800" s="12">
        <v>0</v>
      </c>
      <c r="M2800" s="12">
        <f>Tabela1[[#This Row],[A DEVOLVER]]-Tabela1[[#This Row],[DEVOLVIDO]]</f>
        <v>0</v>
      </c>
      <c r="N2800" s="18" t="s">
        <v>335</v>
      </c>
    </row>
    <row r="2801" spans="2:14" x14ac:dyDescent="0.3">
      <c r="B2801" s="11">
        <v>653</v>
      </c>
      <c r="C2801" s="11" t="s">
        <v>153</v>
      </c>
      <c r="D2801" s="35">
        <v>36</v>
      </c>
      <c r="E2801" s="16" t="s">
        <v>8</v>
      </c>
      <c r="F2801" s="11" t="s">
        <v>399</v>
      </c>
      <c r="G2801" s="17">
        <v>630.48</v>
      </c>
      <c r="H2801" s="17">
        <v>630.48444444444397</v>
      </c>
      <c r="I2801" s="17">
        <f>IFERROR(H2801/1.08,"")</f>
        <v>583.78189300411475</v>
      </c>
      <c r="J2801" s="17">
        <f>I2801*8%</f>
        <v>46.702551440329181</v>
      </c>
      <c r="K2801" s="17">
        <f>Tabela1[[#This Row],[VLR RECEBIDO]]-Tabela1[[#This Row],[DESPESA]]-Tabela1[[#This Row],[FGTS]]</f>
        <v>-4.4444444439122321E-3</v>
      </c>
      <c r="L2801" s="12">
        <v>-4.4444444439122321E-3</v>
      </c>
      <c r="M2801" s="12">
        <f>Tabela1[[#This Row],[A DEVOLVER]]-Tabela1[[#This Row],[DEVOLVIDO]]</f>
        <v>0</v>
      </c>
      <c r="N2801" s="18" t="s">
        <v>336</v>
      </c>
    </row>
    <row r="2802" spans="2:14" x14ac:dyDescent="0.3">
      <c r="B2802" s="11">
        <v>471</v>
      </c>
      <c r="C2802" s="11" t="s">
        <v>154</v>
      </c>
      <c r="D2802" s="35">
        <v>36</v>
      </c>
      <c r="E2802" s="16" t="s">
        <v>8</v>
      </c>
      <c r="F2802" s="11" t="s">
        <v>399</v>
      </c>
      <c r="G2802" s="17">
        <v>630.48</v>
      </c>
      <c r="H2802" s="17">
        <v>630.48</v>
      </c>
      <c r="I2802" s="17">
        <f>IFERROR(H2802/1.08,"")</f>
        <v>583.77777777777771</v>
      </c>
      <c r="J2802" s="17">
        <f>I2802*8%</f>
        <v>46.702222222222218</v>
      </c>
      <c r="K2802" s="17">
        <f>Tabela1[[#This Row],[VLR RECEBIDO]]-Tabela1[[#This Row],[DESPESA]]-Tabela1[[#This Row],[FGTS]]</f>
        <v>8.5265128291212022E-14</v>
      </c>
      <c r="L2802" s="12">
        <v>8.5265128291212022E-14</v>
      </c>
      <c r="M2802" s="12">
        <f>Tabela1[[#This Row],[A DEVOLVER]]-Tabela1[[#This Row],[DEVOLVIDO]]</f>
        <v>0</v>
      </c>
      <c r="N2802" s="18" t="s">
        <v>337</v>
      </c>
    </row>
    <row r="2803" spans="2:14" x14ac:dyDescent="0.3">
      <c r="B2803" s="11">
        <v>676</v>
      </c>
      <c r="C2803" s="11" t="s">
        <v>155</v>
      </c>
      <c r="D2803" s="35">
        <v>36</v>
      </c>
      <c r="E2803" s="16" t="s">
        <v>8</v>
      </c>
      <c r="F2803" s="11" t="s">
        <v>399</v>
      </c>
      <c r="G2803" s="17">
        <v>630.48</v>
      </c>
      <c r="H2803" s="17">
        <v>630.48</v>
      </c>
      <c r="I2803" s="17">
        <f>IFERROR(H2803/1.08,"")</f>
        <v>583.77777777777771</v>
      </c>
      <c r="J2803" s="17">
        <f>I2803*8%</f>
        <v>46.702222222222218</v>
      </c>
      <c r="K2803" s="17">
        <f>Tabela1[[#This Row],[VLR RECEBIDO]]-Tabela1[[#This Row],[DESPESA]]-Tabela1[[#This Row],[FGTS]]</f>
        <v>8.5265128291212022E-14</v>
      </c>
      <c r="L2803" s="12">
        <v>8.5265128291212022E-14</v>
      </c>
      <c r="M2803" s="12">
        <f>Tabela1[[#This Row],[A DEVOLVER]]-Tabela1[[#This Row],[DEVOLVIDO]]</f>
        <v>0</v>
      </c>
      <c r="N2803" s="18" t="s">
        <v>338</v>
      </c>
    </row>
    <row r="2804" spans="2:14" x14ac:dyDescent="0.3">
      <c r="B2804" s="11">
        <v>541</v>
      </c>
      <c r="C2804" s="11" t="s">
        <v>156</v>
      </c>
      <c r="D2804" s="35">
        <v>36</v>
      </c>
      <c r="E2804" s="16" t="s">
        <v>8</v>
      </c>
      <c r="F2804" s="11" t="s">
        <v>399</v>
      </c>
      <c r="G2804" s="17">
        <v>630.48</v>
      </c>
      <c r="H2804" s="17">
        <v>630.48</v>
      </c>
      <c r="I2804" s="17">
        <f>IFERROR(H2804/1.08,"")</f>
        <v>583.77777777777771</v>
      </c>
      <c r="J2804" s="17">
        <f>I2804*8%</f>
        <v>46.702222222222218</v>
      </c>
      <c r="K2804" s="17">
        <f>Tabela1[[#This Row],[VLR RECEBIDO]]-Tabela1[[#This Row],[DESPESA]]-Tabela1[[#This Row],[FGTS]]</f>
        <v>8.5265128291212022E-14</v>
      </c>
      <c r="L2804" s="12">
        <v>8.5265128291212022E-14</v>
      </c>
      <c r="M2804" s="12">
        <f>Tabela1[[#This Row],[A DEVOLVER]]-Tabela1[[#This Row],[DEVOLVIDO]]</f>
        <v>0</v>
      </c>
      <c r="N2804" s="18" t="s">
        <v>339</v>
      </c>
    </row>
    <row r="2805" spans="2:14" x14ac:dyDescent="0.3">
      <c r="B2805" s="11">
        <v>449</v>
      </c>
      <c r="C2805" s="11" t="s">
        <v>157</v>
      </c>
      <c r="D2805" s="35">
        <v>36</v>
      </c>
      <c r="E2805" s="16" t="s">
        <v>8</v>
      </c>
      <c r="F2805" s="11" t="s">
        <v>399</v>
      </c>
      <c r="G2805" s="17">
        <v>630.48</v>
      </c>
      <c r="H2805" s="17">
        <v>0</v>
      </c>
      <c r="I2805" s="17">
        <f>IFERROR(H2805/1.08,"")</f>
        <v>0</v>
      </c>
      <c r="J2805" s="17">
        <f>I2805*8%</f>
        <v>0</v>
      </c>
      <c r="K2805" s="17">
        <f>Tabela1[[#This Row],[VLR RECEBIDO]]-Tabela1[[#This Row],[DESPESA]]-Tabela1[[#This Row],[FGTS]]</f>
        <v>630.48</v>
      </c>
      <c r="L2805" s="12">
        <v>630.48</v>
      </c>
      <c r="M2805" s="12">
        <f>Tabela1[[#This Row],[A DEVOLVER]]-Tabela1[[#This Row],[DEVOLVIDO]]</f>
        <v>0</v>
      </c>
      <c r="N2805" s="18" t="s">
        <v>340</v>
      </c>
    </row>
    <row r="2806" spans="2:14" x14ac:dyDescent="0.3">
      <c r="B2806" s="11">
        <v>969</v>
      </c>
      <c r="C2806" s="11" t="s">
        <v>158</v>
      </c>
      <c r="D2806" s="35">
        <v>44</v>
      </c>
      <c r="E2806" s="16" t="s">
        <v>8</v>
      </c>
      <c r="F2806" s="11" t="s">
        <v>399</v>
      </c>
      <c r="G2806" s="17">
        <v>0</v>
      </c>
      <c r="H2806" s="17">
        <v>0</v>
      </c>
      <c r="I2806" s="17">
        <f>IFERROR(H2806/1.08,"")</f>
        <v>0</v>
      </c>
      <c r="J2806" s="17">
        <f>I2806*8%</f>
        <v>0</v>
      </c>
      <c r="K2806" s="17">
        <f>Tabela1[[#This Row],[VLR RECEBIDO]]-Tabela1[[#This Row],[DESPESA]]-Tabela1[[#This Row],[FGTS]]</f>
        <v>0</v>
      </c>
      <c r="L2806" s="12">
        <v>0</v>
      </c>
      <c r="M2806" s="12">
        <f>Tabela1[[#This Row],[A DEVOLVER]]-Tabela1[[#This Row],[DEVOLVIDO]]</f>
        <v>0</v>
      </c>
      <c r="N2806" s="18" t="s">
        <v>341</v>
      </c>
    </row>
    <row r="2807" spans="2:14" x14ac:dyDescent="0.3">
      <c r="B2807" s="11">
        <v>986</v>
      </c>
      <c r="C2807" s="11" t="s">
        <v>198</v>
      </c>
      <c r="D2807" s="35">
        <v>36</v>
      </c>
      <c r="E2807" s="16" t="s">
        <v>8</v>
      </c>
      <c r="F2807" s="11" t="s">
        <v>399</v>
      </c>
      <c r="G2807" s="17">
        <v>630.48</v>
      </c>
      <c r="H2807" s="17">
        <v>630.48</v>
      </c>
      <c r="I2807" s="17">
        <f>IFERROR(H2807/1.08,"")</f>
        <v>583.77777777777771</v>
      </c>
      <c r="J2807" s="17">
        <f>I2807*8%</f>
        <v>46.702222222222218</v>
      </c>
      <c r="K2807" s="17">
        <f>Tabela1[[#This Row],[VLR RECEBIDO]]-Tabela1[[#This Row],[DESPESA]]-Tabela1[[#This Row],[FGTS]]</f>
        <v>8.5265128291212022E-14</v>
      </c>
      <c r="L2807" s="12">
        <v>8.5265128291212022E-14</v>
      </c>
      <c r="M2807" s="12">
        <f>Tabela1[[#This Row],[A DEVOLVER]]-Tabela1[[#This Row],[DEVOLVIDO]]</f>
        <v>0</v>
      </c>
      <c r="N2807" s="18" t="s">
        <v>381</v>
      </c>
    </row>
    <row r="2808" spans="2:14" x14ac:dyDescent="0.3">
      <c r="B2808" s="11">
        <v>635</v>
      </c>
      <c r="C2808" s="11" t="s">
        <v>159</v>
      </c>
      <c r="D2808" s="35">
        <v>36</v>
      </c>
      <c r="E2808" s="16" t="s">
        <v>8</v>
      </c>
      <c r="F2808" s="11" t="s">
        <v>399</v>
      </c>
      <c r="G2808" s="17">
        <v>630.48</v>
      </c>
      <c r="H2808" s="17">
        <v>630.48</v>
      </c>
      <c r="I2808" s="17">
        <f>IFERROR(H2808/1.08,"")</f>
        <v>583.77777777777771</v>
      </c>
      <c r="J2808" s="17">
        <f>I2808*8%</f>
        <v>46.702222222222218</v>
      </c>
      <c r="K2808" s="17">
        <f>Tabela1[[#This Row],[VLR RECEBIDO]]-Tabela1[[#This Row],[DESPESA]]-Tabela1[[#This Row],[FGTS]]</f>
        <v>8.5265128291212022E-14</v>
      </c>
      <c r="L2808" s="12">
        <v>8.5265128291212022E-14</v>
      </c>
      <c r="M2808" s="12">
        <f>Tabela1[[#This Row],[A DEVOLVER]]-Tabela1[[#This Row],[DEVOLVIDO]]</f>
        <v>0</v>
      </c>
      <c r="N2808" s="18" t="s">
        <v>342</v>
      </c>
    </row>
    <row r="2809" spans="2:14" x14ac:dyDescent="0.3">
      <c r="B2809" s="11">
        <v>917</v>
      </c>
      <c r="C2809" s="11" t="s">
        <v>160</v>
      </c>
      <c r="D2809" s="35">
        <v>36</v>
      </c>
      <c r="E2809" s="16" t="s">
        <v>8</v>
      </c>
      <c r="F2809" s="11" t="s">
        <v>399</v>
      </c>
      <c r="G2809" s="17">
        <v>0</v>
      </c>
      <c r="H2809" s="17">
        <v>0</v>
      </c>
      <c r="I2809" s="17">
        <f>IFERROR(H2809/1.08,"")</f>
        <v>0</v>
      </c>
      <c r="J2809" s="17">
        <f>I2809*8%</f>
        <v>0</v>
      </c>
      <c r="K2809" s="17">
        <f>Tabela1[[#This Row],[VLR RECEBIDO]]-Tabela1[[#This Row],[DESPESA]]-Tabela1[[#This Row],[FGTS]]</f>
        <v>0</v>
      </c>
      <c r="L2809" s="12">
        <v>0</v>
      </c>
      <c r="M2809" s="12">
        <f>Tabela1[[#This Row],[A DEVOLVER]]-Tabela1[[#This Row],[DEVOLVIDO]]</f>
        <v>0</v>
      </c>
      <c r="N2809" s="18" t="s">
        <v>343</v>
      </c>
    </row>
    <row r="2810" spans="2:14" x14ac:dyDescent="0.3">
      <c r="B2810" s="11">
        <v>719</v>
      </c>
      <c r="C2810" s="11" t="s">
        <v>161</v>
      </c>
      <c r="D2810" s="35">
        <v>36</v>
      </c>
      <c r="E2810" s="16" t="s">
        <v>8</v>
      </c>
      <c r="F2810" s="11" t="s">
        <v>399</v>
      </c>
      <c r="G2810" s="17">
        <v>0</v>
      </c>
      <c r="H2810" s="17">
        <v>0</v>
      </c>
      <c r="I2810" s="17">
        <f>IFERROR(H2810/1.08,"")</f>
        <v>0</v>
      </c>
      <c r="J2810" s="17">
        <f>I2810*8%</f>
        <v>0</v>
      </c>
      <c r="K2810" s="17">
        <f>Tabela1[[#This Row],[VLR RECEBIDO]]-Tabela1[[#This Row],[DESPESA]]-Tabela1[[#This Row],[FGTS]]</f>
        <v>0</v>
      </c>
      <c r="L2810" s="12">
        <v>0</v>
      </c>
      <c r="M2810" s="12">
        <f>Tabela1[[#This Row],[A DEVOLVER]]-Tabela1[[#This Row],[DEVOLVIDO]]</f>
        <v>0</v>
      </c>
      <c r="N2810" s="18" t="s">
        <v>344</v>
      </c>
    </row>
    <row r="2811" spans="2:14" x14ac:dyDescent="0.3">
      <c r="B2811" s="11">
        <v>695</v>
      </c>
      <c r="C2811" s="11" t="s">
        <v>162</v>
      </c>
      <c r="D2811" s="35">
        <v>36</v>
      </c>
      <c r="E2811" s="16" t="s">
        <v>8</v>
      </c>
      <c r="F2811" s="11" t="s">
        <v>399</v>
      </c>
      <c r="G2811" s="17">
        <v>0</v>
      </c>
      <c r="H2811" s="17">
        <v>0</v>
      </c>
      <c r="I2811" s="17">
        <f>IFERROR(H2811/1.08,"")</f>
        <v>0</v>
      </c>
      <c r="J2811" s="17">
        <f>I2811*8%</f>
        <v>0</v>
      </c>
      <c r="K2811" s="17">
        <f>Tabela1[[#This Row],[VLR RECEBIDO]]-Tabela1[[#This Row],[DESPESA]]-Tabela1[[#This Row],[FGTS]]</f>
        <v>0</v>
      </c>
      <c r="L2811" s="12">
        <v>0</v>
      </c>
      <c r="M2811" s="12">
        <f>Tabela1[[#This Row],[A DEVOLVER]]-Tabela1[[#This Row],[DEVOLVIDO]]</f>
        <v>0</v>
      </c>
      <c r="N2811" s="18" t="s">
        <v>345</v>
      </c>
    </row>
    <row r="2812" spans="2:14" x14ac:dyDescent="0.3">
      <c r="B2812" s="11">
        <v>380</v>
      </c>
      <c r="C2812" s="11" t="s">
        <v>163</v>
      </c>
      <c r="D2812" s="35">
        <v>36</v>
      </c>
      <c r="E2812" s="16" t="s">
        <v>8</v>
      </c>
      <c r="F2812" s="11" t="s">
        <v>399</v>
      </c>
      <c r="G2812" s="17">
        <v>630.48</v>
      </c>
      <c r="H2812" s="17">
        <v>630.48</v>
      </c>
      <c r="I2812" s="17">
        <f>IFERROR(H2812/1.08,"")</f>
        <v>583.77777777777771</v>
      </c>
      <c r="J2812" s="17">
        <f>I2812*8%</f>
        <v>46.702222222222218</v>
      </c>
      <c r="K2812" s="17">
        <f>Tabela1[[#This Row],[VLR RECEBIDO]]-Tabela1[[#This Row],[DESPESA]]-Tabela1[[#This Row],[FGTS]]</f>
        <v>8.5265128291212022E-14</v>
      </c>
      <c r="L2812" s="12">
        <v>8.5265128291212022E-14</v>
      </c>
      <c r="M2812" s="12">
        <f>Tabela1[[#This Row],[A DEVOLVER]]-Tabela1[[#This Row],[DEVOLVIDO]]</f>
        <v>0</v>
      </c>
      <c r="N2812" s="18" t="s">
        <v>346</v>
      </c>
    </row>
    <row r="2813" spans="2:14" x14ac:dyDescent="0.3">
      <c r="B2813" s="11">
        <v>894</v>
      </c>
      <c r="C2813" s="11" t="s">
        <v>164</v>
      </c>
      <c r="D2813" s="35">
        <v>36</v>
      </c>
      <c r="E2813" s="16" t="s">
        <v>8</v>
      </c>
      <c r="F2813" s="11" t="s">
        <v>399</v>
      </c>
      <c r="G2813" s="17">
        <v>630.48</v>
      </c>
      <c r="H2813" s="17">
        <v>630.48</v>
      </c>
      <c r="I2813" s="17">
        <f>IFERROR(H2813/1.08,"")</f>
        <v>583.77777777777771</v>
      </c>
      <c r="J2813" s="17">
        <f>I2813*8%</f>
        <v>46.702222222222218</v>
      </c>
      <c r="K2813" s="17">
        <f>Tabela1[[#This Row],[VLR RECEBIDO]]-Tabela1[[#This Row],[DESPESA]]-Tabela1[[#This Row],[FGTS]]</f>
        <v>8.5265128291212022E-14</v>
      </c>
      <c r="L2813" s="12">
        <v>8.5265128291212022E-14</v>
      </c>
      <c r="M2813" s="12">
        <f>Tabela1[[#This Row],[A DEVOLVER]]-Tabela1[[#This Row],[DEVOLVIDO]]</f>
        <v>0</v>
      </c>
      <c r="N2813" s="18" t="s">
        <v>347</v>
      </c>
    </row>
    <row r="2814" spans="2:14" x14ac:dyDescent="0.3">
      <c r="B2814" s="11">
        <v>289</v>
      </c>
      <c r="C2814" s="11" t="s">
        <v>165</v>
      </c>
      <c r="D2814" s="35">
        <v>36</v>
      </c>
      <c r="E2814" s="16" t="s">
        <v>8</v>
      </c>
      <c r="F2814" s="11" t="s">
        <v>399</v>
      </c>
      <c r="G2814" s="17">
        <v>630.48</v>
      </c>
      <c r="H2814" s="17">
        <v>630.48</v>
      </c>
      <c r="I2814" s="17">
        <f>IFERROR(H2814/1.08,"")</f>
        <v>583.77777777777771</v>
      </c>
      <c r="J2814" s="17">
        <f>I2814*8%</f>
        <v>46.702222222222218</v>
      </c>
      <c r="K2814" s="17">
        <f>Tabela1[[#This Row],[VLR RECEBIDO]]-Tabela1[[#This Row],[DESPESA]]-Tabela1[[#This Row],[FGTS]]</f>
        <v>8.5265128291212022E-14</v>
      </c>
      <c r="L2814" s="12">
        <v>8.5265128291212022E-14</v>
      </c>
      <c r="M2814" s="12">
        <f>Tabela1[[#This Row],[A DEVOLVER]]-Tabela1[[#This Row],[DEVOLVIDO]]</f>
        <v>0</v>
      </c>
      <c r="N2814" s="18" t="s">
        <v>348</v>
      </c>
    </row>
    <row r="2815" spans="2:14" x14ac:dyDescent="0.3">
      <c r="B2815" s="11">
        <v>613</v>
      </c>
      <c r="C2815" s="11" t="s">
        <v>166</v>
      </c>
      <c r="D2815" s="35">
        <v>44</v>
      </c>
      <c r="E2815" s="16" t="s">
        <v>8</v>
      </c>
      <c r="F2815" s="11" t="s">
        <v>399</v>
      </c>
      <c r="G2815" s="17">
        <v>0</v>
      </c>
      <c r="H2815" s="17">
        <v>0</v>
      </c>
      <c r="I2815" s="17">
        <f>IFERROR(H2815/1.08,"")</f>
        <v>0</v>
      </c>
      <c r="J2815" s="17">
        <f>I2815*8%</f>
        <v>0</v>
      </c>
      <c r="K2815" s="17">
        <f>Tabela1[[#This Row],[VLR RECEBIDO]]-Tabela1[[#This Row],[DESPESA]]-Tabela1[[#This Row],[FGTS]]</f>
        <v>0</v>
      </c>
      <c r="L2815" s="12">
        <v>0</v>
      </c>
      <c r="M2815" s="12">
        <f>Tabela1[[#This Row],[A DEVOLVER]]-Tabela1[[#This Row],[DEVOLVIDO]]</f>
        <v>0</v>
      </c>
      <c r="N2815" s="18" t="s">
        <v>349</v>
      </c>
    </row>
    <row r="2816" spans="2:14" x14ac:dyDescent="0.3">
      <c r="B2816" s="11">
        <v>313</v>
      </c>
      <c r="C2816" s="11" t="s">
        <v>167</v>
      </c>
      <c r="D2816" s="35">
        <v>36</v>
      </c>
      <c r="E2816" s="16" t="s">
        <v>8</v>
      </c>
      <c r="F2816" s="11" t="s">
        <v>399</v>
      </c>
      <c r="G2816" s="17">
        <v>630.48</v>
      </c>
      <c r="H2816" s="17">
        <v>630.48</v>
      </c>
      <c r="I2816" s="17">
        <f>IFERROR(H2816/1.08,"")</f>
        <v>583.77777777777771</v>
      </c>
      <c r="J2816" s="17">
        <f>I2816*8%</f>
        <v>46.702222222222218</v>
      </c>
      <c r="K2816" s="17">
        <f>Tabela1[[#This Row],[VLR RECEBIDO]]-Tabela1[[#This Row],[DESPESA]]-Tabela1[[#This Row],[FGTS]]</f>
        <v>8.5265128291212022E-14</v>
      </c>
      <c r="L2816" s="12">
        <v>8.5265128291212022E-14</v>
      </c>
      <c r="M2816" s="12">
        <f>Tabela1[[#This Row],[A DEVOLVER]]-Tabela1[[#This Row],[DEVOLVIDO]]</f>
        <v>0</v>
      </c>
      <c r="N2816" s="18" t="s">
        <v>350</v>
      </c>
    </row>
    <row r="2817" spans="2:14" x14ac:dyDescent="0.3">
      <c r="B2817" s="11">
        <v>92</v>
      </c>
      <c r="C2817" s="11" t="s">
        <v>168</v>
      </c>
      <c r="D2817" s="35">
        <v>36</v>
      </c>
      <c r="E2817" s="16" t="s">
        <v>8</v>
      </c>
      <c r="F2817" s="11" t="s">
        <v>399</v>
      </c>
      <c r="G2817" s="17">
        <v>0</v>
      </c>
      <c r="H2817" s="17">
        <v>0</v>
      </c>
      <c r="I2817" s="17">
        <f>IFERROR(H2817/1.08,"")</f>
        <v>0</v>
      </c>
      <c r="J2817" s="17">
        <f>I2817*8%</f>
        <v>0</v>
      </c>
      <c r="K2817" s="17">
        <f>Tabela1[[#This Row],[VLR RECEBIDO]]-Tabela1[[#This Row],[DESPESA]]-Tabela1[[#This Row],[FGTS]]</f>
        <v>0</v>
      </c>
      <c r="L2817" s="12">
        <v>0</v>
      </c>
      <c r="M2817" s="12">
        <f>Tabela1[[#This Row],[A DEVOLVER]]-Tabela1[[#This Row],[DEVOLVIDO]]</f>
        <v>0</v>
      </c>
      <c r="N2817" s="18" t="s">
        <v>351</v>
      </c>
    </row>
    <row r="2818" spans="2:14" x14ac:dyDescent="0.3">
      <c r="B2818" s="11">
        <v>184</v>
      </c>
      <c r="C2818" s="11" t="s">
        <v>169</v>
      </c>
      <c r="D2818" s="35">
        <v>36</v>
      </c>
      <c r="E2818" s="16" t="s">
        <v>8</v>
      </c>
      <c r="F2818" s="11" t="s">
        <v>399</v>
      </c>
      <c r="G2818" s="17">
        <v>630.48</v>
      </c>
      <c r="H2818" s="17">
        <v>630.48</v>
      </c>
      <c r="I2818" s="17">
        <f>IFERROR(H2818/1.08,"")</f>
        <v>583.77777777777771</v>
      </c>
      <c r="J2818" s="17">
        <f>I2818*8%</f>
        <v>46.702222222222218</v>
      </c>
      <c r="K2818" s="17">
        <f>Tabela1[[#This Row],[VLR RECEBIDO]]-Tabela1[[#This Row],[DESPESA]]-Tabela1[[#This Row],[FGTS]]</f>
        <v>8.5265128291212022E-14</v>
      </c>
      <c r="L2818" s="12">
        <v>8.5265128291212022E-14</v>
      </c>
      <c r="M2818" s="12">
        <f>Tabela1[[#This Row],[A DEVOLVER]]-Tabela1[[#This Row],[DEVOLVIDO]]</f>
        <v>0</v>
      </c>
      <c r="N2818" s="18" t="s">
        <v>352</v>
      </c>
    </row>
    <row r="2819" spans="2:14" x14ac:dyDescent="0.3">
      <c r="B2819" s="11">
        <v>403</v>
      </c>
      <c r="C2819" s="11" t="s">
        <v>170</v>
      </c>
      <c r="D2819" s="35">
        <v>36</v>
      </c>
      <c r="E2819" s="16" t="s">
        <v>8</v>
      </c>
      <c r="F2819" s="11" t="s">
        <v>399</v>
      </c>
      <c r="G2819" s="17">
        <v>630.48</v>
      </c>
      <c r="H2819" s="17">
        <v>630.48</v>
      </c>
      <c r="I2819" s="17">
        <f>IFERROR(H2819/1.08,"")</f>
        <v>583.77777777777771</v>
      </c>
      <c r="J2819" s="17">
        <f>I2819*8%</f>
        <v>46.702222222222218</v>
      </c>
      <c r="K2819" s="17">
        <f>Tabela1[[#This Row],[VLR RECEBIDO]]-Tabela1[[#This Row],[DESPESA]]-Tabela1[[#This Row],[FGTS]]</f>
        <v>8.5265128291212022E-14</v>
      </c>
      <c r="L2819" s="12">
        <v>8.5265128291212022E-14</v>
      </c>
      <c r="M2819" s="12">
        <f>Tabela1[[#This Row],[A DEVOLVER]]-Tabela1[[#This Row],[DEVOLVIDO]]</f>
        <v>0</v>
      </c>
      <c r="N2819" s="18" t="s">
        <v>353</v>
      </c>
    </row>
    <row r="2820" spans="2:14" x14ac:dyDescent="0.3">
      <c r="B2820" s="11">
        <v>600</v>
      </c>
      <c r="C2820" s="11" t="s">
        <v>171</v>
      </c>
      <c r="D2820" s="35">
        <v>36</v>
      </c>
      <c r="E2820" s="16" t="s">
        <v>8</v>
      </c>
      <c r="F2820" s="11" t="s">
        <v>399</v>
      </c>
      <c r="G2820" s="17">
        <v>630.48</v>
      </c>
      <c r="H2820" s="17">
        <v>630.48</v>
      </c>
      <c r="I2820" s="17">
        <f>IFERROR(H2820/1.08,"")</f>
        <v>583.77777777777771</v>
      </c>
      <c r="J2820" s="17">
        <f>I2820*8%</f>
        <v>46.702222222222218</v>
      </c>
      <c r="K2820" s="17">
        <f>Tabela1[[#This Row],[VLR RECEBIDO]]-Tabela1[[#This Row],[DESPESA]]-Tabela1[[#This Row],[FGTS]]</f>
        <v>8.5265128291212022E-14</v>
      </c>
      <c r="L2820" s="12">
        <v>8.5265128291212022E-14</v>
      </c>
      <c r="M2820" s="12">
        <f>Tabela1[[#This Row],[A DEVOLVER]]-Tabela1[[#This Row],[DEVOLVIDO]]</f>
        <v>0</v>
      </c>
      <c r="N2820" s="18" t="s">
        <v>354</v>
      </c>
    </row>
    <row r="2821" spans="2:14" x14ac:dyDescent="0.3">
      <c r="B2821" s="11">
        <v>421</v>
      </c>
      <c r="C2821" s="11" t="s">
        <v>172</v>
      </c>
      <c r="D2821" s="35">
        <v>36</v>
      </c>
      <c r="E2821" s="16" t="s">
        <v>8</v>
      </c>
      <c r="F2821" s="11" t="s">
        <v>399</v>
      </c>
      <c r="G2821" s="17">
        <v>630.48</v>
      </c>
      <c r="H2821" s="17">
        <v>630.48</v>
      </c>
      <c r="I2821" s="17">
        <f>IFERROR(H2821/1.08,"")</f>
        <v>583.77777777777771</v>
      </c>
      <c r="J2821" s="17">
        <f>I2821*8%</f>
        <v>46.702222222222218</v>
      </c>
      <c r="K2821" s="17">
        <f>Tabela1[[#This Row],[VLR RECEBIDO]]-Tabela1[[#This Row],[DESPESA]]-Tabela1[[#This Row],[FGTS]]</f>
        <v>8.5265128291212022E-14</v>
      </c>
      <c r="L2821" s="12">
        <v>8.5265128291212022E-14</v>
      </c>
      <c r="M2821" s="12">
        <f>Tabela1[[#This Row],[A DEVOLVER]]-Tabela1[[#This Row],[DEVOLVIDO]]</f>
        <v>0</v>
      </c>
      <c r="N2821" s="18" t="s">
        <v>355</v>
      </c>
    </row>
    <row r="2822" spans="2:14" x14ac:dyDescent="0.3">
      <c r="B2822" s="11">
        <v>942</v>
      </c>
      <c r="C2822" s="11" t="s">
        <v>173</v>
      </c>
      <c r="D2822" s="35">
        <v>44</v>
      </c>
      <c r="E2822" s="16" t="s">
        <v>8</v>
      </c>
      <c r="F2822" s="11" t="s">
        <v>399</v>
      </c>
      <c r="G2822" s="17">
        <v>0</v>
      </c>
      <c r="H2822" s="17">
        <v>0</v>
      </c>
      <c r="I2822" s="17">
        <f>IFERROR(H2822/1.08,"")</f>
        <v>0</v>
      </c>
      <c r="J2822" s="17">
        <f>I2822*8%</f>
        <v>0</v>
      </c>
      <c r="K2822" s="17">
        <f>Tabela1[[#This Row],[VLR RECEBIDO]]-Tabela1[[#This Row],[DESPESA]]-Tabela1[[#This Row],[FGTS]]</f>
        <v>0</v>
      </c>
      <c r="L2822" s="12">
        <v>0</v>
      </c>
      <c r="M2822" s="12">
        <f>Tabela1[[#This Row],[A DEVOLVER]]-Tabela1[[#This Row],[DEVOLVIDO]]</f>
        <v>0</v>
      </c>
      <c r="N2822" s="18" t="s">
        <v>356</v>
      </c>
    </row>
    <row r="2823" spans="2:14" x14ac:dyDescent="0.3">
      <c r="B2823" s="11">
        <v>920</v>
      </c>
      <c r="C2823" s="11" t="s">
        <v>174</v>
      </c>
      <c r="D2823" s="35">
        <v>36</v>
      </c>
      <c r="E2823" s="16" t="s">
        <v>8</v>
      </c>
      <c r="F2823" s="11" t="s">
        <v>399</v>
      </c>
      <c r="G2823" s="17">
        <v>0</v>
      </c>
      <c r="H2823" s="17">
        <v>0</v>
      </c>
      <c r="I2823" s="17">
        <f>IFERROR(H2823/1.08,"")</f>
        <v>0</v>
      </c>
      <c r="J2823" s="17">
        <f>I2823*8%</f>
        <v>0</v>
      </c>
      <c r="K2823" s="17">
        <f>Tabela1[[#This Row],[VLR RECEBIDO]]-Tabela1[[#This Row],[DESPESA]]-Tabela1[[#This Row],[FGTS]]</f>
        <v>0</v>
      </c>
      <c r="L2823" s="12">
        <v>0</v>
      </c>
      <c r="M2823" s="12">
        <f>Tabela1[[#This Row],[A DEVOLVER]]-Tabela1[[#This Row],[DEVOLVIDO]]</f>
        <v>0</v>
      </c>
      <c r="N2823" s="18" t="s">
        <v>357</v>
      </c>
    </row>
    <row r="2824" spans="2:14" x14ac:dyDescent="0.3">
      <c r="B2824" s="11">
        <v>239</v>
      </c>
      <c r="C2824" s="11" t="s">
        <v>175</v>
      </c>
      <c r="D2824" s="35">
        <v>44</v>
      </c>
      <c r="E2824" s="16" t="s">
        <v>8</v>
      </c>
      <c r="F2824" s="11" t="s">
        <v>399</v>
      </c>
      <c r="G2824" s="17">
        <v>0</v>
      </c>
      <c r="H2824" s="17">
        <v>0</v>
      </c>
      <c r="I2824" s="17">
        <f>IFERROR(H2824/1.08,"")</f>
        <v>0</v>
      </c>
      <c r="J2824" s="17">
        <f>I2824*8%</f>
        <v>0</v>
      </c>
      <c r="K2824" s="17">
        <f>Tabela1[[#This Row],[VLR RECEBIDO]]-Tabela1[[#This Row],[DESPESA]]-Tabela1[[#This Row],[FGTS]]</f>
        <v>0</v>
      </c>
      <c r="L2824" s="12">
        <v>0</v>
      </c>
      <c r="M2824" s="12">
        <f>Tabela1[[#This Row],[A DEVOLVER]]-Tabela1[[#This Row],[DEVOLVIDO]]</f>
        <v>0</v>
      </c>
      <c r="N2824" s="18" t="s">
        <v>358</v>
      </c>
    </row>
    <row r="2825" spans="2:14" x14ac:dyDescent="0.3">
      <c r="B2825" s="11">
        <v>432</v>
      </c>
      <c r="C2825" s="11" t="s">
        <v>176</v>
      </c>
      <c r="D2825" s="35">
        <v>44</v>
      </c>
      <c r="E2825" s="16" t="s">
        <v>8</v>
      </c>
      <c r="F2825" s="11" t="s">
        <v>399</v>
      </c>
      <c r="G2825" s="17">
        <v>0</v>
      </c>
      <c r="H2825" s="17">
        <v>0</v>
      </c>
      <c r="I2825" s="17">
        <f>IFERROR(H2825/1.08,"")</f>
        <v>0</v>
      </c>
      <c r="J2825" s="17">
        <f>I2825*8%</f>
        <v>0</v>
      </c>
      <c r="K2825" s="17">
        <f>Tabela1[[#This Row],[VLR RECEBIDO]]-Tabela1[[#This Row],[DESPESA]]-Tabela1[[#This Row],[FGTS]]</f>
        <v>0</v>
      </c>
      <c r="L2825" s="12">
        <v>0</v>
      </c>
      <c r="M2825" s="12">
        <f>Tabela1[[#This Row],[A DEVOLVER]]-Tabela1[[#This Row],[DEVOLVIDO]]</f>
        <v>0</v>
      </c>
      <c r="N2825" s="18" t="s">
        <v>359</v>
      </c>
    </row>
    <row r="2826" spans="2:14" x14ac:dyDescent="0.3">
      <c r="B2826" s="11">
        <v>126</v>
      </c>
      <c r="C2826" s="11" t="s">
        <v>177</v>
      </c>
      <c r="D2826" s="35">
        <v>36</v>
      </c>
      <c r="E2826" s="16" t="s">
        <v>8</v>
      </c>
      <c r="F2826" s="11" t="s">
        <v>399</v>
      </c>
      <c r="G2826" s="17">
        <v>630.48</v>
      </c>
      <c r="H2826" s="17">
        <v>630.48</v>
      </c>
      <c r="I2826" s="17">
        <f>IFERROR(H2826/1.08,"")</f>
        <v>583.77777777777771</v>
      </c>
      <c r="J2826" s="17">
        <f>I2826*8%</f>
        <v>46.702222222222218</v>
      </c>
      <c r="K2826" s="17">
        <f>Tabela1[[#This Row],[VLR RECEBIDO]]-Tabela1[[#This Row],[DESPESA]]-Tabela1[[#This Row],[FGTS]]</f>
        <v>8.5265128291212022E-14</v>
      </c>
      <c r="L2826" s="12">
        <v>8.5265128291212022E-14</v>
      </c>
      <c r="M2826" s="12">
        <f>Tabela1[[#This Row],[A DEVOLVER]]-Tabela1[[#This Row],[DEVOLVIDO]]</f>
        <v>0</v>
      </c>
      <c r="N2826" s="18" t="s">
        <v>360</v>
      </c>
    </row>
    <row r="2827" spans="2:14" x14ac:dyDescent="0.3">
      <c r="B2827" s="11">
        <v>715</v>
      </c>
      <c r="C2827" s="11" t="s">
        <v>178</v>
      </c>
      <c r="D2827" s="35">
        <v>36</v>
      </c>
      <c r="E2827" s="16" t="s">
        <v>8</v>
      </c>
      <c r="F2827" s="11" t="s">
        <v>399</v>
      </c>
      <c r="G2827" s="17">
        <v>0</v>
      </c>
      <c r="H2827" s="17">
        <v>0</v>
      </c>
      <c r="I2827" s="17">
        <f>IFERROR(H2827/1.08,"")</f>
        <v>0</v>
      </c>
      <c r="J2827" s="17">
        <f>I2827*8%</f>
        <v>0</v>
      </c>
      <c r="K2827" s="17">
        <f>Tabela1[[#This Row],[VLR RECEBIDO]]-Tabela1[[#This Row],[DESPESA]]-Tabela1[[#This Row],[FGTS]]</f>
        <v>0</v>
      </c>
      <c r="L2827" s="12">
        <v>0</v>
      </c>
      <c r="M2827" s="12">
        <f>Tabela1[[#This Row],[A DEVOLVER]]-Tabela1[[#This Row],[DEVOLVIDO]]</f>
        <v>0</v>
      </c>
      <c r="N2827" s="18" t="s">
        <v>361</v>
      </c>
    </row>
    <row r="2828" spans="2:14" x14ac:dyDescent="0.3">
      <c r="B2828" s="11">
        <v>337</v>
      </c>
      <c r="C2828" s="11" t="s">
        <v>179</v>
      </c>
      <c r="D2828" s="35">
        <v>36</v>
      </c>
      <c r="E2828" s="16" t="s">
        <v>8</v>
      </c>
      <c r="F2828" s="11" t="s">
        <v>399</v>
      </c>
      <c r="G2828" s="17">
        <v>630.48</v>
      </c>
      <c r="H2828" s="17">
        <v>630.48</v>
      </c>
      <c r="I2828" s="17">
        <f>IFERROR(H2828/1.08,"")</f>
        <v>583.77777777777771</v>
      </c>
      <c r="J2828" s="17">
        <f>I2828*8%</f>
        <v>46.702222222222218</v>
      </c>
      <c r="K2828" s="17">
        <f>Tabela1[[#This Row],[VLR RECEBIDO]]-Tabela1[[#This Row],[DESPESA]]-Tabela1[[#This Row],[FGTS]]</f>
        <v>8.5265128291212022E-14</v>
      </c>
      <c r="L2828" s="12">
        <v>8.5265128291212022E-14</v>
      </c>
      <c r="M2828" s="12">
        <f>Tabela1[[#This Row],[A DEVOLVER]]-Tabela1[[#This Row],[DEVOLVIDO]]</f>
        <v>0</v>
      </c>
      <c r="N2828" s="18" t="s">
        <v>362</v>
      </c>
    </row>
    <row r="2829" spans="2:14" x14ac:dyDescent="0.3">
      <c r="B2829" s="11">
        <v>847</v>
      </c>
      <c r="C2829" s="11" t="s">
        <v>181</v>
      </c>
      <c r="D2829" s="35">
        <v>36</v>
      </c>
      <c r="E2829" s="16" t="s">
        <v>8</v>
      </c>
      <c r="F2829" s="11" t="s">
        <v>399</v>
      </c>
      <c r="G2829" s="17">
        <v>0</v>
      </c>
      <c r="H2829" s="17">
        <v>0</v>
      </c>
      <c r="I2829" s="17">
        <f>IFERROR(H2829/1.08,"")</f>
        <v>0</v>
      </c>
      <c r="J2829" s="17">
        <f>I2829*8%</f>
        <v>0</v>
      </c>
      <c r="K2829" s="17">
        <f>Tabela1[[#This Row],[VLR RECEBIDO]]-Tabela1[[#This Row],[DESPESA]]-Tabela1[[#This Row],[FGTS]]</f>
        <v>0</v>
      </c>
      <c r="L2829" s="12">
        <v>0</v>
      </c>
      <c r="M2829" s="12">
        <f>Tabela1[[#This Row],[A DEVOLVER]]-Tabela1[[#This Row],[DEVOLVIDO]]</f>
        <v>0</v>
      </c>
      <c r="N2829" s="18" t="s">
        <v>364</v>
      </c>
    </row>
    <row r="2830" spans="2:14" x14ac:dyDescent="0.3">
      <c r="B2830" s="11">
        <v>245</v>
      </c>
      <c r="C2830" s="11" t="s">
        <v>182</v>
      </c>
      <c r="D2830" s="35">
        <v>36</v>
      </c>
      <c r="E2830" s="16" t="s">
        <v>8</v>
      </c>
      <c r="F2830" s="11" t="s">
        <v>399</v>
      </c>
      <c r="G2830" s="17">
        <v>630.48</v>
      </c>
      <c r="H2830" s="17">
        <v>630.48</v>
      </c>
      <c r="I2830" s="17">
        <f>IFERROR(H2830/1.08,"")</f>
        <v>583.77777777777771</v>
      </c>
      <c r="J2830" s="17">
        <f>I2830*8%</f>
        <v>46.702222222222218</v>
      </c>
      <c r="K2830" s="17">
        <f>Tabela1[[#This Row],[VLR RECEBIDO]]-Tabela1[[#This Row],[DESPESA]]-Tabela1[[#This Row],[FGTS]]</f>
        <v>8.5265128291212022E-14</v>
      </c>
      <c r="L2830" s="12">
        <v>8.5265128291212022E-14</v>
      </c>
      <c r="M2830" s="12">
        <f>Tabela1[[#This Row],[A DEVOLVER]]-Tabela1[[#This Row],[DEVOLVIDO]]</f>
        <v>0</v>
      </c>
      <c r="N2830" s="18" t="s">
        <v>365</v>
      </c>
    </row>
    <row r="2831" spans="2:14" x14ac:dyDescent="0.3">
      <c r="B2831" s="11">
        <v>929</v>
      </c>
      <c r="C2831" s="11" t="s">
        <v>183</v>
      </c>
      <c r="D2831" s="35">
        <v>36</v>
      </c>
      <c r="E2831" s="16" t="s">
        <v>8</v>
      </c>
      <c r="F2831" s="11" t="s">
        <v>399</v>
      </c>
      <c r="G2831" s="17">
        <v>630.48</v>
      </c>
      <c r="H2831" s="17">
        <v>630.48</v>
      </c>
      <c r="I2831" s="17">
        <f>IFERROR(H2831/1.08,"")</f>
        <v>583.77777777777771</v>
      </c>
      <c r="J2831" s="17">
        <f>I2831*8%</f>
        <v>46.702222222222218</v>
      </c>
      <c r="K2831" s="17">
        <f>Tabela1[[#This Row],[VLR RECEBIDO]]-Tabela1[[#This Row],[DESPESA]]-Tabela1[[#This Row],[FGTS]]</f>
        <v>8.5265128291212022E-14</v>
      </c>
      <c r="L2831" s="12">
        <v>8.5265128291212022E-14</v>
      </c>
      <c r="M2831" s="12">
        <f>Tabela1[[#This Row],[A DEVOLVER]]-Tabela1[[#This Row],[DEVOLVIDO]]</f>
        <v>0</v>
      </c>
      <c r="N2831" s="18" t="s">
        <v>366</v>
      </c>
    </row>
    <row r="2832" spans="2:14" x14ac:dyDescent="0.3">
      <c r="B2832" s="11">
        <v>545</v>
      </c>
      <c r="C2832" s="11" t="s">
        <v>184</v>
      </c>
      <c r="D2832" s="35">
        <v>36</v>
      </c>
      <c r="E2832" s="16" t="s">
        <v>8</v>
      </c>
      <c r="F2832" s="11" t="s">
        <v>399</v>
      </c>
      <c r="G2832" s="17">
        <v>0</v>
      </c>
      <c r="H2832" s="17">
        <v>0</v>
      </c>
      <c r="I2832" s="17">
        <f>IFERROR(H2832/1.08,"")</f>
        <v>0</v>
      </c>
      <c r="J2832" s="17">
        <f>I2832*8%</f>
        <v>0</v>
      </c>
      <c r="K2832" s="17">
        <f>Tabela1[[#This Row],[VLR RECEBIDO]]-Tabela1[[#This Row],[DESPESA]]-Tabela1[[#This Row],[FGTS]]</f>
        <v>0</v>
      </c>
      <c r="L2832" s="12">
        <v>0</v>
      </c>
      <c r="M2832" s="12">
        <f>Tabela1[[#This Row],[A DEVOLVER]]-Tabela1[[#This Row],[DEVOLVIDO]]</f>
        <v>0</v>
      </c>
      <c r="N2832" s="18" t="s">
        <v>367</v>
      </c>
    </row>
    <row r="2833" spans="2:14" x14ac:dyDescent="0.3">
      <c r="B2833" s="11">
        <v>938</v>
      </c>
      <c r="C2833" s="11" t="s">
        <v>185</v>
      </c>
      <c r="D2833" s="35">
        <v>36</v>
      </c>
      <c r="E2833" s="16" t="s">
        <v>8</v>
      </c>
      <c r="F2833" s="11" t="s">
        <v>399</v>
      </c>
      <c r="G2833" s="17">
        <v>630.48</v>
      </c>
      <c r="H2833" s="17">
        <v>630.48</v>
      </c>
      <c r="I2833" s="17">
        <f>IFERROR(H2833/1.08,"")</f>
        <v>583.77777777777771</v>
      </c>
      <c r="J2833" s="17">
        <f>I2833*8%</f>
        <v>46.702222222222218</v>
      </c>
      <c r="K2833" s="17">
        <f>Tabela1[[#This Row],[VLR RECEBIDO]]-Tabela1[[#This Row],[DESPESA]]-Tabela1[[#This Row],[FGTS]]</f>
        <v>8.5265128291212022E-14</v>
      </c>
      <c r="L2833" s="12">
        <v>8.5265128291212022E-14</v>
      </c>
      <c r="M2833" s="12">
        <f>Tabela1[[#This Row],[A DEVOLVER]]-Tabela1[[#This Row],[DEVOLVIDO]]</f>
        <v>0</v>
      </c>
      <c r="N2833" s="18" t="s">
        <v>368</v>
      </c>
    </row>
    <row r="2834" spans="2:14" x14ac:dyDescent="0.3">
      <c r="B2834" s="11">
        <v>991</v>
      </c>
      <c r="C2834" s="11" t="s">
        <v>196</v>
      </c>
      <c r="D2834" s="35">
        <v>44</v>
      </c>
      <c r="E2834" s="16" t="s">
        <v>8</v>
      </c>
      <c r="F2834" s="11" t="s">
        <v>399</v>
      </c>
      <c r="G2834" s="17">
        <v>0</v>
      </c>
      <c r="H2834" s="17">
        <v>0</v>
      </c>
      <c r="I2834" s="17">
        <f>IFERROR(H2834/1.08,"")</f>
        <v>0</v>
      </c>
      <c r="J2834" s="17">
        <f>I2834*8%</f>
        <v>0</v>
      </c>
      <c r="K2834" s="17">
        <f>Tabela1[[#This Row],[VLR RECEBIDO]]-Tabela1[[#This Row],[DESPESA]]-Tabela1[[#This Row],[FGTS]]</f>
        <v>0</v>
      </c>
      <c r="L2834" s="12">
        <v>0</v>
      </c>
      <c r="M2834" s="12">
        <f>Tabela1[[#This Row],[A DEVOLVER]]-Tabela1[[#This Row],[DEVOLVIDO]]</f>
        <v>0</v>
      </c>
      <c r="N2834" s="18" t="s">
        <v>379</v>
      </c>
    </row>
    <row r="2835" spans="2:14" x14ac:dyDescent="0.3">
      <c r="B2835" s="11">
        <v>658</v>
      </c>
      <c r="C2835" s="11" t="s">
        <v>186</v>
      </c>
      <c r="D2835" s="35">
        <v>44</v>
      </c>
      <c r="E2835" s="16" t="s">
        <v>8</v>
      </c>
      <c r="F2835" s="11" t="s">
        <v>399</v>
      </c>
      <c r="G2835" s="17">
        <v>0</v>
      </c>
      <c r="H2835" s="17">
        <v>0</v>
      </c>
      <c r="I2835" s="17">
        <f>IFERROR(H2835/1.08,"")</f>
        <v>0</v>
      </c>
      <c r="J2835" s="17">
        <f>I2835*8%</f>
        <v>0</v>
      </c>
      <c r="K2835" s="17">
        <f>Tabela1[[#This Row],[VLR RECEBIDO]]-Tabela1[[#This Row],[DESPESA]]-Tabela1[[#This Row],[FGTS]]</f>
        <v>0</v>
      </c>
      <c r="L2835" s="12">
        <v>0</v>
      </c>
      <c r="M2835" s="12">
        <f>Tabela1[[#This Row],[A DEVOLVER]]-Tabela1[[#This Row],[DEVOLVIDO]]</f>
        <v>0</v>
      </c>
      <c r="N2835" s="18" t="s">
        <v>369</v>
      </c>
    </row>
    <row r="2836" spans="2:14" x14ac:dyDescent="0.3">
      <c r="B2836" s="11">
        <v>841</v>
      </c>
      <c r="C2836" s="11" t="s">
        <v>187</v>
      </c>
      <c r="D2836" s="35">
        <v>36</v>
      </c>
      <c r="E2836" s="16" t="s">
        <v>8</v>
      </c>
      <c r="F2836" s="11" t="s">
        <v>399</v>
      </c>
      <c r="G2836" s="17">
        <v>630.48</v>
      </c>
      <c r="H2836" s="17">
        <v>630.48</v>
      </c>
      <c r="I2836" s="17">
        <f>IFERROR(H2836/1.08,"")</f>
        <v>583.77777777777771</v>
      </c>
      <c r="J2836" s="17">
        <f>I2836*8%</f>
        <v>46.702222222222218</v>
      </c>
      <c r="K2836" s="17">
        <f>Tabela1[[#This Row],[VLR RECEBIDO]]-Tabela1[[#This Row],[DESPESA]]-Tabela1[[#This Row],[FGTS]]</f>
        <v>8.5265128291212022E-14</v>
      </c>
      <c r="L2836" s="12">
        <v>8.5265128291212022E-14</v>
      </c>
      <c r="M2836" s="12">
        <f>Tabela1[[#This Row],[A DEVOLVER]]-Tabela1[[#This Row],[DEVOLVIDO]]</f>
        <v>0</v>
      </c>
      <c r="N2836" s="18" t="s">
        <v>370</v>
      </c>
    </row>
    <row r="2837" spans="2:14" x14ac:dyDescent="0.3">
      <c r="B2837" s="11">
        <v>425</v>
      </c>
      <c r="C2837" s="11" t="s">
        <v>188</v>
      </c>
      <c r="D2837" s="35">
        <v>36</v>
      </c>
      <c r="E2837" s="16" t="s">
        <v>8</v>
      </c>
      <c r="F2837" s="11" t="s">
        <v>399</v>
      </c>
      <c r="G2837" s="17">
        <v>630.48</v>
      </c>
      <c r="H2837" s="17">
        <v>630.48</v>
      </c>
      <c r="I2837" s="17">
        <f>IFERROR(H2837/1.08,"")</f>
        <v>583.77777777777771</v>
      </c>
      <c r="J2837" s="17">
        <f>I2837*8%</f>
        <v>46.702222222222218</v>
      </c>
      <c r="K2837" s="17">
        <f>Tabela1[[#This Row],[VLR RECEBIDO]]-Tabela1[[#This Row],[DESPESA]]-Tabela1[[#This Row],[FGTS]]</f>
        <v>8.5265128291212022E-14</v>
      </c>
      <c r="L2837" s="12">
        <v>8.5265128291212022E-14</v>
      </c>
      <c r="M2837" s="12">
        <f>Tabela1[[#This Row],[A DEVOLVER]]-Tabela1[[#This Row],[DEVOLVIDO]]</f>
        <v>0</v>
      </c>
      <c r="N2837" s="18" t="s">
        <v>371</v>
      </c>
    </row>
    <row r="2838" spans="2:14" x14ac:dyDescent="0.3">
      <c r="B2838" s="11">
        <v>801</v>
      </c>
      <c r="C2838" s="11" t="s">
        <v>189</v>
      </c>
      <c r="D2838" s="35">
        <v>36</v>
      </c>
      <c r="E2838" s="16" t="s">
        <v>8</v>
      </c>
      <c r="F2838" s="11" t="s">
        <v>399</v>
      </c>
      <c r="G2838" s="17">
        <v>630.48</v>
      </c>
      <c r="H2838" s="17">
        <v>630.48</v>
      </c>
      <c r="I2838" s="17">
        <f>IFERROR(H2838/1.08,"")</f>
        <v>583.77777777777771</v>
      </c>
      <c r="J2838" s="17">
        <f>I2838*8%</f>
        <v>46.702222222222218</v>
      </c>
      <c r="K2838" s="17">
        <f>Tabela1[[#This Row],[VLR RECEBIDO]]-Tabela1[[#This Row],[DESPESA]]-Tabela1[[#This Row],[FGTS]]</f>
        <v>8.5265128291212022E-14</v>
      </c>
      <c r="L2838" s="12">
        <v>8.5265128291212022E-14</v>
      </c>
      <c r="M2838" s="12">
        <f>Tabela1[[#This Row],[A DEVOLVER]]-Tabela1[[#This Row],[DEVOLVIDO]]</f>
        <v>0</v>
      </c>
      <c r="N2838" s="18" t="s">
        <v>372</v>
      </c>
    </row>
    <row r="2839" spans="2:14" x14ac:dyDescent="0.3">
      <c r="B2839" s="11">
        <v>756</v>
      </c>
      <c r="C2839" s="11" t="s">
        <v>190</v>
      </c>
      <c r="D2839" s="35">
        <v>36</v>
      </c>
      <c r="E2839" s="16" t="s">
        <v>8</v>
      </c>
      <c r="F2839" s="11" t="s">
        <v>399</v>
      </c>
      <c r="G2839" s="17">
        <v>630.48</v>
      </c>
      <c r="H2839" s="17">
        <v>630.48</v>
      </c>
      <c r="I2839" s="17">
        <f>IFERROR(H2839/1.08,"")</f>
        <v>583.77777777777771</v>
      </c>
      <c r="J2839" s="17">
        <f>I2839*8%</f>
        <v>46.702222222222218</v>
      </c>
      <c r="K2839" s="17">
        <f>Tabela1[[#This Row],[VLR RECEBIDO]]-Tabela1[[#This Row],[DESPESA]]-Tabela1[[#This Row],[FGTS]]</f>
        <v>8.5265128291212022E-14</v>
      </c>
      <c r="L2839" s="12">
        <v>8.5265128291212022E-14</v>
      </c>
      <c r="M2839" s="12">
        <f>Tabela1[[#This Row],[A DEVOLVER]]-Tabela1[[#This Row],[DEVOLVIDO]]</f>
        <v>0</v>
      </c>
      <c r="N2839" s="18" t="s">
        <v>373</v>
      </c>
    </row>
    <row r="2840" spans="2:14" x14ac:dyDescent="0.3">
      <c r="B2840" s="11">
        <v>907</v>
      </c>
      <c r="C2840" s="11" t="s">
        <v>191</v>
      </c>
      <c r="D2840" s="35">
        <v>36</v>
      </c>
      <c r="E2840" s="16" t="s">
        <v>8</v>
      </c>
      <c r="F2840" s="11" t="s">
        <v>399</v>
      </c>
      <c r="G2840" s="17">
        <v>630.48</v>
      </c>
      <c r="H2840" s="17">
        <v>630.48</v>
      </c>
      <c r="I2840" s="17">
        <f>IFERROR(H2840/1.08,"")</f>
        <v>583.77777777777771</v>
      </c>
      <c r="J2840" s="17">
        <f>I2840*8%</f>
        <v>46.702222222222218</v>
      </c>
      <c r="K2840" s="17">
        <f>Tabela1[[#This Row],[VLR RECEBIDO]]-Tabela1[[#This Row],[DESPESA]]-Tabela1[[#This Row],[FGTS]]</f>
        <v>8.5265128291212022E-14</v>
      </c>
      <c r="L2840" s="12">
        <v>8.5265128291212022E-14</v>
      </c>
      <c r="M2840" s="12">
        <f>Tabela1[[#This Row],[A DEVOLVER]]-Tabela1[[#This Row],[DEVOLVIDO]]</f>
        <v>0</v>
      </c>
      <c r="N2840" s="18" t="s">
        <v>374</v>
      </c>
    </row>
    <row r="2841" spans="2:14" x14ac:dyDescent="0.3">
      <c r="B2841" s="11">
        <v>856</v>
      </c>
      <c r="C2841" s="11" t="s">
        <v>74</v>
      </c>
      <c r="D2841" s="35">
        <v>36</v>
      </c>
      <c r="E2841" s="16" t="s">
        <v>8</v>
      </c>
      <c r="F2841" s="11" t="s">
        <v>399</v>
      </c>
      <c r="G2841" s="17">
        <v>0</v>
      </c>
      <c r="H2841" s="17">
        <v>630.48</v>
      </c>
      <c r="I2841" s="17">
        <f>IFERROR(H2841/1.08,"")</f>
        <v>583.77777777777771</v>
      </c>
      <c r="J2841" s="17">
        <f>I2841*8%</f>
        <v>46.702222222222218</v>
      </c>
      <c r="K2841" s="17">
        <f>Tabela1[[#This Row],[VLR RECEBIDO]]-Tabela1[[#This Row],[DESPESA]]-Tabela1[[#This Row],[FGTS]]</f>
        <v>-630.4799999999999</v>
      </c>
      <c r="L2841" s="12">
        <v>-630.4799999999999</v>
      </c>
      <c r="M2841" s="12">
        <f>Tabela1[[#This Row],[A DEVOLVER]]-Tabela1[[#This Row],[DEVOLVIDO]]</f>
        <v>0</v>
      </c>
      <c r="N2841" s="18" t="s">
        <v>258</v>
      </c>
    </row>
    <row r="2842" spans="2:14" x14ac:dyDescent="0.3">
      <c r="B2842" s="11">
        <v>586</v>
      </c>
      <c r="C2842" s="11" t="s">
        <v>25</v>
      </c>
      <c r="D2842" s="35">
        <v>36</v>
      </c>
      <c r="E2842" s="16" t="s">
        <v>202</v>
      </c>
      <c r="F2842" s="11" t="s">
        <v>409</v>
      </c>
      <c r="G2842" s="17">
        <v>0</v>
      </c>
      <c r="H2842" s="17">
        <v>0</v>
      </c>
      <c r="I2842" s="17">
        <f>IFERROR(H2842/1.08,"")</f>
        <v>0</v>
      </c>
      <c r="J2842" s="17">
        <f>I2842*8%</f>
        <v>0</v>
      </c>
      <c r="K2842" s="17">
        <f>Tabela1[[#This Row],[VLR RECEBIDO]]-Tabela1[[#This Row],[DESPESA]]-Tabela1[[#This Row],[FGTS]]</f>
        <v>0</v>
      </c>
      <c r="L2842" s="12">
        <v>0</v>
      </c>
      <c r="M2842" s="12">
        <f>Tabela1[[#This Row],[A DEVOLVER]]-Tabela1[[#This Row],[DEVOLVIDO]]</f>
        <v>0</v>
      </c>
      <c r="N2842" s="18" t="s">
        <v>209</v>
      </c>
    </row>
    <row r="2843" spans="2:14" x14ac:dyDescent="0.3">
      <c r="B2843" s="11">
        <v>332</v>
      </c>
      <c r="C2843" s="11" t="s">
        <v>26</v>
      </c>
      <c r="D2843" s="35">
        <v>36</v>
      </c>
      <c r="E2843" s="16" t="s">
        <v>202</v>
      </c>
      <c r="F2843" s="11" t="s">
        <v>409</v>
      </c>
      <c r="G2843" s="17">
        <v>0</v>
      </c>
      <c r="H2843" s="17">
        <v>0</v>
      </c>
      <c r="I2843" s="17">
        <f>IFERROR(H2843/1.08,"")</f>
        <v>0</v>
      </c>
      <c r="J2843" s="17">
        <f>I2843*8%</f>
        <v>0</v>
      </c>
      <c r="K2843" s="17">
        <f>Tabela1[[#This Row],[VLR RECEBIDO]]-Tabela1[[#This Row],[DESPESA]]-Tabela1[[#This Row],[FGTS]]</f>
        <v>0</v>
      </c>
      <c r="L2843" s="12">
        <v>0</v>
      </c>
      <c r="M2843" s="12">
        <f>Tabela1[[#This Row],[A DEVOLVER]]-Tabela1[[#This Row],[DEVOLVIDO]]</f>
        <v>0</v>
      </c>
      <c r="N2843" s="18" t="s">
        <v>210</v>
      </c>
    </row>
    <row r="2844" spans="2:14" x14ac:dyDescent="0.3">
      <c r="B2844" s="11">
        <v>132</v>
      </c>
      <c r="C2844" s="11" t="s">
        <v>27</v>
      </c>
      <c r="D2844" s="35">
        <v>36</v>
      </c>
      <c r="E2844" s="16" t="s">
        <v>8</v>
      </c>
      <c r="F2844" s="11" t="s">
        <v>409</v>
      </c>
      <c r="G2844" s="17">
        <v>630.48</v>
      </c>
      <c r="H2844" s="17">
        <v>630.48444444444397</v>
      </c>
      <c r="I2844" s="17">
        <f>IFERROR(H2844/1.08,"")</f>
        <v>583.78189300411475</v>
      </c>
      <c r="J2844" s="17">
        <f>I2844*8%</f>
        <v>46.702551440329181</v>
      </c>
      <c r="K2844" s="17">
        <f>Tabela1[[#This Row],[VLR RECEBIDO]]-Tabela1[[#This Row],[DESPESA]]-Tabela1[[#This Row],[FGTS]]</f>
        <v>-4.4444444439122321E-3</v>
      </c>
      <c r="L2844" s="12">
        <v>-4.4444444439122321E-3</v>
      </c>
      <c r="M2844" s="12">
        <f>Tabela1[[#This Row],[A DEVOLVER]]-Tabela1[[#This Row],[DEVOLVIDO]]</f>
        <v>0</v>
      </c>
      <c r="N2844" s="18" t="s">
        <v>383</v>
      </c>
    </row>
    <row r="2845" spans="2:14" x14ac:dyDescent="0.3">
      <c r="B2845" s="11">
        <v>981</v>
      </c>
      <c r="C2845" s="11" t="s">
        <v>199</v>
      </c>
      <c r="D2845" s="35">
        <v>36</v>
      </c>
      <c r="E2845" s="16" t="s">
        <v>202</v>
      </c>
      <c r="F2845" s="11" t="s">
        <v>409</v>
      </c>
      <c r="G2845" s="17">
        <v>0</v>
      </c>
      <c r="H2845" s="17">
        <v>0</v>
      </c>
      <c r="I2845" s="17">
        <f>IFERROR(H2845/1.08,"")</f>
        <v>0</v>
      </c>
      <c r="J2845" s="17">
        <f>I2845*8%</f>
        <v>0</v>
      </c>
      <c r="K2845" s="17">
        <f>Tabela1[[#This Row],[VLR RECEBIDO]]-Tabela1[[#This Row],[DESPESA]]-Tabela1[[#This Row],[FGTS]]</f>
        <v>0</v>
      </c>
      <c r="L2845" s="12">
        <v>0</v>
      </c>
      <c r="M2845" s="12">
        <f>Tabela1[[#This Row],[A DEVOLVER]]-Tabela1[[#This Row],[DEVOLVIDO]]</f>
        <v>0</v>
      </c>
      <c r="N2845" s="18" t="s">
        <v>382</v>
      </c>
    </row>
    <row r="2846" spans="2:14" x14ac:dyDescent="0.3">
      <c r="B2846" s="11">
        <v>985</v>
      </c>
      <c r="C2846" s="11" t="s">
        <v>195</v>
      </c>
      <c r="D2846" s="35">
        <v>36</v>
      </c>
      <c r="E2846" s="16" t="s">
        <v>8</v>
      </c>
      <c r="F2846" s="11" t="s">
        <v>409</v>
      </c>
      <c r="G2846" s="17">
        <v>630.48</v>
      </c>
      <c r="H2846" s="17">
        <v>630.48444444444397</v>
      </c>
      <c r="I2846" s="17">
        <f>IFERROR(H2846/1.08,"")</f>
        <v>583.78189300411475</v>
      </c>
      <c r="J2846" s="17">
        <f>I2846*8%</f>
        <v>46.702551440329181</v>
      </c>
      <c r="K2846" s="17">
        <f>Tabela1[[#This Row],[VLR RECEBIDO]]-Tabela1[[#This Row],[DESPESA]]-Tabela1[[#This Row],[FGTS]]</f>
        <v>-4.4444444439122321E-3</v>
      </c>
      <c r="L2846" s="12">
        <v>-4.4444444439122321E-3</v>
      </c>
      <c r="M2846" s="12">
        <f>Tabela1[[#This Row],[A DEVOLVER]]-Tabela1[[#This Row],[DEVOLVIDO]]</f>
        <v>0</v>
      </c>
      <c r="N2846" s="18" t="s">
        <v>378</v>
      </c>
    </row>
    <row r="2847" spans="2:14" x14ac:dyDescent="0.3">
      <c r="B2847" s="11">
        <v>992</v>
      </c>
      <c r="C2847" s="11" t="s">
        <v>193</v>
      </c>
      <c r="D2847" s="35">
        <v>44</v>
      </c>
      <c r="E2847" s="16" t="s">
        <v>8</v>
      </c>
      <c r="F2847" s="11" t="s">
        <v>409</v>
      </c>
      <c r="G2847" s="17">
        <v>0</v>
      </c>
      <c r="H2847" s="17">
        <v>0</v>
      </c>
      <c r="I2847" s="17">
        <f>IFERROR(H2847/1.08,"")</f>
        <v>0</v>
      </c>
      <c r="J2847" s="17">
        <f>I2847*8%</f>
        <v>0</v>
      </c>
      <c r="K2847" s="17">
        <f>Tabela1[[#This Row],[VLR RECEBIDO]]-Tabela1[[#This Row],[DESPESA]]-Tabela1[[#This Row],[FGTS]]</f>
        <v>0</v>
      </c>
      <c r="L2847" s="12">
        <v>0</v>
      </c>
      <c r="M2847" s="12">
        <f>Tabela1[[#This Row],[A DEVOLVER]]-Tabela1[[#This Row],[DEVOLVIDO]]</f>
        <v>0</v>
      </c>
      <c r="N2847" s="18" t="s">
        <v>376</v>
      </c>
    </row>
    <row r="2848" spans="2:14" x14ac:dyDescent="0.3">
      <c r="B2848" s="11">
        <v>879</v>
      </c>
      <c r="C2848" s="11" t="s">
        <v>29</v>
      </c>
      <c r="D2848" s="35">
        <v>36</v>
      </c>
      <c r="E2848" s="16" t="s">
        <v>202</v>
      </c>
      <c r="F2848" s="11" t="s">
        <v>409</v>
      </c>
      <c r="G2848" s="17">
        <v>0</v>
      </c>
      <c r="H2848" s="17">
        <v>0</v>
      </c>
      <c r="I2848" s="17">
        <f>IFERROR(H2848/1.08,"")</f>
        <v>0</v>
      </c>
      <c r="J2848" s="17">
        <f>I2848*8%</f>
        <v>0</v>
      </c>
      <c r="K2848" s="17">
        <f>Tabela1[[#This Row],[VLR RECEBIDO]]-Tabela1[[#This Row],[DESPESA]]-Tabela1[[#This Row],[FGTS]]</f>
        <v>0</v>
      </c>
      <c r="L2848" s="12">
        <v>0</v>
      </c>
      <c r="M2848" s="12">
        <f>Tabela1[[#This Row],[A DEVOLVER]]-Tabela1[[#This Row],[DEVOLVIDO]]</f>
        <v>0</v>
      </c>
      <c r="N2848" s="18" t="s">
        <v>213</v>
      </c>
    </row>
    <row r="2849" spans="2:14" x14ac:dyDescent="0.3">
      <c r="B2849" s="11" t="s">
        <v>400</v>
      </c>
      <c r="C2849" s="11" t="s">
        <v>397</v>
      </c>
      <c r="D2849" s="35">
        <v>36</v>
      </c>
      <c r="E2849" s="16" t="s">
        <v>8</v>
      </c>
      <c r="F2849" s="11" t="s">
        <v>409</v>
      </c>
      <c r="G2849" s="17">
        <v>630.48</v>
      </c>
      <c r="H2849" s="17">
        <v>630.48444444444397</v>
      </c>
      <c r="I2849" s="17">
        <f>IFERROR(H2849/1.08,"")</f>
        <v>583.78189300411475</v>
      </c>
      <c r="J2849" s="17">
        <f>I2849*8%</f>
        <v>46.702551440329181</v>
      </c>
      <c r="K2849" s="17">
        <f>Tabela1[[#This Row],[VLR RECEBIDO]]-Tabela1[[#This Row],[DESPESA]]-Tabela1[[#This Row],[FGTS]]</f>
        <v>-4.4444444439122321E-3</v>
      </c>
      <c r="L2849" s="12">
        <v>-4.4444444439122321E-3</v>
      </c>
      <c r="M2849" s="12">
        <f>Tabela1[[#This Row],[A DEVOLVER]]-Tabela1[[#This Row],[DEVOLVIDO]]</f>
        <v>0</v>
      </c>
      <c r="N2849" s="18" t="s">
        <v>398</v>
      </c>
    </row>
    <row r="2850" spans="2:14" x14ac:dyDescent="0.3">
      <c r="B2850" s="11">
        <v>23</v>
      </c>
      <c r="C2850" s="11" t="s">
        <v>30</v>
      </c>
      <c r="D2850" s="35">
        <v>36</v>
      </c>
      <c r="E2850" s="16" t="s">
        <v>8</v>
      </c>
      <c r="F2850" s="11" t="s">
        <v>409</v>
      </c>
      <c r="G2850" s="17">
        <v>630.48</v>
      </c>
      <c r="H2850" s="17">
        <v>630.48444444444397</v>
      </c>
      <c r="I2850" s="17">
        <f>IFERROR(H2850/1.08,"")</f>
        <v>583.78189300411475</v>
      </c>
      <c r="J2850" s="17">
        <f>I2850*8%</f>
        <v>46.702551440329181</v>
      </c>
      <c r="K2850" s="17">
        <f>Tabela1[[#This Row],[VLR RECEBIDO]]-Tabela1[[#This Row],[DESPESA]]-Tabela1[[#This Row],[FGTS]]</f>
        <v>-4.4444444439122321E-3</v>
      </c>
      <c r="L2850" s="12">
        <v>-4.4444444439122321E-3</v>
      </c>
      <c r="M2850" s="12">
        <f>Tabela1[[#This Row],[A DEVOLVER]]-Tabela1[[#This Row],[DEVOLVIDO]]</f>
        <v>0</v>
      </c>
      <c r="N2850" s="18" t="s">
        <v>214</v>
      </c>
    </row>
    <row r="2851" spans="2:14" x14ac:dyDescent="0.3">
      <c r="B2851" s="11">
        <v>521</v>
      </c>
      <c r="C2851" s="11" t="s">
        <v>31</v>
      </c>
      <c r="D2851" s="35">
        <v>36</v>
      </c>
      <c r="E2851" s="16" t="s">
        <v>8</v>
      </c>
      <c r="F2851" s="11" t="s">
        <v>409</v>
      </c>
      <c r="G2851" s="17">
        <v>630.48</v>
      </c>
      <c r="H2851" s="17">
        <v>630.48444444444397</v>
      </c>
      <c r="I2851" s="17">
        <f>IFERROR(H2851/1.08,"")</f>
        <v>583.78189300411475</v>
      </c>
      <c r="J2851" s="17">
        <f>I2851*8%</f>
        <v>46.702551440329181</v>
      </c>
      <c r="K2851" s="17">
        <f>Tabela1[[#This Row],[VLR RECEBIDO]]-Tabela1[[#This Row],[DESPESA]]-Tabela1[[#This Row],[FGTS]]</f>
        <v>-4.4444444439122321E-3</v>
      </c>
      <c r="L2851" s="12">
        <v>-4.4444444439122321E-3</v>
      </c>
      <c r="M2851" s="12">
        <f>Tabela1[[#This Row],[A DEVOLVER]]-Tabela1[[#This Row],[DEVOLVIDO]]</f>
        <v>0</v>
      </c>
      <c r="N2851" s="18" t="s">
        <v>215</v>
      </c>
    </row>
    <row r="2852" spans="2:14" x14ac:dyDescent="0.3">
      <c r="B2852" s="11">
        <v>9</v>
      </c>
      <c r="C2852" s="11" t="s">
        <v>32</v>
      </c>
      <c r="D2852" s="35">
        <v>36</v>
      </c>
      <c r="E2852" s="16" t="s">
        <v>8</v>
      </c>
      <c r="F2852" s="11" t="s">
        <v>409</v>
      </c>
      <c r="G2852" s="17">
        <v>630.48</v>
      </c>
      <c r="H2852" s="17">
        <v>630.48444444444397</v>
      </c>
      <c r="I2852" s="17">
        <f>IFERROR(H2852/1.08,"")</f>
        <v>583.78189300411475</v>
      </c>
      <c r="J2852" s="17">
        <f>I2852*8%</f>
        <v>46.702551440329181</v>
      </c>
      <c r="K2852" s="17">
        <f>Tabela1[[#This Row],[VLR RECEBIDO]]-Tabela1[[#This Row],[DESPESA]]-Tabela1[[#This Row],[FGTS]]</f>
        <v>-4.4444444439122321E-3</v>
      </c>
      <c r="L2852" s="12">
        <v>-4.4444444439122321E-3</v>
      </c>
      <c r="M2852" s="12">
        <f>Tabela1[[#This Row],[A DEVOLVER]]-Tabela1[[#This Row],[DEVOLVIDO]]</f>
        <v>0</v>
      </c>
      <c r="N2852" s="18" t="s">
        <v>216</v>
      </c>
    </row>
    <row r="2853" spans="2:14" x14ac:dyDescent="0.3">
      <c r="B2853" s="11">
        <v>919</v>
      </c>
      <c r="C2853" s="11" t="s">
        <v>33</v>
      </c>
      <c r="D2853" s="35">
        <v>36</v>
      </c>
      <c r="E2853" s="16" t="s">
        <v>8</v>
      </c>
      <c r="F2853" s="11" t="s">
        <v>409</v>
      </c>
      <c r="G2853" s="17">
        <v>630.48</v>
      </c>
      <c r="H2853" s="17">
        <v>630.48444444444397</v>
      </c>
      <c r="I2853" s="17">
        <f>IFERROR(H2853/1.08,"")</f>
        <v>583.78189300411475</v>
      </c>
      <c r="J2853" s="17">
        <f>I2853*8%</f>
        <v>46.702551440329181</v>
      </c>
      <c r="K2853" s="17">
        <f>Tabela1[[#This Row],[VLR RECEBIDO]]-Tabela1[[#This Row],[DESPESA]]-Tabela1[[#This Row],[FGTS]]</f>
        <v>-4.4444444439122321E-3</v>
      </c>
      <c r="L2853" s="12">
        <v>-4.4444444439122321E-3</v>
      </c>
      <c r="M2853" s="12">
        <f>Tabela1[[#This Row],[A DEVOLVER]]-Tabela1[[#This Row],[DEVOLVIDO]]</f>
        <v>0</v>
      </c>
      <c r="N2853" s="18" t="s">
        <v>217</v>
      </c>
    </row>
    <row r="2854" spans="2:14" x14ac:dyDescent="0.3">
      <c r="B2854" s="11">
        <v>450</v>
      </c>
      <c r="C2854" s="11" t="s">
        <v>34</v>
      </c>
      <c r="D2854" s="35">
        <v>36</v>
      </c>
      <c r="E2854" s="16" t="s">
        <v>8</v>
      </c>
      <c r="F2854" s="11" t="s">
        <v>409</v>
      </c>
      <c r="G2854" s="17">
        <v>630.48</v>
      </c>
      <c r="H2854" s="17">
        <v>630.48444444444397</v>
      </c>
      <c r="I2854" s="17">
        <f>IFERROR(H2854/1.08,"")</f>
        <v>583.78189300411475</v>
      </c>
      <c r="J2854" s="17">
        <f>I2854*8%</f>
        <v>46.702551440329181</v>
      </c>
      <c r="K2854" s="17">
        <f>Tabela1[[#This Row],[VLR RECEBIDO]]-Tabela1[[#This Row],[DESPESA]]-Tabela1[[#This Row],[FGTS]]</f>
        <v>-4.4444444439122321E-3</v>
      </c>
      <c r="L2854" s="12">
        <v>-4.4444444439122321E-3</v>
      </c>
      <c r="M2854" s="12">
        <f>Tabela1[[#This Row],[A DEVOLVER]]-Tabela1[[#This Row],[DEVOLVIDO]]</f>
        <v>0</v>
      </c>
      <c r="N2854" s="18" t="s">
        <v>218</v>
      </c>
    </row>
    <row r="2855" spans="2:14" x14ac:dyDescent="0.3">
      <c r="B2855" s="11">
        <v>550</v>
      </c>
      <c r="C2855" s="11" t="s">
        <v>35</v>
      </c>
      <c r="D2855" s="35">
        <v>36</v>
      </c>
      <c r="E2855" s="16" t="s">
        <v>8</v>
      </c>
      <c r="F2855" s="11" t="s">
        <v>409</v>
      </c>
      <c r="G2855" s="17">
        <v>630.48</v>
      </c>
      <c r="H2855" s="17">
        <v>630.48444444444397</v>
      </c>
      <c r="I2855" s="17">
        <f>IFERROR(H2855/1.08,"")</f>
        <v>583.78189300411475</v>
      </c>
      <c r="J2855" s="17">
        <f>I2855*8%</f>
        <v>46.702551440329181</v>
      </c>
      <c r="K2855" s="17">
        <f>Tabela1[[#This Row],[VLR RECEBIDO]]-Tabela1[[#This Row],[DESPESA]]-Tabela1[[#This Row],[FGTS]]</f>
        <v>-4.4444444439122321E-3</v>
      </c>
      <c r="L2855" s="12">
        <v>-4.4444444439122321E-3</v>
      </c>
      <c r="M2855" s="12">
        <f>Tabela1[[#This Row],[A DEVOLVER]]-Tabela1[[#This Row],[DEVOLVIDO]]</f>
        <v>0</v>
      </c>
      <c r="N2855" s="18" t="s">
        <v>219</v>
      </c>
    </row>
    <row r="2856" spans="2:14" x14ac:dyDescent="0.3">
      <c r="B2856" s="11">
        <v>552</v>
      </c>
      <c r="C2856" s="11" t="s">
        <v>36</v>
      </c>
      <c r="D2856" s="35">
        <v>36</v>
      </c>
      <c r="E2856" s="16" t="s">
        <v>8</v>
      </c>
      <c r="F2856" s="11" t="s">
        <v>409</v>
      </c>
      <c r="G2856" s="17">
        <v>630.48</v>
      </c>
      <c r="H2856" s="17">
        <v>630.48444444444397</v>
      </c>
      <c r="I2856" s="17">
        <f>IFERROR(H2856/1.08,"")</f>
        <v>583.78189300411475</v>
      </c>
      <c r="J2856" s="17">
        <f>I2856*8%</f>
        <v>46.702551440329181</v>
      </c>
      <c r="K2856" s="17">
        <f>Tabela1[[#This Row],[VLR RECEBIDO]]-Tabela1[[#This Row],[DESPESA]]-Tabela1[[#This Row],[FGTS]]</f>
        <v>-4.4444444439122321E-3</v>
      </c>
      <c r="L2856" s="12">
        <v>-4.4444444439122321E-3</v>
      </c>
      <c r="M2856" s="12">
        <f>Tabela1[[#This Row],[A DEVOLVER]]-Tabela1[[#This Row],[DEVOLVIDO]]</f>
        <v>0</v>
      </c>
      <c r="N2856" s="18" t="s">
        <v>220</v>
      </c>
    </row>
    <row r="2857" spans="2:14" x14ac:dyDescent="0.3">
      <c r="B2857" s="11">
        <v>620</v>
      </c>
      <c r="C2857" s="11" t="s">
        <v>37</v>
      </c>
      <c r="D2857" s="35">
        <v>36</v>
      </c>
      <c r="E2857" s="16" t="s">
        <v>202</v>
      </c>
      <c r="F2857" s="11" t="s">
        <v>409</v>
      </c>
      <c r="G2857" s="17">
        <v>0</v>
      </c>
      <c r="H2857" s="17">
        <v>0</v>
      </c>
      <c r="I2857" s="17">
        <f>IFERROR(H2857/1.08,"")</f>
        <v>0</v>
      </c>
      <c r="J2857" s="17">
        <f>I2857*8%</f>
        <v>0</v>
      </c>
      <c r="K2857" s="17">
        <f>Tabela1[[#This Row],[VLR RECEBIDO]]-Tabela1[[#This Row],[DESPESA]]-Tabela1[[#This Row],[FGTS]]</f>
        <v>0</v>
      </c>
      <c r="L2857" s="12">
        <v>0</v>
      </c>
      <c r="M2857" s="12">
        <f>Tabela1[[#This Row],[A DEVOLVER]]-Tabela1[[#This Row],[DEVOLVIDO]]</f>
        <v>0</v>
      </c>
      <c r="N2857" s="18" t="s">
        <v>221</v>
      </c>
    </row>
    <row r="2858" spans="2:14" x14ac:dyDescent="0.3">
      <c r="B2858" s="11" t="s">
        <v>395</v>
      </c>
      <c r="C2858" s="11" t="s">
        <v>385</v>
      </c>
      <c r="D2858" s="35">
        <v>36</v>
      </c>
      <c r="E2858" s="16" t="s">
        <v>8</v>
      </c>
      <c r="F2858" s="11" t="s">
        <v>409</v>
      </c>
      <c r="G2858" s="17">
        <v>630.48</v>
      </c>
      <c r="H2858" s="17">
        <v>630.48444444444397</v>
      </c>
      <c r="I2858" s="17">
        <f>IFERROR(H2858/1.08,"")</f>
        <v>583.78189300411475</v>
      </c>
      <c r="J2858" s="17">
        <f>I2858*8%</f>
        <v>46.702551440329181</v>
      </c>
      <c r="K2858" s="17">
        <f>Tabela1[[#This Row],[VLR RECEBIDO]]-Tabela1[[#This Row],[DESPESA]]-Tabela1[[#This Row],[FGTS]]</f>
        <v>-4.4444444439122321E-3</v>
      </c>
      <c r="L2858" s="12">
        <v>-4.4444444439122321E-3</v>
      </c>
      <c r="M2858" s="12">
        <f>Tabela1[[#This Row],[A DEVOLVER]]-Tabela1[[#This Row],[DEVOLVIDO]]</f>
        <v>0</v>
      </c>
      <c r="N2858" s="18" t="s">
        <v>389</v>
      </c>
    </row>
    <row r="2859" spans="2:14" x14ac:dyDescent="0.3">
      <c r="B2859" s="11">
        <v>781</v>
      </c>
      <c r="C2859" s="11" t="s">
        <v>38</v>
      </c>
      <c r="D2859" s="35">
        <v>44</v>
      </c>
      <c r="E2859" s="16" t="s">
        <v>8</v>
      </c>
      <c r="F2859" s="11" t="s">
        <v>409</v>
      </c>
      <c r="G2859" s="17">
        <v>0</v>
      </c>
      <c r="H2859" s="17">
        <v>0</v>
      </c>
      <c r="I2859" s="17">
        <f>IFERROR(H2859/1.08,"")</f>
        <v>0</v>
      </c>
      <c r="J2859" s="17">
        <f>I2859*8%</f>
        <v>0</v>
      </c>
      <c r="K2859" s="17">
        <f>Tabela1[[#This Row],[VLR RECEBIDO]]-Tabela1[[#This Row],[DESPESA]]-Tabela1[[#This Row],[FGTS]]</f>
        <v>0</v>
      </c>
      <c r="L2859" s="12">
        <v>0</v>
      </c>
      <c r="M2859" s="12">
        <f>Tabela1[[#This Row],[A DEVOLVER]]-Tabela1[[#This Row],[DEVOLVIDO]]</f>
        <v>0</v>
      </c>
      <c r="N2859" s="18" t="s">
        <v>222</v>
      </c>
    </row>
    <row r="2860" spans="2:14" x14ac:dyDescent="0.3">
      <c r="B2860" s="11">
        <v>927</v>
      </c>
      <c r="C2860" s="11" t="s">
        <v>39</v>
      </c>
      <c r="D2860" s="35">
        <v>36</v>
      </c>
      <c r="E2860" s="16" t="s">
        <v>202</v>
      </c>
      <c r="F2860" s="11" t="s">
        <v>409</v>
      </c>
      <c r="G2860" s="17">
        <v>0</v>
      </c>
      <c r="H2860" s="17">
        <v>0</v>
      </c>
      <c r="I2860" s="17">
        <f>IFERROR(H2860/1.08,"")</f>
        <v>0</v>
      </c>
      <c r="J2860" s="17">
        <f>I2860*8%</f>
        <v>0</v>
      </c>
      <c r="K2860" s="17">
        <f>Tabela1[[#This Row],[VLR RECEBIDO]]-Tabela1[[#This Row],[DESPESA]]-Tabela1[[#This Row],[FGTS]]</f>
        <v>0</v>
      </c>
      <c r="L2860" s="12">
        <v>0</v>
      </c>
      <c r="M2860" s="12">
        <f>Tabela1[[#This Row],[A DEVOLVER]]-Tabela1[[#This Row],[DEVOLVIDO]]</f>
        <v>0</v>
      </c>
      <c r="N2860" s="18" t="s">
        <v>223</v>
      </c>
    </row>
    <row r="2861" spans="2:14" x14ac:dyDescent="0.3">
      <c r="B2861" s="11">
        <v>543</v>
      </c>
      <c r="C2861" s="11" t="s">
        <v>40</v>
      </c>
      <c r="D2861" s="35">
        <v>36</v>
      </c>
      <c r="E2861" s="16" t="s">
        <v>8</v>
      </c>
      <c r="F2861" s="11" t="s">
        <v>409</v>
      </c>
      <c r="G2861" s="17">
        <v>630.48</v>
      </c>
      <c r="H2861" s="17">
        <v>630.48444444444397</v>
      </c>
      <c r="I2861" s="17">
        <f>IFERROR(H2861/1.08,"")</f>
        <v>583.78189300411475</v>
      </c>
      <c r="J2861" s="17">
        <f>I2861*8%</f>
        <v>46.702551440329181</v>
      </c>
      <c r="K2861" s="17">
        <f>Tabela1[[#This Row],[VLR RECEBIDO]]-Tabela1[[#This Row],[DESPESA]]-Tabela1[[#This Row],[FGTS]]</f>
        <v>-4.4444444439122321E-3</v>
      </c>
      <c r="L2861" s="12">
        <v>-4.4444444439122321E-3</v>
      </c>
      <c r="M2861" s="12">
        <f>Tabela1[[#This Row],[A DEVOLVER]]-Tabela1[[#This Row],[DEVOLVIDO]]</f>
        <v>0</v>
      </c>
      <c r="N2861" s="18" t="s">
        <v>224</v>
      </c>
    </row>
    <row r="2862" spans="2:14" x14ac:dyDescent="0.3">
      <c r="B2862" s="11">
        <v>644</v>
      </c>
      <c r="C2862" s="11" t="s">
        <v>41</v>
      </c>
      <c r="D2862" s="35">
        <v>36</v>
      </c>
      <c r="E2862" s="16" t="s">
        <v>8</v>
      </c>
      <c r="F2862" s="11" t="s">
        <v>409</v>
      </c>
      <c r="G2862" s="17">
        <v>630.48</v>
      </c>
      <c r="H2862" s="17">
        <v>630.48444444444397</v>
      </c>
      <c r="I2862" s="17">
        <f>IFERROR(H2862/1.08,"")</f>
        <v>583.78189300411475</v>
      </c>
      <c r="J2862" s="17">
        <f>I2862*8%</f>
        <v>46.702551440329181</v>
      </c>
      <c r="K2862" s="17">
        <f>Tabela1[[#This Row],[VLR RECEBIDO]]-Tabela1[[#This Row],[DESPESA]]-Tabela1[[#This Row],[FGTS]]</f>
        <v>-4.4444444439122321E-3</v>
      </c>
      <c r="L2862" s="12">
        <v>-4.4444444439122321E-3</v>
      </c>
      <c r="M2862" s="12">
        <f>Tabela1[[#This Row],[A DEVOLVER]]-Tabela1[[#This Row],[DEVOLVIDO]]</f>
        <v>0</v>
      </c>
      <c r="N2862" s="18" t="s">
        <v>225</v>
      </c>
    </row>
    <row r="2863" spans="2:14" x14ac:dyDescent="0.3">
      <c r="B2863" s="11">
        <v>740</v>
      </c>
      <c r="C2863" s="11" t="s">
        <v>42</v>
      </c>
      <c r="D2863" s="35">
        <v>36</v>
      </c>
      <c r="E2863" s="16" t="s">
        <v>8</v>
      </c>
      <c r="F2863" s="11" t="s">
        <v>409</v>
      </c>
      <c r="G2863" s="17">
        <v>630.48</v>
      </c>
      <c r="H2863" s="17">
        <v>630.48444444444397</v>
      </c>
      <c r="I2863" s="17">
        <f>IFERROR(H2863/1.08,"")</f>
        <v>583.78189300411475</v>
      </c>
      <c r="J2863" s="17">
        <f>I2863*8%</f>
        <v>46.702551440329181</v>
      </c>
      <c r="K2863" s="17">
        <f>Tabela1[[#This Row],[VLR RECEBIDO]]-Tabela1[[#This Row],[DESPESA]]-Tabela1[[#This Row],[FGTS]]</f>
        <v>-4.4444444439122321E-3</v>
      </c>
      <c r="L2863" s="12">
        <v>-4.4444444439122321E-3</v>
      </c>
      <c r="M2863" s="12">
        <f>Tabela1[[#This Row],[A DEVOLVER]]-Tabela1[[#This Row],[DEVOLVIDO]]</f>
        <v>0</v>
      </c>
      <c r="N2863" s="18" t="s">
        <v>226</v>
      </c>
    </row>
    <row r="2864" spans="2:14" x14ac:dyDescent="0.3">
      <c r="B2864" s="11">
        <v>230</v>
      </c>
      <c r="C2864" s="11" t="s">
        <v>44</v>
      </c>
      <c r="D2864" s="35">
        <v>44</v>
      </c>
      <c r="E2864" s="16" t="s">
        <v>202</v>
      </c>
      <c r="F2864" s="11" t="s">
        <v>409</v>
      </c>
      <c r="G2864" s="17">
        <v>0</v>
      </c>
      <c r="H2864" s="17">
        <v>0</v>
      </c>
      <c r="I2864" s="17">
        <f>IFERROR(H2864/1.08,"")</f>
        <v>0</v>
      </c>
      <c r="J2864" s="17">
        <f>I2864*8%</f>
        <v>0</v>
      </c>
      <c r="K2864" s="17">
        <f>Tabela1[[#This Row],[VLR RECEBIDO]]-Tabela1[[#This Row],[DESPESA]]-Tabela1[[#This Row],[FGTS]]</f>
        <v>0</v>
      </c>
      <c r="L2864" s="12">
        <v>0</v>
      </c>
      <c r="M2864" s="12">
        <f>Tabela1[[#This Row],[A DEVOLVER]]-Tabela1[[#This Row],[DEVOLVIDO]]</f>
        <v>0</v>
      </c>
      <c r="N2864" s="18" t="s">
        <v>228</v>
      </c>
    </row>
    <row r="2865" spans="2:14" x14ac:dyDescent="0.3">
      <c r="B2865" s="11">
        <v>223</v>
      </c>
      <c r="C2865" s="11" t="s">
        <v>45</v>
      </c>
      <c r="D2865" s="35">
        <v>36</v>
      </c>
      <c r="E2865" s="16" t="s">
        <v>202</v>
      </c>
      <c r="F2865" s="11" t="s">
        <v>409</v>
      </c>
      <c r="G2865" s="17">
        <v>0</v>
      </c>
      <c r="H2865" s="17">
        <v>0</v>
      </c>
      <c r="I2865" s="17">
        <f>IFERROR(H2865/1.08,"")</f>
        <v>0</v>
      </c>
      <c r="J2865" s="17">
        <f>I2865*8%</f>
        <v>0</v>
      </c>
      <c r="K2865" s="17">
        <f>Tabela1[[#This Row],[VLR RECEBIDO]]-Tabela1[[#This Row],[DESPESA]]-Tabela1[[#This Row],[FGTS]]</f>
        <v>0</v>
      </c>
      <c r="L2865" s="12">
        <v>0</v>
      </c>
      <c r="M2865" s="12">
        <f>Tabela1[[#This Row],[A DEVOLVER]]-Tabela1[[#This Row],[DEVOLVIDO]]</f>
        <v>0</v>
      </c>
      <c r="N2865" s="18" t="s">
        <v>229</v>
      </c>
    </row>
    <row r="2866" spans="2:14" x14ac:dyDescent="0.3">
      <c r="B2866" s="11">
        <v>427</v>
      </c>
      <c r="C2866" s="11" t="s">
        <v>47</v>
      </c>
      <c r="D2866" s="35">
        <v>36</v>
      </c>
      <c r="E2866" s="16" t="s">
        <v>202</v>
      </c>
      <c r="F2866" s="11" t="s">
        <v>409</v>
      </c>
      <c r="G2866" s="17">
        <v>0</v>
      </c>
      <c r="H2866" s="17">
        <v>0</v>
      </c>
      <c r="I2866" s="17">
        <f>IFERROR(H2866/1.08,"")</f>
        <v>0</v>
      </c>
      <c r="J2866" s="17">
        <f>I2866*8%</f>
        <v>0</v>
      </c>
      <c r="K2866" s="17">
        <f>Tabela1[[#This Row],[VLR RECEBIDO]]-Tabela1[[#This Row],[DESPESA]]-Tabela1[[#This Row],[FGTS]]</f>
        <v>0</v>
      </c>
      <c r="L2866" s="12">
        <v>0</v>
      </c>
      <c r="M2866" s="12">
        <f>Tabela1[[#This Row],[A DEVOLVER]]-Tabela1[[#This Row],[DEVOLVIDO]]</f>
        <v>0</v>
      </c>
      <c r="N2866" s="18" t="s">
        <v>231</v>
      </c>
    </row>
    <row r="2867" spans="2:14" x14ac:dyDescent="0.3">
      <c r="B2867" s="11">
        <v>1006</v>
      </c>
      <c r="C2867" s="11" t="s">
        <v>405</v>
      </c>
      <c r="D2867" s="35">
        <v>36</v>
      </c>
      <c r="E2867" s="16" t="s">
        <v>8</v>
      </c>
      <c r="F2867" s="11" t="s">
        <v>409</v>
      </c>
      <c r="G2867" s="17">
        <v>630.48</v>
      </c>
      <c r="H2867" s="17">
        <v>525.4</v>
      </c>
      <c r="I2867" s="17">
        <f>IFERROR(H2867/1.08,"")</f>
        <v>486.48148148148141</v>
      </c>
      <c r="J2867" s="17">
        <f>I2867*8%</f>
        <v>38.918518518518511</v>
      </c>
      <c r="K2867" s="17">
        <f>Tabela1[[#This Row],[VLR RECEBIDO]]-Tabela1[[#This Row],[DESPESA]]-Tabela1[[#This Row],[FGTS]]</f>
        <v>105.0800000000001</v>
      </c>
      <c r="L2867" s="12">
        <v>105.0800000000001</v>
      </c>
      <c r="M2867" s="12">
        <f>Tabela1[[#This Row],[A DEVOLVER]]-Tabela1[[#This Row],[DEVOLVIDO]]</f>
        <v>0</v>
      </c>
      <c r="N2867" s="18" t="s">
        <v>401</v>
      </c>
    </row>
    <row r="2868" spans="2:14" x14ac:dyDescent="0.3">
      <c r="B2868" s="11">
        <v>972</v>
      </c>
      <c r="C2868" s="11" t="s">
        <v>48</v>
      </c>
      <c r="D2868" s="35">
        <v>36</v>
      </c>
      <c r="E2868" s="16" t="s">
        <v>8</v>
      </c>
      <c r="F2868" s="11" t="s">
        <v>409</v>
      </c>
      <c r="G2868" s="17">
        <v>630.48</v>
      </c>
      <c r="H2868" s="17">
        <v>630.48444444444397</v>
      </c>
      <c r="I2868" s="17">
        <f>IFERROR(H2868/1.08,"")</f>
        <v>583.78189300411475</v>
      </c>
      <c r="J2868" s="17">
        <f>I2868*8%</f>
        <v>46.702551440329181</v>
      </c>
      <c r="K2868" s="17">
        <f>Tabela1[[#This Row],[VLR RECEBIDO]]-Tabela1[[#This Row],[DESPESA]]-Tabela1[[#This Row],[FGTS]]</f>
        <v>-4.4444444439122321E-3</v>
      </c>
      <c r="L2868" s="12">
        <v>-4.4444444439122321E-3</v>
      </c>
      <c r="M2868" s="12">
        <f>Tabela1[[#This Row],[A DEVOLVER]]-Tabela1[[#This Row],[DEVOLVIDO]]</f>
        <v>0</v>
      </c>
      <c r="N2868" s="18" t="s">
        <v>232</v>
      </c>
    </row>
    <row r="2869" spans="2:14" x14ac:dyDescent="0.3">
      <c r="B2869" s="11">
        <v>817</v>
      </c>
      <c r="C2869" s="11" t="s">
        <v>49</v>
      </c>
      <c r="D2869" s="35">
        <v>36</v>
      </c>
      <c r="E2869" s="16" t="s">
        <v>8</v>
      </c>
      <c r="F2869" s="11" t="s">
        <v>409</v>
      </c>
      <c r="G2869" s="17">
        <v>630.48</v>
      </c>
      <c r="H2869" s="17">
        <v>630.48444444444397</v>
      </c>
      <c r="I2869" s="17">
        <f>IFERROR(H2869/1.08,"")</f>
        <v>583.78189300411475</v>
      </c>
      <c r="J2869" s="17">
        <f>I2869*8%</f>
        <v>46.702551440329181</v>
      </c>
      <c r="K2869" s="17">
        <f>Tabela1[[#This Row],[VLR RECEBIDO]]-Tabela1[[#This Row],[DESPESA]]-Tabela1[[#This Row],[FGTS]]</f>
        <v>-4.4444444439122321E-3</v>
      </c>
      <c r="L2869" s="12">
        <v>-4.4444444439122321E-3</v>
      </c>
      <c r="M2869" s="12">
        <f>Tabela1[[#This Row],[A DEVOLVER]]-Tabela1[[#This Row],[DEVOLVIDO]]</f>
        <v>0</v>
      </c>
      <c r="N2869" s="18" t="s">
        <v>233</v>
      </c>
    </row>
    <row r="2870" spans="2:14" x14ac:dyDescent="0.3">
      <c r="B2870" s="11" t="s">
        <v>394</v>
      </c>
      <c r="C2870" s="11" t="s">
        <v>386</v>
      </c>
      <c r="D2870" s="35">
        <v>36</v>
      </c>
      <c r="E2870" s="16" t="s">
        <v>8</v>
      </c>
      <c r="F2870" s="11" t="s">
        <v>409</v>
      </c>
      <c r="G2870" s="17">
        <v>630.48</v>
      </c>
      <c r="H2870" s="17">
        <v>630.48444444444397</v>
      </c>
      <c r="I2870" s="17">
        <f>IFERROR(H2870/1.08,"")</f>
        <v>583.78189300411475</v>
      </c>
      <c r="J2870" s="17">
        <f>I2870*8%</f>
        <v>46.702551440329181</v>
      </c>
      <c r="K2870" s="17">
        <f>Tabela1[[#This Row],[VLR RECEBIDO]]-Tabela1[[#This Row],[DESPESA]]-Tabela1[[#This Row],[FGTS]]</f>
        <v>-4.4444444439122321E-3</v>
      </c>
      <c r="L2870" s="12">
        <v>-4.4444444439122321E-3</v>
      </c>
      <c r="M2870" s="12">
        <f>Tabela1[[#This Row],[A DEVOLVER]]-Tabela1[[#This Row],[DEVOLVIDO]]</f>
        <v>0</v>
      </c>
      <c r="N2870" s="18" t="s">
        <v>390</v>
      </c>
    </row>
    <row r="2871" spans="2:14" x14ac:dyDescent="0.3">
      <c r="B2871" s="11">
        <v>677</v>
      </c>
      <c r="C2871" s="11" t="s">
        <v>50</v>
      </c>
      <c r="D2871" s="35">
        <v>36</v>
      </c>
      <c r="E2871" s="16" t="s">
        <v>8</v>
      </c>
      <c r="F2871" s="11" t="s">
        <v>409</v>
      </c>
      <c r="G2871" s="17">
        <v>630.48</v>
      </c>
      <c r="H2871" s="17">
        <v>630.48444444444397</v>
      </c>
      <c r="I2871" s="17">
        <f>IFERROR(H2871/1.08,"")</f>
        <v>583.78189300411475</v>
      </c>
      <c r="J2871" s="17">
        <f>I2871*8%</f>
        <v>46.702551440329181</v>
      </c>
      <c r="K2871" s="17">
        <f>Tabela1[[#This Row],[VLR RECEBIDO]]-Tabela1[[#This Row],[DESPESA]]-Tabela1[[#This Row],[FGTS]]</f>
        <v>-4.4444444439122321E-3</v>
      </c>
      <c r="L2871" s="12">
        <v>-4.4444444439122321E-3</v>
      </c>
      <c r="M2871" s="12">
        <f>Tabela1[[#This Row],[A DEVOLVER]]-Tabela1[[#This Row],[DEVOLVIDO]]</f>
        <v>0</v>
      </c>
      <c r="N2871" s="18" t="s">
        <v>234</v>
      </c>
    </row>
    <row r="2872" spans="2:14" x14ac:dyDescent="0.3">
      <c r="B2872" s="11">
        <v>26</v>
      </c>
      <c r="C2872" s="11" t="s">
        <v>51</v>
      </c>
      <c r="D2872" s="35">
        <v>44</v>
      </c>
      <c r="E2872" s="16" t="s">
        <v>8</v>
      </c>
      <c r="F2872" s="11" t="s">
        <v>409</v>
      </c>
      <c r="G2872" s="17">
        <v>0</v>
      </c>
      <c r="H2872" s="17">
        <v>0</v>
      </c>
      <c r="I2872" s="17">
        <f>IFERROR(H2872/1.08,"")</f>
        <v>0</v>
      </c>
      <c r="J2872" s="17">
        <f>I2872*8%</f>
        <v>0</v>
      </c>
      <c r="K2872" s="17">
        <f>Tabela1[[#This Row],[VLR RECEBIDO]]-Tabela1[[#This Row],[DESPESA]]-Tabela1[[#This Row],[FGTS]]</f>
        <v>0</v>
      </c>
      <c r="L2872" s="12">
        <v>0</v>
      </c>
      <c r="M2872" s="12">
        <f>Tabela1[[#This Row],[A DEVOLVER]]-Tabela1[[#This Row],[DEVOLVIDO]]</f>
        <v>0</v>
      </c>
      <c r="N2872" s="18" t="s">
        <v>235</v>
      </c>
    </row>
    <row r="2873" spans="2:14" x14ac:dyDescent="0.3">
      <c r="B2873" s="11">
        <v>235</v>
      </c>
      <c r="C2873" s="11" t="s">
        <v>53</v>
      </c>
      <c r="D2873" s="35">
        <v>36</v>
      </c>
      <c r="E2873" s="16" t="s">
        <v>8</v>
      </c>
      <c r="F2873" s="11" t="s">
        <v>409</v>
      </c>
      <c r="G2873" s="17">
        <v>630.48</v>
      </c>
      <c r="H2873" s="17">
        <v>630.48444444444397</v>
      </c>
      <c r="I2873" s="17">
        <f>IFERROR(H2873/1.08,"")</f>
        <v>583.78189300411475</v>
      </c>
      <c r="J2873" s="17">
        <f>I2873*8%</f>
        <v>46.702551440329181</v>
      </c>
      <c r="K2873" s="17">
        <f>Tabela1[[#This Row],[VLR RECEBIDO]]-Tabela1[[#This Row],[DESPESA]]-Tabela1[[#This Row],[FGTS]]</f>
        <v>-4.4444444439122321E-3</v>
      </c>
      <c r="L2873" s="12">
        <v>-4.4444444439122321E-3</v>
      </c>
      <c r="M2873" s="12">
        <f>Tabela1[[#This Row],[A DEVOLVER]]-Tabela1[[#This Row],[DEVOLVIDO]]</f>
        <v>0</v>
      </c>
      <c r="N2873" s="18" t="s">
        <v>237</v>
      </c>
    </row>
    <row r="2874" spans="2:14" x14ac:dyDescent="0.3">
      <c r="B2874" s="11">
        <v>712</v>
      </c>
      <c r="C2874" s="11" t="s">
        <v>54</v>
      </c>
      <c r="D2874" s="35">
        <v>36</v>
      </c>
      <c r="E2874" s="16" t="s">
        <v>202</v>
      </c>
      <c r="F2874" s="11" t="s">
        <v>409</v>
      </c>
      <c r="G2874" s="17">
        <v>0</v>
      </c>
      <c r="H2874" s="17">
        <v>0</v>
      </c>
      <c r="I2874" s="17">
        <f>IFERROR(H2874/1.08,"")</f>
        <v>0</v>
      </c>
      <c r="J2874" s="17">
        <f>I2874*8%</f>
        <v>0</v>
      </c>
      <c r="K2874" s="17">
        <f>Tabela1[[#This Row],[VLR RECEBIDO]]-Tabela1[[#This Row],[DESPESA]]-Tabela1[[#This Row],[FGTS]]</f>
        <v>0</v>
      </c>
      <c r="L2874" s="12">
        <v>0</v>
      </c>
      <c r="M2874" s="12">
        <f>Tabela1[[#This Row],[A DEVOLVER]]-Tabela1[[#This Row],[DEVOLVIDO]]</f>
        <v>0</v>
      </c>
      <c r="N2874" s="18" t="s">
        <v>238</v>
      </c>
    </row>
    <row r="2875" spans="2:14" x14ac:dyDescent="0.3">
      <c r="B2875" s="11">
        <v>976</v>
      </c>
      <c r="C2875" s="11" t="s">
        <v>55</v>
      </c>
      <c r="D2875" s="35">
        <v>36</v>
      </c>
      <c r="E2875" s="16" t="s">
        <v>8</v>
      </c>
      <c r="F2875" s="11" t="s">
        <v>409</v>
      </c>
      <c r="G2875" s="17">
        <v>630.48</v>
      </c>
      <c r="H2875" s="17">
        <v>0</v>
      </c>
      <c r="I2875" s="17">
        <f>IFERROR(H2875/1.08,"")</f>
        <v>0</v>
      </c>
      <c r="J2875" s="17">
        <f>I2875*8%</f>
        <v>0</v>
      </c>
      <c r="K2875" s="17">
        <f>Tabela1[[#This Row],[VLR RECEBIDO]]-Tabela1[[#This Row],[DESPESA]]-Tabela1[[#This Row],[FGTS]]</f>
        <v>630.48</v>
      </c>
      <c r="L2875" s="12">
        <v>630.48</v>
      </c>
      <c r="M2875" s="12">
        <f>Tabela1[[#This Row],[A DEVOLVER]]-Tabela1[[#This Row],[DEVOLVIDO]]</f>
        <v>0</v>
      </c>
      <c r="N2875" s="18" t="s">
        <v>239</v>
      </c>
    </row>
    <row r="2876" spans="2:14" x14ac:dyDescent="0.3">
      <c r="B2876" s="11">
        <v>807</v>
      </c>
      <c r="C2876" s="11" t="s">
        <v>56</v>
      </c>
      <c r="D2876" s="35">
        <v>36</v>
      </c>
      <c r="E2876" s="16" t="s">
        <v>202</v>
      </c>
      <c r="F2876" s="11" t="s">
        <v>409</v>
      </c>
      <c r="G2876" s="17">
        <v>0</v>
      </c>
      <c r="H2876" s="17">
        <v>0</v>
      </c>
      <c r="I2876" s="17">
        <f>IFERROR(H2876/1.08,"")</f>
        <v>0</v>
      </c>
      <c r="J2876" s="17">
        <f>I2876*8%</f>
        <v>0</v>
      </c>
      <c r="K2876" s="17">
        <f>Tabela1[[#This Row],[VLR RECEBIDO]]-Tabela1[[#This Row],[DESPESA]]-Tabela1[[#This Row],[FGTS]]</f>
        <v>0</v>
      </c>
      <c r="L2876" s="12">
        <v>0</v>
      </c>
      <c r="M2876" s="12">
        <f>Tabela1[[#This Row],[A DEVOLVER]]-Tabela1[[#This Row],[DEVOLVIDO]]</f>
        <v>0</v>
      </c>
      <c r="N2876" s="18" t="s">
        <v>240</v>
      </c>
    </row>
    <row r="2877" spans="2:14" x14ac:dyDescent="0.3">
      <c r="B2877" s="11">
        <v>355</v>
      </c>
      <c r="C2877" s="11" t="s">
        <v>58</v>
      </c>
      <c r="D2877" s="35">
        <v>36</v>
      </c>
      <c r="E2877" s="16" t="s">
        <v>8</v>
      </c>
      <c r="F2877" s="11" t="s">
        <v>409</v>
      </c>
      <c r="G2877" s="17">
        <v>630.48</v>
      </c>
      <c r="H2877" s="17">
        <v>630.48</v>
      </c>
      <c r="I2877" s="17">
        <f>IFERROR(H2877/1.08,"")</f>
        <v>583.77777777777771</v>
      </c>
      <c r="J2877" s="17">
        <f>I2877*8%</f>
        <v>46.702222222222218</v>
      </c>
      <c r="K2877" s="17">
        <f>Tabela1[[#This Row],[VLR RECEBIDO]]-Tabela1[[#This Row],[DESPESA]]-Tabela1[[#This Row],[FGTS]]</f>
        <v>8.5265128291212022E-14</v>
      </c>
      <c r="L2877" s="12">
        <v>8.5265128291212022E-14</v>
      </c>
      <c r="M2877" s="12">
        <f>Tabela1[[#This Row],[A DEVOLVER]]-Tabela1[[#This Row],[DEVOLVIDO]]</f>
        <v>0</v>
      </c>
      <c r="N2877" s="18" t="s">
        <v>242</v>
      </c>
    </row>
    <row r="2878" spans="2:14" x14ac:dyDescent="0.3">
      <c r="B2878" s="11">
        <v>462</v>
      </c>
      <c r="C2878" s="11" t="s">
        <v>59</v>
      </c>
      <c r="D2878" s="35">
        <v>44</v>
      </c>
      <c r="E2878" s="16" t="s">
        <v>202</v>
      </c>
      <c r="F2878" s="11" t="s">
        <v>409</v>
      </c>
      <c r="G2878" s="17">
        <v>0</v>
      </c>
      <c r="H2878" s="17">
        <v>0</v>
      </c>
      <c r="I2878" s="17">
        <f>IFERROR(H2878/1.08,"")</f>
        <v>0</v>
      </c>
      <c r="J2878" s="17">
        <f>I2878*8%</f>
        <v>0</v>
      </c>
      <c r="K2878" s="17">
        <f>Tabela1[[#This Row],[VLR RECEBIDO]]-Tabela1[[#This Row],[DESPESA]]-Tabela1[[#This Row],[FGTS]]</f>
        <v>0</v>
      </c>
      <c r="L2878" s="12">
        <v>0</v>
      </c>
      <c r="M2878" s="12">
        <f>Tabela1[[#This Row],[A DEVOLVER]]-Tabela1[[#This Row],[DEVOLVIDO]]</f>
        <v>0</v>
      </c>
      <c r="N2878" s="18" t="s">
        <v>243</v>
      </c>
    </row>
    <row r="2879" spans="2:14" x14ac:dyDescent="0.3">
      <c r="B2879" s="11">
        <v>152</v>
      </c>
      <c r="C2879" s="11" t="s">
        <v>60</v>
      </c>
      <c r="D2879" s="35">
        <v>36</v>
      </c>
      <c r="E2879" s="16" t="s">
        <v>8</v>
      </c>
      <c r="F2879" s="11" t="s">
        <v>409</v>
      </c>
      <c r="G2879" s="17">
        <v>630.48</v>
      </c>
      <c r="H2879" s="17">
        <v>630.48</v>
      </c>
      <c r="I2879" s="17">
        <f>IFERROR(H2879/1.08,"")</f>
        <v>583.77777777777771</v>
      </c>
      <c r="J2879" s="17">
        <f>I2879*8%</f>
        <v>46.702222222222218</v>
      </c>
      <c r="K2879" s="17">
        <f>Tabela1[[#This Row],[VLR RECEBIDO]]-Tabela1[[#This Row],[DESPESA]]-Tabela1[[#This Row],[FGTS]]</f>
        <v>8.5265128291212022E-14</v>
      </c>
      <c r="L2879" s="12">
        <v>8.5265128291212022E-14</v>
      </c>
      <c r="M2879" s="12">
        <f>Tabela1[[#This Row],[A DEVOLVER]]-Tabela1[[#This Row],[DEVOLVIDO]]</f>
        <v>0</v>
      </c>
      <c r="N2879" s="18" t="s">
        <v>244</v>
      </c>
    </row>
    <row r="2880" spans="2:14" x14ac:dyDescent="0.3">
      <c r="B2880" s="11">
        <v>870</v>
      </c>
      <c r="C2880" s="11" t="s">
        <v>61</v>
      </c>
      <c r="D2880" s="35">
        <v>36</v>
      </c>
      <c r="E2880" s="16" t="s">
        <v>8</v>
      </c>
      <c r="F2880" s="11" t="s">
        <v>409</v>
      </c>
      <c r="G2880" s="17">
        <v>630.48</v>
      </c>
      <c r="H2880" s="17">
        <v>630.48</v>
      </c>
      <c r="I2880" s="17">
        <f>IFERROR(H2880/1.08,"")</f>
        <v>583.77777777777771</v>
      </c>
      <c r="J2880" s="17">
        <f>I2880*8%</f>
        <v>46.702222222222218</v>
      </c>
      <c r="K2880" s="17">
        <f>Tabela1[[#This Row],[VLR RECEBIDO]]-Tabela1[[#This Row],[DESPESA]]-Tabela1[[#This Row],[FGTS]]</f>
        <v>8.5265128291212022E-14</v>
      </c>
      <c r="L2880" s="12">
        <v>8.5265128291212022E-14</v>
      </c>
      <c r="M2880" s="12">
        <f>Tabela1[[#This Row],[A DEVOLVER]]-Tabela1[[#This Row],[DEVOLVIDO]]</f>
        <v>0</v>
      </c>
      <c r="N2880" s="18" t="s">
        <v>245</v>
      </c>
    </row>
    <row r="2881" spans="2:14" x14ac:dyDescent="0.3">
      <c r="B2881" s="11">
        <v>717</v>
      </c>
      <c r="C2881" s="11" t="s">
        <v>62</v>
      </c>
      <c r="D2881" s="35">
        <v>36</v>
      </c>
      <c r="E2881" s="16" t="s">
        <v>8</v>
      </c>
      <c r="F2881" s="11" t="s">
        <v>409</v>
      </c>
      <c r="G2881" s="17">
        <v>630.48</v>
      </c>
      <c r="H2881" s="17">
        <v>630.48</v>
      </c>
      <c r="I2881" s="17">
        <f>IFERROR(H2881/1.08,"")</f>
        <v>583.77777777777771</v>
      </c>
      <c r="J2881" s="17">
        <f>I2881*8%</f>
        <v>46.702222222222218</v>
      </c>
      <c r="K2881" s="17">
        <f>Tabela1[[#This Row],[VLR RECEBIDO]]-Tabela1[[#This Row],[DESPESA]]-Tabela1[[#This Row],[FGTS]]</f>
        <v>8.5265128291212022E-14</v>
      </c>
      <c r="L2881" s="12">
        <v>8.5265128291212022E-14</v>
      </c>
      <c r="M2881" s="12">
        <f>Tabela1[[#This Row],[A DEVOLVER]]-Tabela1[[#This Row],[DEVOLVIDO]]</f>
        <v>0</v>
      </c>
      <c r="N2881" s="18" t="s">
        <v>246</v>
      </c>
    </row>
    <row r="2882" spans="2:14" x14ac:dyDescent="0.3">
      <c r="B2882" s="11">
        <v>30</v>
      </c>
      <c r="C2882" s="11" t="s">
        <v>63</v>
      </c>
      <c r="D2882" s="35">
        <v>36</v>
      </c>
      <c r="E2882" s="16" t="s">
        <v>8</v>
      </c>
      <c r="F2882" s="11" t="s">
        <v>409</v>
      </c>
      <c r="G2882" s="17">
        <v>310.77999999999997</v>
      </c>
      <c r="H2882" s="17">
        <v>310.77999999999997</v>
      </c>
      <c r="I2882" s="17">
        <f>IFERROR(H2882/1.08,"")</f>
        <v>287.75925925925924</v>
      </c>
      <c r="J2882" s="17">
        <f>I2882*8%</f>
        <v>23.020740740740738</v>
      </c>
      <c r="K2882" s="17">
        <f>Tabela1[[#This Row],[VLR RECEBIDO]]-Tabela1[[#This Row],[DESPESA]]-Tabela1[[#This Row],[FGTS]]</f>
        <v>0</v>
      </c>
      <c r="L2882" s="12">
        <v>0</v>
      </c>
      <c r="M2882" s="12">
        <f>Tabela1[[#This Row],[A DEVOLVER]]-Tabela1[[#This Row],[DEVOLVIDO]]</f>
        <v>0</v>
      </c>
      <c r="N2882" s="18" t="s">
        <v>247</v>
      </c>
    </row>
    <row r="2883" spans="2:14" x14ac:dyDescent="0.3">
      <c r="B2883" s="11">
        <v>32</v>
      </c>
      <c r="C2883" s="11" t="s">
        <v>66</v>
      </c>
      <c r="D2883" s="35">
        <v>44</v>
      </c>
      <c r="E2883" s="16" t="s">
        <v>8</v>
      </c>
      <c r="F2883" s="11" t="s">
        <v>409</v>
      </c>
      <c r="G2883" s="17">
        <v>0</v>
      </c>
      <c r="H2883" s="17">
        <v>0</v>
      </c>
      <c r="I2883" s="17">
        <f>IFERROR(H2883/1.08,"")</f>
        <v>0</v>
      </c>
      <c r="J2883" s="17">
        <f>I2883*8%</f>
        <v>0</v>
      </c>
      <c r="K2883" s="17">
        <f>Tabela1[[#This Row],[VLR RECEBIDO]]-Tabela1[[#This Row],[DESPESA]]-Tabela1[[#This Row],[FGTS]]</f>
        <v>0</v>
      </c>
      <c r="L2883" s="12">
        <v>0</v>
      </c>
      <c r="M2883" s="12">
        <f>Tabela1[[#This Row],[A DEVOLVER]]-Tabela1[[#This Row],[DEVOLVIDO]]</f>
        <v>0</v>
      </c>
      <c r="N2883" s="18" t="s">
        <v>250</v>
      </c>
    </row>
    <row r="2884" spans="2:14" x14ac:dyDescent="0.3">
      <c r="B2884" s="11">
        <v>497</v>
      </c>
      <c r="C2884" s="11" t="s">
        <v>67</v>
      </c>
      <c r="D2884" s="35">
        <v>36</v>
      </c>
      <c r="E2884" s="16" t="s">
        <v>8</v>
      </c>
      <c r="F2884" s="11" t="s">
        <v>409</v>
      </c>
      <c r="G2884" s="17">
        <v>630.48</v>
      </c>
      <c r="H2884" s="17">
        <v>630.48444444444397</v>
      </c>
      <c r="I2884" s="17">
        <f>IFERROR(H2884/1.08,"")</f>
        <v>583.78189300411475</v>
      </c>
      <c r="J2884" s="17">
        <f>I2884*8%</f>
        <v>46.702551440329181</v>
      </c>
      <c r="K2884" s="17">
        <f>Tabela1[[#This Row],[VLR RECEBIDO]]-Tabela1[[#This Row],[DESPESA]]-Tabela1[[#This Row],[FGTS]]</f>
        <v>-4.4444444439122321E-3</v>
      </c>
      <c r="L2884" s="12">
        <v>-4.4444444439122321E-3</v>
      </c>
      <c r="M2884" s="12">
        <f>Tabela1[[#This Row],[A DEVOLVER]]-Tabela1[[#This Row],[DEVOLVIDO]]</f>
        <v>0</v>
      </c>
      <c r="N2884" s="18" t="s">
        <v>251</v>
      </c>
    </row>
    <row r="2885" spans="2:14" x14ac:dyDescent="0.3">
      <c r="B2885" s="11">
        <v>789</v>
      </c>
      <c r="C2885" s="11" t="s">
        <v>68</v>
      </c>
      <c r="D2885" s="35">
        <v>36</v>
      </c>
      <c r="E2885" s="16" t="s">
        <v>202</v>
      </c>
      <c r="F2885" s="11" t="s">
        <v>409</v>
      </c>
      <c r="G2885" s="17">
        <v>0</v>
      </c>
      <c r="H2885" s="17">
        <v>0</v>
      </c>
      <c r="I2885" s="17">
        <f>IFERROR(H2885/1.08,"")</f>
        <v>0</v>
      </c>
      <c r="J2885" s="17">
        <f>I2885*8%</f>
        <v>0</v>
      </c>
      <c r="K2885" s="17">
        <f>Tabela1[[#This Row],[VLR RECEBIDO]]-Tabela1[[#This Row],[DESPESA]]-Tabela1[[#This Row],[FGTS]]</f>
        <v>0</v>
      </c>
      <c r="L2885" s="12">
        <v>0</v>
      </c>
      <c r="M2885" s="12">
        <f>Tabela1[[#This Row],[A DEVOLVER]]-Tabela1[[#This Row],[DEVOLVIDO]]</f>
        <v>0</v>
      </c>
      <c r="N2885" s="18" t="s">
        <v>252</v>
      </c>
    </row>
    <row r="2886" spans="2:14" x14ac:dyDescent="0.3">
      <c r="B2886" s="11">
        <v>936</v>
      </c>
      <c r="C2886" s="11" t="s">
        <v>71</v>
      </c>
      <c r="D2886" s="35">
        <v>36</v>
      </c>
      <c r="E2886" s="16" t="s">
        <v>8</v>
      </c>
      <c r="F2886" s="11" t="s">
        <v>409</v>
      </c>
      <c r="G2886" s="17">
        <v>630.48</v>
      </c>
      <c r="H2886" s="17">
        <v>630.48444444444397</v>
      </c>
      <c r="I2886" s="17">
        <f>IFERROR(H2886/1.08,"")</f>
        <v>583.78189300411475</v>
      </c>
      <c r="J2886" s="17">
        <f>I2886*8%</f>
        <v>46.702551440329181</v>
      </c>
      <c r="K2886" s="17">
        <f>Tabela1[[#This Row],[VLR RECEBIDO]]-Tabela1[[#This Row],[DESPESA]]-Tabela1[[#This Row],[FGTS]]</f>
        <v>-4.4444444439122321E-3</v>
      </c>
      <c r="L2886" s="12">
        <v>-4.4444444439122321E-3</v>
      </c>
      <c r="M2886" s="12">
        <f>Tabela1[[#This Row],[A DEVOLVER]]-Tabela1[[#This Row],[DEVOLVIDO]]</f>
        <v>0</v>
      </c>
      <c r="N2886" s="18" t="s">
        <v>255</v>
      </c>
    </row>
    <row r="2887" spans="2:14" x14ac:dyDescent="0.3">
      <c r="B2887" s="11">
        <v>726</v>
      </c>
      <c r="C2887" s="11" t="s">
        <v>72</v>
      </c>
      <c r="D2887" s="35">
        <v>36</v>
      </c>
      <c r="E2887" s="16" t="s">
        <v>8</v>
      </c>
      <c r="F2887" s="11" t="s">
        <v>409</v>
      </c>
      <c r="G2887" s="17">
        <v>630.48</v>
      </c>
      <c r="H2887" s="17">
        <v>630.48444444444397</v>
      </c>
      <c r="I2887" s="17">
        <f>IFERROR(H2887/1.08,"")</f>
        <v>583.78189300411475</v>
      </c>
      <c r="J2887" s="17">
        <f>I2887*8%</f>
        <v>46.702551440329181</v>
      </c>
      <c r="K2887" s="17">
        <f>Tabela1[[#This Row],[VLR RECEBIDO]]-Tabela1[[#This Row],[DESPESA]]-Tabela1[[#This Row],[FGTS]]</f>
        <v>-4.4444444439122321E-3</v>
      </c>
      <c r="L2887" s="12">
        <v>-4.4444444439122321E-3</v>
      </c>
      <c r="M2887" s="12">
        <f>Tabela1[[#This Row],[A DEVOLVER]]-Tabela1[[#This Row],[DEVOLVIDO]]</f>
        <v>0</v>
      </c>
      <c r="N2887" s="18" t="s">
        <v>256</v>
      </c>
    </row>
    <row r="2888" spans="2:14" x14ac:dyDescent="0.3">
      <c r="B2888" s="11">
        <v>856</v>
      </c>
      <c r="C2888" s="11" t="s">
        <v>74</v>
      </c>
      <c r="D2888" s="35">
        <v>36</v>
      </c>
      <c r="E2888" s="16" t="s">
        <v>8</v>
      </c>
      <c r="F2888" s="11" t="s">
        <v>409</v>
      </c>
      <c r="G2888" s="17">
        <v>630.48</v>
      </c>
      <c r="H2888" s="17">
        <v>0</v>
      </c>
      <c r="I2888" s="17">
        <f>IFERROR(H2888/1.08,"")</f>
        <v>0</v>
      </c>
      <c r="J2888" s="17">
        <f>I2888*8%</f>
        <v>0</v>
      </c>
      <c r="K2888" s="17">
        <f>Tabela1[[#This Row],[VLR RECEBIDO]]-Tabela1[[#This Row],[DESPESA]]-Tabela1[[#This Row],[FGTS]]</f>
        <v>630.48</v>
      </c>
      <c r="L2888" s="12">
        <v>630.48</v>
      </c>
      <c r="M2888" s="12">
        <f>Tabela1[[#This Row],[A DEVOLVER]]-Tabela1[[#This Row],[DEVOLVIDO]]</f>
        <v>0</v>
      </c>
      <c r="N2888" s="18" t="s">
        <v>258</v>
      </c>
    </row>
    <row r="2889" spans="2:14" x14ac:dyDescent="0.3">
      <c r="B2889" s="11">
        <v>633</v>
      </c>
      <c r="C2889" s="11" t="s">
        <v>75</v>
      </c>
      <c r="D2889" s="35">
        <v>36</v>
      </c>
      <c r="E2889" s="16" t="s">
        <v>8</v>
      </c>
      <c r="F2889" s="11" t="s">
        <v>409</v>
      </c>
      <c r="G2889" s="17">
        <v>630.48</v>
      </c>
      <c r="H2889" s="17">
        <v>630.48444444444397</v>
      </c>
      <c r="I2889" s="17">
        <f>IFERROR(H2889/1.08,"")</f>
        <v>583.78189300411475</v>
      </c>
      <c r="J2889" s="17">
        <f>I2889*8%</f>
        <v>46.702551440329181</v>
      </c>
      <c r="K2889" s="17">
        <f>Tabela1[[#This Row],[VLR RECEBIDO]]-Tabela1[[#This Row],[DESPESA]]-Tabela1[[#This Row],[FGTS]]</f>
        <v>-4.4444444439122321E-3</v>
      </c>
      <c r="L2889" s="12">
        <v>-4.4444444439122321E-3</v>
      </c>
      <c r="M2889" s="12">
        <f>Tabela1[[#This Row],[A DEVOLVER]]-Tabela1[[#This Row],[DEVOLVIDO]]</f>
        <v>0</v>
      </c>
      <c r="N2889" s="18" t="s">
        <v>259</v>
      </c>
    </row>
    <row r="2890" spans="2:14" x14ac:dyDescent="0.3">
      <c r="B2890" s="11">
        <v>527</v>
      </c>
      <c r="C2890" s="11" t="s">
        <v>76</v>
      </c>
      <c r="D2890" s="35">
        <v>36</v>
      </c>
      <c r="E2890" s="16" t="s">
        <v>8</v>
      </c>
      <c r="F2890" s="11" t="s">
        <v>409</v>
      </c>
      <c r="G2890" s="17">
        <v>630.48</v>
      </c>
      <c r="H2890" s="17">
        <v>630.48444444444397</v>
      </c>
      <c r="I2890" s="17">
        <f>IFERROR(H2890/1.08,"")</f>
        <v>583.78189300411475</v>
      </c>
      <c r="J2890" s="17">
        <f>I2890*8%</f>
        <v>46.702551440329181</v>
      </c>
      <c r="K2890" s="17">
        <f>Tabela1[[#This Row],[VLR RECEBIDO]]-Tabela1[[#This Row],[DESPESA]]-Tabela1[[#This Row],[FGTS]]</f>
        <v>-4.4444444439122321E-3</v>
      </c>
      <c r="L2890" s="12">
        <v>-4.4444444439122321E-3</v>
      </c>
      <c r="M2890" s="12">
        <f>Tabela1[[#This Row],[A DEVOLVER]]-Tabela1[[#This Row],[DEVOLVIDO]]</f>
        <v>0</v>
      </c>
      <c r="N2890" s="18" t="s">
        <v>260</v>
      </c>
    </row>
    <row r="2891" spans="2:14" x14ac:dyDescent="0.3">
      <c r="B2891" s="11">
        <v>890</v>
      </c>
      <c r="C2891" s="11" t="s">
        <v>77</v>
      </c>
      <c r="D2891" s="35">
        <v>36</v>
      </c>
      <c r="E2891" s="16" t="s">
        <v>8</v>
      </c>
      <c r="F2891" s="11" t="s">
        <v>409</v>
      </c>
      <c r="G2891" s="17">
        <v>630.48</v>
      </c>
      <c r="H2891" s="17">
        <v>546.41999999999996</v>
      </c>
      <c r="I2891" s="17">
        <f>IFERROR(H2891/1.08,"")</f>
        <v>505.9444444444444</v>
      </c>
      <c r="J2891" s="17">
        <f>I2891*8%</f>
        <v>40.475555555555552</v>
      </c>
      <c r="K2891" s="17">
        <f>Tabela1[[#This Row],[VLR RECEBIDO]]-Tabela1[[#This Row],[DESPESA]]-Tabela1[[#This Row],[FGTS]]</f>
        <v>84.060000000000059</v>
      </c>
      <c r="L2891" s="12">
        <v>84.060000000000059</v>
      </c>
      <c r="M2891" s="12">
        <f>Tabela1[[#This Row],[A DEVOLVER]]-Tabela1[[#This Row],[DEVOLVIDO]]</f>
        <v>0</v>
      </c>
      <c r="N2891" s="18" t="s">
        <v>261</v>
      </c>
    </row>
    <row r="2892" spans="2:14" x14ac:dyDescent="0.3">
      <c r="B2892" s="11">
        <v>742</v>
      </c>
      <c r="C2892" s="11" t="s">
        <v>78</v>
      </c>
      <c r="D2892" s="35">
        <v>36</v>
      </c>
      <c r="E2892" s="16" t="s">
        <v>202</v>
      </c>
      <c r="F2892" s="11" t="s">
        <v>409</v>
      </c>
      <c r="G2892" s="17">
        <v>0</v>
      </c>
      <c r="H2892" s="17">
        <v>0</v>
      </c>
      <c r="I2892" s="17">
        <f>IFERROR(H2892/1.08,"")</f>
        <v>0</v>
      </c>
      <c r="J2892" s="17">
        <f>I2892*8%</f>
        <v>0</v>
      </c>
      <c r="K2892" s="17">
        <f>Tabela1[[#This Row],[VLR RECEBIDO]]-Tabela1[[#This Row],[DESPESA]]-Tabela1[[#This Row],[FGTS]]</f>
        <v>0</v>
      </c>
      <c r="L2892" s="12">
        <v>0</v>
      </c>
      <c r="M2892" s="12">
        <f>Tabela1[[#This Row],[A DEVOLVER]]-Tabela1[[#This Row],[DEVOLVIDO]]</f>
        <v>0</v>
      </c>
      <c r="N2892" s="18" t="s">
        <v>262</v>
      </c>
    </row>
    <row r="2893" spans="2:14" x14ac:dyDescent="0.3">
      <c r="B2893" s="11">
        <v>889</v>
      </c>
      <c r="C2893" s="11" t="s">
        <v>79</v>
      </c>
      <c r="D2893" s="35">
        <v>36</v>
      </c>
      <c r="E2893" s="16" t="s">
        <v>8</v>
      </c>
      <c r="F2893" s="11" t="s">
        <v>409</v>
      </c>
      <c r="G2893" s="17">
        <v>630.48</v>
      </c>
      <c r="H2893" s="17">
        <v>630.48444444444397</v>
      </c>
      <c r="I2893" s="17">
        <f>IFERROR(H2893/1.08,"")</f>
        <v>583.78189300411475</v>
      </c>
      <c r="J2893" s="17">
        <f>I2893*8%</f>
        <v>46.702551440329181</v>
      </c>
      <c r="K2893" s="17">
        <f>Tabela1[[#This Row],[VLR RECEBIDO]]-Tabela1[[#This Row],[DESPESA]]-Tabela1[[#This Row],[FGTS]]</f>
        <v>-4.4444444439122321E-3</v>
      </c>
      <c r="L2893" s="12">
        <v>-4.4444444439122321E-3</v>
      </c>
      <c r="M2893" s="12">
        <f>Tabela1[[#This Row],[A DEVOLVER]]-Tabela1[[#This Row],[DEVOLVIDO]]</f>
        <v>0</v>
      </c>
      <c r="N2893" s="18" t="s">
        <v>263</v>
      </c>
    </row>
    <row r="2894" spans="2:14" x14ac:dyDescent="0.3">
      <c r="B2894" s="11">
        <v>547</v>
      </c>
      <c r="C2894" s="11" t="s">
        <v>80</v>
      </c>
      <c r="D2894" s="35">
        <v>36</v>
      </c>
      <c r="E2894" s="16" t="s">
        <v>8</v>
      </c>
      <c r="F2894" s="11" t="s">
        <v>409</v>
      </c>
      <c r="G2894" s="17">
        <v>630.48</v>
      </c>
      <c r="H2894" s="17">
        <v>630.48444444444397</v>
      </c>
      <c r="I2894" s="17">
        <f>IFERROR(H2894/1.08,"")</f>
        <v>583.78189300411475</v>
      </c>
      <c r="J2894" s="17">
        <f>I2894*8%</f>
        <v>46.702551440329181</v>
      </c>
      <c r="K2894" s="17">
        <f>Tabela1[[#This Row],[VLR RECEBIDO]]-Tabela1[[#This Row],[DESPESA]]-Tabela1[[#This Row],[FGTS]]</f>
        <v>-4.4444444439122321E-3</v>
      </c>
      <c r="L2894" s="12">
        <v>-4.4444444439122321E-3</v>
      </c>
      <c r="M2894" s="12">
        <f>Tabela1[[#This Row],[A DEVOLVER]]-Tabela1[[#This Row],[DEVOLVIDO]]</f>
        <v>0</v>
      </c>
      <c r="N2894" s="18" t="s">
        <v>264</v>
      </c>
    </row>
    <row r="2895" spans="2:14" x14ac:dyDescent="0.3">
      <c r="B2895" s="11">
        <v>647</v>
      </c>
      <c r="C2895" s="11" t="s">
        <v>82</v>
      </c>
      <c r="D2895" s="35">
        <v>36</v>
      </c>
      <c r="E2895" s="16" t="s">
        <v>8</v>
      </c>
      <c r="F2895" s="11" t="s">
        <v>409</v>
      </c>
      <c r="G2895" s="17">
        <v>630.48</v>
      </c>
      <c r="H2895" s="17">
        <v>630.48444444444397</v>
      </c>
      <c r="I2895" s="17">
        <f>IFERROR(H2895/1.08,"")</f>
        <v>583.78189300411475</v>
      </c>
      <c r="J2895" s="17">
        <f>I2895*8%</f>
        <v>46.702551440329181</v>
      </c>
      <c r="K2895" s="17">
        <f>Tabela1[[#This Row],[VLR RECEBIDO]]-Tabela1[[#This Row],[DESPESA]]-Tabela1[[#This Row],[FGTS]]</f>
        <v>-4.4444444439122321E-3</v>
      </c>
      <c r="L2895" s="12">
        <v>-4.4444444439122321E-3</v>
      </c>
      <c r="M2895" s="12">
        <f>Tabela1[[#This Row],[A DEVOLVER]]-Tabela1[[#This Row],[DEVOLVIDO]]</f>
        <v>0</v>
      </c>
      <c r="N2895" s="18" t="s">
        <v>266</v>
      </c>
    </row>
    <row r="2896" spans="2:14" x14ac:dyDescent="0.3">
      <c r="B2896" s="11">
        <v>60</v>
      </c>
      <c r="C2896" s="11" t="s">
        <v>84</v>
      </c>
      <c r="D2896" s="35">
        <v>36</v>
      </c>
      <c r="E2896" s="16" t="s">
        <v>8</v>
      </c>
      <c r="F2896" s="11" t="s">
        <v>409</v>
      </c>
      <c r="G2896" s="17">
        <v>630.48</v>
      </c>
      <c r="H2896" s="17">
        <v>630.48444444444397</v>
      </c>
      <c r="I2896" s="17">
        <f>IFERROR(H2896/1.08,"")</f>
        <v>583.78189300411475</v>
      </c>
      <c r="J2896" s="17">
        <f>I2896*8%</f>
        <v>46.702551440329181</v>
      </c>
      <c r="K2896" s="17">
        <f>Tabela1[[#This Row],[VLR RECEBIDO]]-Tabela1[[#This Row],[DESPESA]]-Tabela1[[#This Row],[FGTS]]</f>
        <v>-4.4444444439122321E-3</v>
      </c>
      <c r="L2896" s="12">
        <v>-4.4444444439122321E-3</v>
      </c>
      <c r="M2896" s="12">
        <f>Tabela1[[#This Row],[A DEVOLVER]]-Tabela1[[#This Row],[DEVOLVIDO]]</f>
        <v>0</v>
      </c>
      <c r="N2896" s="18" t="s">
        <v>268</v>
      </c>
    </row>
    <row r="2897" spans="2:14" x14ac:dyDescent="0.3">
      <c r="B2897" s="11">
        <v>761</v>
      </c>
      <c r="C2897" s="11" t="s">
        <v>85</v>
      </c>
      <c r="D2897" s="35">
        <v>36</v>
      </c>
      <c r="E2897" s="16" t="s">
        <v>8</v>
      </c>
      <c r="F2897" s="11" t="s">
        <v>409</v>
      </c>
      <c r="G2897" s="17">
        <v>630.48</v>
      </c>
      <c r="H2897" s="17">
        <v>630.48444444444397</v>
      </c>
      <c r="I2897" s="17">
        <f>IFERROR(H2897/1.08,"")</f>
        <v>583.78189300411475</v>
      </c>
      <c r="J2897" s="17">
        <f>I2897*8%</f>
        <v>46.702551440329181</v>
      </c>
      <c r="K2897" s="17">
        <f>Tabela1[[#This Row],[VLR RECEBIDO]]-Tabela1[[#This Row],[DESPESA]]-Tabela1[[#This Row],[FGTS]]</f>
        <v>-4.4444444439122321E-3</v>
      </c>
      <c r="L2897" s="12">
        <v>-4.4444444439122321E-3</v>
      </c>
      <c r="M2897" s="12">
        <f>Tabela1[[#This Row],[A DEVOLVER]]-Tabela1[[#This Row],[DEVOLVIDO]]</f>
        <v>0</v>
      </c>
      <c r="N2897" s="18" t="s">
        <v>269</v>
      </c>
    </row>
    <row r="2898" spans="2:14" x14ac:dyDescent="0.3">
      <c r="B2898" s="11">
        <v>231</v>
      </c>
      <c r="C2898" s="11" t="s">
        <v>87</v>
      </c>
      <c r="D2898" s="35">
        <v>36</v>
      </c>
      <c r="E2898" s="16" t="s">
        <v>8</v>
      </c>
      <c r="F2898" s="11" t="s">
        <v>409</v>
      </c>
      <c r="G2898" s="17">
        <v>630.48</v>
      </c>
      <c r="H2898" s="17">
        <v>630.48444444444397</v>
      </c>
      <c r="I2898" s="17">
        <f>IFERROR(H2898/1.08,"")</f>
        <v>583.78189300411475</v>
      </c>
      <c r="J2898" s="17">
        <f>I2898*8%</f>
        <v>46.702551440329181</v>
      </c>
      <c r="K2898" s="17">
        <f>Tabela1[[#This Row],[VLR RECEBIDO]]-Tabela1[[#This Row],[DESPESA]]-Tabela1[[#This Row],[FGTS]]</f>
        <v>-4.4444444439122321E-3</v>
      </c>
      <c r="L2898" s="12">
        <v>-4.4444444439122321E-3</v>
      </c>
      <c r="M2898" s="12">
        <f>Tabela1[[#This Row],[A DEVOLVER]]-Tabela1[[#This Row],[DEVOLVIDO]]</f>
        <v>0</v>
      </c>
      <c r="N2898" s="18" t="s">
        <v>271</v>
      </c>
    </row>
    <row r="2899" spans="2:14" x14ac:dyDescent="0.3">
      <c r="B2899" s="11">
        <v>945</v>
      </c>
      <c r="C2899" s="11" t="s">
        <v>88</v>
      </c>
      <c r="D2899" s="35">
        <v>44</v>
      </c>
      <c r="E2899" s="16" t="s">
        <v>8</v>
      </c>
      <c r="F2899" s="11" t="s">
        <v>409</v>
      </c>
      <c r="G2899" s="17">
        <v>0</v>
      </c>
      <c r="H2899" s="17">
        <v>0</v>
      </c>
      <c r="I2899" s="17">
        <f>IFERROR(H2899/1.08,"")</f>
        <v>0</v>
      </c>
      <c r="J2899" s="17">
        <f>I2899*8%</f>
        <v>0</v>
      </c>
      <c r="K2899" s="17">
        <f>Tabela1[[#This Row],[VLR RECEBIDO]]-Tabela1[[#This Row],[DESPESA]]-Tabela1[[#This Row],[FGTS]]</f>
        <v>0</v>
      </c>
      <c r="L2899" s="12">
        <v>0</v>
      </c>
      <c r="M2899" s="12">
        <f>Tabela1[[#This Row],[A DEVOLVER]]-Tabela1[[#This Row],[DEVOLVIDO]]</f>
        <v>0</v>
      </c>
      <c r="N2899" s="18" t="s">
        <v>272</v>
      </c>
    </row>
    <row r="2900" spans="2:14" x14ac:dyDescent="0.3">
      <c r="B2900" s="11">
        <v>774</v>
      </c>
      <c r="C2900" s="11" t="s">
        <v>194</v>
      </c>
      <c r="D2900" s="35">
        <v>44</v>
      </c>
      <c r="E2900" s="16" t="s">
        <v>8</v>
      </c>
      <c r="F2900" s="11" t="s">
        <v>409</v>
      </c>
      <c r="G2900" s="17">
        <v>0</v>
      </c>
      <c r="H2900" s="17">
        <v>0</v>
      </c>
      <c r="I2900" s="17">
        <f>IFERROR(H2900/1.08,"")</f>
        <v>0</v>
      </c>
      <c r="J2900" s="17">
        <f>I2900*8%</f>
        <v>0</v>
      </c>
      <c r="K2900" s="17">
        <f>Tabela1[[#This Row],[VLR RECEBIDO]]-Tabela1[[#This Row],[DESPESA]]-Tabela1[[#This Row],[FGTS]]</f>
        <v>0</v>
      </c>
      <c r="L2900" s="12">
        <v>0</v>
      </c>
      <c r="M2900" s="12">
        <f>Tabela1[[#This Row],[A DEVOLVER]]-Tabela1[[#This Row],[DEVOLVIDO]]</f>
        <v>0</v>
      </c>
      <c r="N2900" s="18" t="s">
        <v>377</v>
      </c>
    </row>
    <row r="2901" spans="2:14" x14ac:dyDescent="0.3">
      <c r="B2901" s="11">
        <v>791</v>
      </c>
      <c r="C2901" s="11" t="s">
        <v>89</v>
      </c>
      <c r="D2901" s="35">
        <v>36</v>
      </c>
      <c r="E2901" s="16" t="s">
        <v>202</v>
      </c>
      <c r="F2901" s="11" t="s">
        <v>409</v>
      </c>
      <c r="G2901" s="17">
        <v>0</v>
      </c>
      <c r="H2901" s="17">
        <v>0</v>
      </c>
      <c r="I2901" s="17">
        <f>IFERROR(H2901/1.08,"")</f>
        <v>0</v>
      </c>
      <c r="J2901" s="17">
        <f>I2901*8%</f>
        <v>0</v>
      </c>
      <c r="K2901" s="17">
        <f>Tabela1[[#This Row],[VLR RECEBIDO]]-Tabela1[[#This Row],[DESPESA]]-Tabela1[[#This Row],[FGTS]]</f>
        <v>0</v>
      </c>
      <c r="L2901" s="12">
        <v>0</v>
      </c>
      <c r="M2901" s="12">
        <f>Tabela1[[#This Row],[A DEVOLVER]]-Tabela1[[#This Row],[DEVOLVIDO]]</f>
        <v>0</v>
      </c>
      <c r="N2901" s="18" t="s">
        <v>273</v>
      </c>
    </row>
    <row r="2902" spans="2:14" x14ac:dyDescent="0.3">
      <c r="B2902" s="11">
        <v>344</v>
      </c>
      <c r="C2902" s="11" t="s">
        <v>90</v>
      </c>
      <c r="D2902" s="35">
        <v>36</v>
      </c>
      <c r="E2902" s="16" t="s">
        <v>8</v>
      </c>
      <c r="F2902" s="11" t="s">
        <v>409</v>
      </c>
      <c r="G2902" s="17">
        <v>630.48</v>
      </c>
      <c r="H2902" s="17">
        <v>630.48444444444397</v>
      </c>
      <c r="I2902" s="17">
        <f>IFERROR(H2902/1.08,"")</f>
        <v>583.78189300411475</v>
      </c>
      <c r="J2902" s="17">
        <f>I2902*8%</f>
        <v>46.702551440329181</v>
      </c>
      <c r="K2902" s="17">
        <f>Tabela1[[#This Row],[VLR RECEBIDO]]-Tabela1[[#This Row],[DESPESA]]-Tabela1[[#This Row],[FGTS]]</f>
        <v>-4.4444444439122321E-3</v>
      </c>
      <c r="L2902" s="12">
        <v>-4.4444444439122321E-3</v>
      </c>
      <c r="M2902" s="12">
        <f>Tabela1[[#This Row],[A DEVOLVER]]-Tabela1[[#This Row],[DEVOLVIDO]]</f>
        <v>0</v>
      </c>
      <c r="N2902" s="18" t="s">
        <v>274</v>
      </c>
    </row>
    <row r="2903" spans="2:14" x14ac:dyDescent="0.3">
      <c r="B2903" s="11">
        <v>651</v>
      </c>
      <c r="C2903" s="11" t="s">
        <v>91</v>
      </c>
      <c r="D2903" s="35">
        <v>36</v>
      </c>
      <c r="E2903" s="16" t="s">
        <v>202</v>
      </c>
      <c r="F2903" s="11" t="s">
        <v>409</v>
      </c>
      <c r="G2903" s="17">
        <v>0</v>
      </c>
      <c r="H2903" s="17">
        <v>0</v>
      </c>
      <c r="I2903" s="17">
        <f>IFERROR(H2903/1.08,"")</f>
        <v>0</v>
      </c>
      <c r="J2903" s="17">
        <f>I2903*8%</f>
        <v>0</v>
      </c>
      <c r="K2903" s="17">
        <f>Tabela1[[#This Row],[VLR RECEBIDO]]-Tabela1[[#This Row],[DESPESA]]-Tabela1[[#This Row],[FGTS]]</f>
        <v>0</v>
      </c>
      <c r="L2903" s="12">
        <v>0</v>
      </c>
      <c r="M2903" s="12">
        <f>Tabela1[[#This Row],[A DEVOLVER]]-Tabela1[[#This Row],[DEVOLVIDO]]</f>
        <v>0</v>
      </c>
      <c r="N2903" s="18" t="s">
        <v>275</v>
      </c>
    </row>
    <row r="2904" spans="2:14" x14ac:dyDescent="0.3">
      <c r="B2904" s="11">
        <v>422</v>
      </c>
      <c r="C2904" s="11" t="s">
        <v>92</v>
      </c>
      <c r="D2904" s="35">
        <v>36</v>
      </c>
      <c r="E2904" s="16" t="s">
        <v>202</v>
      </c>
      <c r="F2904" s="11" t="s">
        <v>409</v>
      </c>
      <c r="G2904" s="17">
        <v>0</v>
      </c>
      <c r="H2904" s="17">
        <v>0</v>
      </c>
      <c r="I2904" s="17">
        <f>IFERROR(H2904/1.08,"")</f>
        <v>0</v>
      </c>
      <c r="J2904" s="17">
        <f>I2904*8%</f>
        <v>0</v>
      </c>
      <c r="K2904" s="17">
        <f>Tabela1[[#This Row],[VLR RECEBIDO]]-Tabela1[[#This Row],[DESPESA]]-Tabela1[[#This Row],[FGTS]]</f>
        <v>0</v>
      </c>
      <c r="L2904" s="12">
        <v>0</v>
      </c>
      <c r="M2904" s="12">
        <f>Tabela1[[#This Row],[A DEVOLVER]]-Tabela1[[#This Row],[DEVOLVIDO]]</f>
        <v>0</v>
      </c>
      <c r="N2904" s="18" t="s">
        <v>276</v>
      </c>
    </row>
    <row r="2905" spans="2:14" x14ac:dyDescent="0.3">
      <c r="B2905" s="11">
        <v>463</v>
      </c>
      <c r="C2905" s="11" t="s">
        <v>93</v>
      </c>
      <c r="D2905" s="35">
        <v>44</v>
      </c>
      <c r="E2905" s="16" t="s">
        <v>204</v>
      </c>
      <c r="F2905" s="11" t="s">
        <v>409</v>
      </c>
      <c r="G2905" s="17">
        <v>0</v>
      </c>
      <c r="H2905" s="17">
        <v>0</v>
      </c>
      <c r="I2905" s="17">
        <f>IFERROR(H2905/1.08,"")</f>
        <v>0</v>
      </c>
      <c r="J2905" s="17">
        <f>I2905*8%</f>
        <v>0</v>
      </c>
      <c r="K2905" s="17">
        <f>Tabela1[[#This Row],[VLR RECEBIDO]]-Tabela1[[#This Row],[DESPESA]]-Tabela1[[#This Row],[FGTS]]</f>
        <v>0</v>
      </c>
      <c r="L2905" s="12">
        <v>0</v>
      </c>
      <c r="M2905" s="12">
        <f>Tabela1[[#This Row],[A DEVOLVER]]-Tabela1[[#This Row],[DEVOLVIDO]]</f>
        <v>0</v>
      </c>
      <c r="N2905" s="18" t="s">
        <v>277</v>
      </c>
    </row>
    <row r="2906" spans="2:14" x14ac:dyDescent="0.3">
      <c r="B2906" s="11">
        <v>716</v>
      </c>
      <c r="C2906" s="11" t="s">
        <v>94</v>
      </c>
      <c r="D2906" s="35">
        <v>36</v>
      </c>
      <c r="E2906" s="16" t="s">
        <v>8</v>
      </c>
      <c r="F2906" s="11" t="s">
        <v>409</v>
      </c>
      <c r="G2906" s="17">
        <v>630.48</v>
      </c>
      <c r="H2906" s="17">
        <v>630.48</v>
      </c>
      <c r="I2906" s="17">
        <f>IFERROR(H2906/1.08,"")</f>
        <v>583.77777777777771</v>
      </c>
      <c r="J2906" s="17">
        <f>I2906*8%</f>
        <v>46.702222222222218</v>
      </c>
      <c r="K2906" s="17">
        <f>Tabela1[[#This Row],[VLR RECEBIDO]]-Tabela1[[#This Row],[DESPESA]]-Tabela1[[#This Row],[FGTS]]</f>
        <v>8.5265128291212022E-14</v>
      </c>
      <c r="L2906" s="12">
        <v>8.5265128291212022E-14</v>
      </c>
      <c r="M2906" s="12">
        <f>Tabela1[[#This Row],[A DEVOLVER]]-Tabela1[[#This Row],[DEVOLVIDO]]</f>
        <v>0</v>
      </c>
      <c r="N2906" s="18" t="s">
        <v>278</v>
      </c>
    </row>
    <row r="2907" spans="2:14" x14ac:dyDescent="0.3">
      <c r="B2907" s="11">
        <v>875</v>
      </c>
      <c r="C2907" s="11" t="s">
        <v>95</v>
      </c>
      <c r="D2907" s="35">
        <v>36</v>
      </c>
      <c r="E2907" s="16" t="s">
        <v>8</v>
      </c>
      <c r="F2907" s="11" t="s">
        <v>409</v>
      </c>
      <c r="G2907" s="17">
        <v>630.48</v>
      </c>
      <c r="H2907" s="17">
        <v>630.48444444444397</v>
      </c>
      <c r="I2907" s="17">
        <f>IFERROR(H2907/1.08,"")</f>
        <v>583.78189300411475</v>
      </c>
      <c r="J2907" s="17">
        <f>I2907*8%</f>
        <v>46.702551440329181</v>
      </c>
      <c r="K2907" s="17">
        <f>Tabela1[[#This Row],[VLR RECEBIDO]]-Tabela1[[#This Row],[DESPESA]]-Tabela1[[#This Row],[FGTS]]</f>
        <v>-4.4444444439122321E-3</v>
      </c>
      <c r="L2907" s="12">
        <v>-4.4444444439122321E-3</v>
      </c>
      <c r="M2907" s="12">
        <f>Tabela1[[#This Row],[A DEVOLVER]]-Tabela1[[#This Row],[DEVOLVIDO]]</f>
        <v>0</v>
      </c>
      <c r="N2907" s="18" t="s">
        <v>279</v>
      </c>
    </row>
    <row r="2908" spans="2:14" x14ac:dyDescent="0.3">
      <c r="B2908" s="11">
        <v>393</v>
      </c>
      <c r="C2908" s="11" t="s">
        <v>96</v>
      </c>
      <c r="D2908" s="35">
        <v>36</v>
      </c>
      <c r="E2908" s="16" t="s">
        <v>8</v>
      </c>
      <c r="F2908" s="11" t="s">
        <v>409</v>
      </c>
      <c r="G2908" s="17">
        <v>630.48</v>
      </c>
      <c r="H2908" s="17">
        <v>630.48444444444397</v>
      </c>
      <c r="I2908" s="17">
        <f>IFERROR(H2908/1.08,"")</f>
        <v>583.78189300411475</v>
      </c>
      <c r="J2908" s="17">
        <f>I2908*8%</f>
        <v>46.702551440329181</v>
      </c>
      <c r="K2908" s="17">
        <f>Tabela1[[#This Row],[VLR RECEBIDO]]-Tabela1[[#This Row],[DESPESA]]-Tabela1[[#This Row],[FGTS]]</f>
        <v>-4.4444444439122321E-3</v>
      </c>
      <c r="L2908" s="12">
        <v>-4.4444444439122321E-3</v>
      </c>
      <c r="M2908" s="12">
        <f>Tabela1[[#This Row],[A DEVOLVER]]-Tabela1[[#This Row],[DEVOLVIDO]]</f>
        <v>0</v>
      </c>
      <c r="N2908" s="18" t="s">
        <v>280</v>
      </c>
    </row>
    <row r="2909" spans="2:14" x14ac:dyDescent="0.3">
      <c r="B2909" s="11">
        <v>338</v>
      </c>
      <c r="C2909" s="11" t="s">
        <v>97</v>
      </c>
      <c r="D2909" s="35">
        <v>36</v>
      </c>
      <c r="E2909" s="16" t="s">
        <v>8</v>
      </c>
      <c r="F2909" s="11" t="s">
        <v>409</v>
      </c>
      <c r="G2909" s="17">
        <v>630.48</v>
      </c>
      <c r="H2909" s="17">
        <v>630.48444444444397</v>
      </c>
      <c r="I2909" s="17">
        <f>IFERROR(H2909/1.08,"")</f>
        <v>583.78189300411475</v>
      </c>
      <c r="J2909" s="17">
        <f>I2909*8%</f>
        <v>46.702551440329181</v>
      </c>
      <c r="K2909" s="17">
        <f>Tabela1[[#This Row],[VLR RECEBIDO]]-Tabela1[[#This Row],[DESPESA]]-Tabela1[[#This Row],[FGTS]]</f>
        <v>-4.4444444439122321E-3</v>
      </c>
      <c r="L2909" s="12">
        <v>-4.4444444439122321E-3</v>
      </c>
      <c r="M2909" s="12">
        <f>Tabela1[[#This Row],[A DEVOLVER]]-Tabela1[[#This Row],[DEVOLVIDO]]</f>
        <v>0</v>
      </c>
      <c r="N2909" s="18" t="s">
        <v>281</v>
      </c>
    </row>
    <row r="2910" spans="2:14" x14ac:dyDescent="0.3">
      <c r="B2910" s="11">
        <v>928</v>
      </c>
      <c r="C2910" s="11" t="s">
        <v>98</v>
      </c>
      <c r="D2910" s="35">
        <v>36</v>
      </c>
      <c r="E2910" s="16" t="s">
        <v>8</v>
      </c>
      <c r="F2910" s="11" t="s">
        <v>409</v>
      </c>
      <c r="G2910" s="17">
        <v>630.48</v>
      </c>
      <c r="H2910" s="17">
        <v>630.48444444444397</v>
      </c>
      <c r="I2910" s="17">
        <f>IFERROR(H2910/1.08,"")</f>
        <v>583.78189300411475</v>
      </c>
      <c r="J2910" s="17">
        <f>I2910*8%</f>
        <v>46.702551440329181</v>
      </c>
      <c r="K2910" s="17">
        <f>Tabela1[[#This Row],[VLR RECEBIDO]]-Tabela1[[#This Row],[DESPESA]]-Tabela1[[#This Row],[FGTS]]</f>
        <v>-4.4444444439122321E-3</v>
      </c>
      <c r="L2910" s="12">
        <v>-4.4444444439122321E-3</v>
      </c>
      <c r="M2910" s="12">
        <f>Tabela1[[#This Row],[A DEVOLVER]]-Tabela1[[#This Row],[DEVOLVIDO]]</f>
        <v>0</v>
      </c>
      <c r="N2910" s="18" t="s">
        <v>282</v>
      </c>
    </row>
    <row r="2911" spans="2:14" x14ac:dyDescent="0.3">
      <c r="B2911" s="11">
        <v>110</v>
      </c>
      <c r="C2911" s="11" t="s">
        <v>99</v>
      </c>
      <c r="D2911" s="35">
        <v>36</v>
      </c>
      <c r="E2911" s="16" t="s">
        <v>202</v>
      </c>
      <c r="F2911" s="11" t="s">
        <v>409</v>
      </c>
      <c r="G2911" s="17">
        <v>0</v>
      </c>
      <c r="H2911" s="17">
        <v>0</v>
      </c>
      <c r="I2911" s="17">
        <f>IFERROR(H2911/1.08,"")</f>
        <v>0</v>
      </c>
      <c r="J2911" s="17">
        <f>I2911*8%</f>
        <v>0</v>
      </c>
      <c r="K2911" s="17">
        <f>Tabela1[[#This Row],[VLR RECEBIDO]]-Tabela1[[#This Row],[DESPESA]]-Tabela1[[#This Row],[FGTS]]</f>
        <v>0</v>
      </c>
      <c r="L2911" s="12">
        <v>0</v>
      </c>
      <c r="M2911" s="12">
        <f>Tabela1[[#This Row],[A DEVOLVER]]-Tabela1[[#This Row],[DEVOLVIDO]]</f>
        <v>0</v>
      </c>
      <c r="N2911" s="18" t="s">
        <v>283</v>
      </c>
    </row>
    <row r="2912" spans="2:14" x14ac:dyDescent="0.3">
      <c r="B2912" s="11">
        <v>14</v>
      </c>
      <c r="C2912" s="11" t="s">
        <v>100</v>
      </c>
      <c r="D2912" s="35">
        <v>36</v>
      </c>
      <c r="E2912" s="16" t="s">
        <v>8</v>
      </c>
      <c r="F2912" s="11" t="s">
        <v>409</v>
      </c>
      <c r="G2912" s="17">
        <v>630.48</v>
      </c>
      <c r="H2912" s="17">
        <v>630.48444444444397</v>
      </c>
      <c r="I2912" s="17">
        <f>IFERROR(H2912/1.08,"")</f>
        <v>583.78189300411475</v>
      </c>
      <c r="J2912" s="17">
        <f>I2912*8%</f>
        <v>46.702551440329181</v>
      </c>
      <c r="K2912" s="17">
        <f>Tabela1[[#This Row],[VLR RECEBIDO]]-Tabela1[[#This Row],[DESPESA]]-Tabela1[[#This Row],[FGTS]]</f>
        <v>-4.4444444439122321E-3</v>
      </c>
      <c r="L2912" s="12">
        <v>-4.4444444439122321E-3</v>
      </c>
      <c r="M2912" s="12">
        <f>Tabela1[[#This Row],[A DEVOLVER]]-Tabela1[[#This Row],[DEVOLVIDO]]</f>
        <v>0</v>
      </c>
      <c r="N2912" s="18" t="s">
        <v>284</v>
      </c>
    </row>
    <row r="2913" spans="2:14" x14ac:dyDescent="0.3">
      <c r="B2913" s="11">
        <v>546</v>
      </c>
      <c r="C2913" s="11" t="s">
        <v>101</v>
      </c>
      <c r="D2913" s="35">
        <v>44</v>
      </c>
      <c r="E2913" s="16" t="s">
        <v>8</v>
      </c>
      <c r="F2913" s="11" t="s">
        <v>409</v>
      </c>
      <c r="G2913" s="17">
        <v>0</v>
      </c>
      <c r="H2913" s="17">
        <v>0</v>
      </c>
      <c r="I2913" s="17">
        <f>IFERROR(H2913/1.08,"")</f>
        <v>0</v>
      </c>
      <c r="J2913" s="17">
        <f>I2913*8%</f>
        <v>0</v>
      </c>
      <c r="K2913" s="17">
        <f>Tabela1[[#This Row],[VLR RECEBIDO]]-Tabela1[[#This Row],[DESPESA]]-Tabela1[[#This Row],[FGTS]]</f>
        <v>0</v>
      </c>
      <c r="L2913" s="12">
        <v>0</v>
      </c>
      <c r="M2913" s="12">
        <f>Tabela1[[#This Row],[A DEVOLVER]]-Tabela1[[#This Row],[DEVOLVIDO]]</f>
        <v>0</v>
      </c>
      <c r="N2913" s="18" t="s">
        <v>285</v>
      </c>
    </row>
    <row r="2914" spans="2:14" x14ac:dyDescent="0.3">
      <c r="B2914" s="11">
        <v>287</v>
      </c>
      <c r="C2914" s="11" t="s">
        <v>102</v>
      </c>
      <c r="D2914" s="35">
        <v>44</v>
      </c>
      <c r="E2914" s="16" t="s">
        <v>8</v>
      </c>
      <c r="F2914" s="11" t="s">
        <v>409</v>
      </c>
      <c r="G2914" s="17">
        <v>0</v>
      </c>
      <c r="H2914" s="17">
        <v>0</v>
      </c>
      <c r="I2914" s="17">
        <f>IFERROR(H2914/1.08,"")</f>
        <v>0</v>
      </c>
      <c r="J2914" s="17">
        <f>I2914*8%</f>
        <v>0</v>
      </c>
      <c r="K2914" s="17">
        <f>Tabela1[[#This Row],[VLR RECEBIDO]]-Tabela1[[#This Row],[DESPESA]]-Tabela1[[#This Row],[FGTS]]</f>
        <v>0</v>
      </c>
      <c r="L2914" s="12">
        <v>0</v>
      </c>
      <c r="M2914" s="12">
        <f>Tabela1[[#This Row],[A DEVOLVER]]-Tabela1[[#This Row],[DEVOLVIDO]]</f>
        <v>0</v>
      </c>
      <c r="N2914" s="18" t="s">
        <v>286</v>
      </c>
    </row>
    <row r="2915" spans="2:14" x14ac:dyDescent="0.3">
      <c r="B2915" s="11">
        <v>525</v>
      </c>
      <c r="C2915" s="11" t="s">
        <v>103</v>
      </c>
      <c r="D2915" s="35">
        <v>36</v>
      </c>
      <c r="E2915" s="16" t="s">
        <v>8</v>
      </c>
      <c r="F2915" s="11" t="s">
        <v>409</v>
      </c>
      <c r="G2915" s="17">
        <v>630.48</v>
      </c>
      <c r="H2915" s="17">
        <v>630.48444444444397</v>
      </c>
      <c r="I2915" s="17">
        <f>IFERROR(H2915/1.08,"")</f>
        <v>583.78189300411475</v>
      </c>
      <c r="J2915" s="17">
        <f>I2915*8%</f>
        <v>46.702551440329181</v>
      </c>
      <c r="K2915" s="17">
        <f>Tabela1[[#This Row],[VLR RECEBIDO]]-Tabela1[[#This Row],[DESPESA]]-Tabela1[[#This Row],[FGTS]]</f>
        <v>-4.4444444439122321E-3</v>
      </c>
      <c r="L2915" s="12">
        <v>-4.4444444439122321E-3</v>
      </c>
      <c r="M2915" s="12">
        <f>Tabela1[[#This Row],[A DEVOLVER]]-Tabela1[[#This Row],[DEVOLVIDO]]</f>
        <v>0</v>
      </c>
      <c r="N2915" s="18" t="s">
        <v>287</v>
      </c>
    </row>
    <row r="2916" spans="2:14" x14ac:dyDescent="0.3">
      <c r="B2916" s="11">
        <v>657</v>
      </c>
      <c r="C2916" s="11" t="s">
        <v>104</v>
      </c>
      <c r="D2916" s="35">
        <v>36</v>
      </c>
      <c r="E2916" s="16" t="s">
        <v>8</v>
      </c>
      <c r="F2916" s="11" t="s">
        <v>409</v>
      </c>
      <c r="G2916" s="17">
        <v>630.48</v>
      </c>
      <c r="H2916" s="17">
        <v>630.48444444444397</v>
      </c>
      <c r="I2916" s="17">
        <f>IFERROR(H2916/1.08,"")</f>
        <v>583.78189300411475</v>
      </c>
      <c r="J2916" s="17">
        <f>I2916*8%</f>
        <v>46.702551440329181</v>
      </c>
      <c r="K2916" s="17">
        <f>Tabela1[[#This Row],[VLR RECEBIDO]]-Tabela1[[#This Row],[DESPESA]]-Tabela1[[#This Row],[FGTS]]</f>
        <v>-4.4444444439122321E-3</v>
      </c>
      <c r="L2916" s="12">
        <v>-4.4444444439122321E-3</v>
      </c>
      <c r="M2916" s="12">
        <f>Tabela1[[#This Row],[A DEVOLVER]]-Tabela1[[#This Row],[DEVOLVIDO]]</f>
        <v>0</v>
      </c>
      <c r="N2916" s="18" t="s">
        <v>288</v>
      </c>
    </row>
    <row r="2917" spans="2:14" x14ac:dyDescent="0.3">
      <c r="B2917" s="11">
        <v>67</v>
      </c>
      <c r="C2917" s="11" t="s">
        <v>106</v>
      </c>
      <c r="D2917" s="35">
        <v>36</v>
      </c>
      <c r="E2917" s="16" t="s">
        <v>8</v>
      </c>
      <c r="F2917" s="11" t="s">
        <v>409</v>
      </c>
      <c r="G2917" s="17">
        <v>630.48</v>
      </c>
      <c r="H2917" s="17">
        <v>630.48444444444397</v>
      </c>
      <c r="I2917" s="17">
        <f>IFERROR(H2917/1.08,"")</f>
        <v>583.78189300411475</v>
      </c>
      <c r="J2917" s="17">
        <f>I2917*8%</f>
        <v>46.702551440329181</v>
      </c>
      <c r="K2917" s="17">
        <f>Tabela1[[#This Row],[VLR RECEBIDO]]-Tabela1[[#This Row],[DESPESA]]-Tabela1[[#This Row],[FGTS]]</f>
        <v>-4.4444444439122321E-3</v>
      </c>
      <c r="L2917" s="12">
        <v>-4.4444444439122321E-3</v>
      </c>
      <c r="M2917" s="12">
        <f>Tabela1[[#This Row],[A DEVOLVER]]-Tabela1[[#This Row],[DEVOLVIDO]]</f>
        <v>0</v>
      </c>
      <c r="N2917" s="18" t="s">
        <v>290</v>
      </c>
    </row>
    <row r="2918" spans="2:14" x14ac:dyDescent="0.3">
      <c r="B2918" s="11">
        <v>68</v>
      </c>
      <c r="C2918" s="11" t="s">
        <v>107</v>
      </c>
      <c r="D2918" s="35">
        <v>36</v>
      </c>
      <c r="E2918" s="16" t="s">
        <v>8</v>
      </c>
      <c r="F2918" s="11" t="s">
        <v>409</v>
      </c>
      <c r="G2918" s="17">
        <v>630.48</v>
      </c>
      <c r="H2918" s="17">
        <v>630.48444444444397</v>
      </c>
      <c r="I2918" s="17">
        <f>IFERROR(H2918/1.08,"")</f>
        <v>583.78189300411475</v>
      </c>
      <c r="J2918" s="17">
        <f>I2918*8%</f>
        <v>46.702551440329181</v>
      </c>
      <c r="K2918" s="17">
        <f>Tabela1[[#This Row],[VLR RECEBIDO]]-Tabela1[[#This Row],[DESPESA]]-Tabela1[[#This Row],[FGTS]]</f>
        <v>-4.4444444439122321E-3</v>
      </c>
      <c r="L2918" s="12">
        <v>-4.4444444439122321E-3</v>
      </c>
      <c r="M2918" s="12">
        <f>Tabela1[[#This Row],[A DEVOLVER]]-Tabela1[[#This Row],[DEVOLVIDO]]</f>
        <v>0</v>
      </c>
      <c r="N2918" s="18" t="s">
        <v>291</v>
      </c>
    </row>
    <row r="2919" spans="2:14" x14ac:dyDescent="0.3">
      <c r="B2919" s="11" t="s">
        <v>396</v>
      </c>
      <c r="C2919" s="11" t="s">
        <v>387</v>
      </c>
      <c r="D2919" s="35">
        <v>36</v>
      </c>
      <c r="E2919" s="16" t="s">
        <v>202</v>
      </c>
      <c r="F2919" s="11" t="s">
        <v>409</v>
      </c>
      <c r="G2919" s="17">
        <v>0</v>
      </c>
      <c r="H2919" s="17">
        <v>0</v>
      </c>
      <c r="I2919" s="17">
        <f>IFERROR(H2919/1.08,"")</f>
        <v>0</v>
      </c>
      <c r="J2919" s="17">
        <f>I2919*8%</f>
        <v>0</v>
      </c>
      <c r="K2919" s="17">
        <f>Tabela1[[#This Row],[VLR RECEBIDO]]-Tabela1[[#This Row],[DESPESA]]-Tabela1[[#This Row],[FGTS]]</f>
        <v>0</v>
      </c>
      <c r="L2919" s="12">
        <v>0</v>
      </c>
      <c r="M2919" s="12">
        <f>Tabela1[[#This Row],[A DEVOLVER]]-Tabela1[[#This Row],[DEVOLVIDO]]</f>
        <v>0</v>
      </c>
      <c r="N2919" s="18" t="s">
        <v>391</v>
      </c>
    </row>
    <row r="2920" spans="2:14" x14ac:dyDescent="0.3">
      <c r="B2920" s="11">
        <v>444</v>
      </c>
      <c r="C2920" s="11" t="s">
        <v>108</v>
      </c>
      <c r="D2920" s="35">
        <v>36</v>
      </c>
      <c r="E2920" s="16" t="s">
        <v>8</v>
      </c>
      <c r="F2920" s="11" t="s">
        <v>409</v>
      </c>
      <c r="G2920" s="17">
        <v>630.48</v>
      </c>
      <c r="H2920" s="17">
        <v>630.48444444444397</v>
      </c>
      <c r="I2920" s="17">
        <f>IFERROR(H2920/1.08,"")</f>
        <v>583.78189300411475</v>
      </c>
      <c r="J2920" s="17">
        <f>I2920*8%</f>
        <v>46.702551440329181</v>
      </c>
      <c r="K2920" s="17">
        <f>Tabela1[[#This Row],[VLR RECEBIDO]]-Tabela1[[#This Row],[DESPESA]]-Tabela1[[#This Row],[FGTS]]</f>
        <v>-4.4444444439122321E-3</v>
      </c>
      <c r="L2920" s="12">
        <v>-4.4444444439122321E-3</v>
      </c>
      <c r="M2920" s="12">
        <f>Tabela1[[#This Row],[A DEVOLVER]]-Tabela1[[#This Row],[DEVOLVIDO]]</f>
        <v>0</v>
      </c>
      <c r="N2920" s="18" t="s">
        <v>292</v>
      </c>
    </row>
    <row r="2921" spans="2:14" x14ac:dyDescent="0.3">
      <c r="B2921" s="11">
        <v>886</v>
      </c>
      <c r="C2921" s="11" t="s">
        <v>109</v>
      </c>
      <c r="D2921" s="35">
        <v>36</v>
      </c>
      <c r="E2921" s="16" t="s">
        <v>8</v>
      </c>
      <c r="F2921" s="11" t="s">
        <v>409</v>
      </c>
      <c r="G2921" s="17">
        <v>0</v>
      </c>
      <c r="H2921" s="17">
        <v>0</v>
      </c>
      <c r="I2921" s="17">
        <f>IFERROR(H2921/1.08,"")</f>
        <v>0</v>
      </c>
      <c r="J2921" s="17">
        <f>I2921*8%</f>
        <v>0</v>
      </c>
      <c r="K2921" s="17">
        <f>Tabela1[[#This Row],[VLR RECEBIDO]]-Tabela1[[#This Row],[DESPESA]]-Tabela1[[#This Row],[FGTS]]</f>
        <v>0</v>
      </c>
      <c r="L2921" s="12">
        <v>0</v>
      </c>
      <c r="M2921" s="12">
        <f>Tabela1[[#This Row],[A DEVOLVER]]-Tabela1[[#This Row],[DEVOLVIDO]]</f>
        <v>0</v>
      </c>
      <c r="N2921" s="18" t="s">
        <v>293</v>
      </c>
    </row>
    <row r="2922" spans="2:14" x14ac:dyDescent="0.3">
      <c r="B2922" s="11">
        <v>937</v>
      </c>
      <c r="C2922" s="11" t="s">
        <v>112</v>
      </c>
      <c r="D2922" s="35">
        <v>44</v>
      </c>
      <c r="E2922" s="16" t="s">
        <v>8</v>
      </c>
      <c r="F2922" s="11" t="s">
        <v>409</v>
      </c>
      <c r="G2922" s="17">
        <v>0</v>
      </c>
      <c r="H2922" s="17">
        <v>0</v>
      </c>
      <c r="I2922" s="17">
        <f>IFERROR(H2922/1.08,"")</f>
        <v>0</v>
      </c>
      <c r="J2922" s="17">
        <f>I2922*8%</f>
        <v>0</v>
      </c>
      <c r="K2922" s="17">
        <f>Tabela1[[#This Row],[VLR RECEBIDO]]-Tabela1[[#This Row],[DESPESA]]-Tabela1[[#This Row],[FGTS]]</f>
        <v>0</v>
      </c>
      <c r="L2922" s="12">
        <v>0</v>
      </c>
      <c r="M2922" s="12">
        <f>Tabela1[[#This Row],[A DEVOLVER]]-Tabela1[[#This Row],[DEVOLVIDO]]</f>
        <v>0</v>
      </c>
      <c r="N2922" s="18" t="s">
        <v>296</v>
      </c>
    </row>
    <row r="2923" spans="2:14" x14ac:dyDescent="0.3">
      <c r="B2923" s="11">
        <v>943</v>
      </c>
      <c r="C2923" s="11" t="s">
        <v>113</v>
      </c>
      <c r="D2923" s="35">
        <v>44</v>
      </c>
      <c r="E2923" s="16" t="s">
        <v>8</v>
      </c>
      <c r="F2923" s="11" t="s">
        <v>409</v>
      </c>
      <c r="G2923" s="17">
        <v>0</v>
      </c>
      <c r="H2923" s="17">
        <v>0</v>
      </c>
      <c r="I2923" s="17">
        <f>IFERROR(H2923/1.08,"")</f>
        <v>0</v>
      </c>
      <c r="J2923" s="17">
        <f>I2923*8%</f>
        <v>0</v>
      </c>
      <c r="K2923" s="17">
        <f>Tabela1[[#This Row],[VLR RECEBIDO]]-Tabela1[[#This Row],[DESPESA]]-Tabela1[[#This Row],[FGTS]]</f>
        <v>0</v>
      </c>
      <c r="L2923" s="12">
        <v>0</v>
      </c>
      <c r="M2923" s="12">
        <f>Tabela1[[#This Row],[A DEVOLVER]]-Tabela1[[#This Row],[DEVOLVIDO]]</f>
        <v>0</v>
      </c>
      <c r="N2923" s="18" t="s">
        <v>297</v>
      </c>
    </row>
    <row r="2924" spans="2:14" x14ac:dyDescent="0.3">
      <c r="B2924" s="11">
        <v>714</v>
      </c>
      <c r="C2924" s="11" t="s">
        <v>114</v>
      </c>
      <c r="D2924" s="35">
        <v>36</v>
      </c>
      <c r="E2924" s="16" t="s">
        <v>8</v>
      </c>
      <c r="F2924" s="11" t="s">
        <v>409</v>
      </c>
      <c r="G2924" s="17">
        <v>630.48</v>
      </c>
      <c r="H2924" s="17">
        <v>630.48444444444397</v>
      </c>
      <c r="I2924" s="17">
        <f>IFERROR(H2924/1.08,"")</f>
        <v>583.78189300411475</v>
      </c>
      <c r="J2924" s="17">
        <f>I2924*8%</f>
        <v>46.702551440329181</v>
      </c>
      <c r="K2924" s="17">
        <f>Tabela1[[#This Row],[VLR RECEBIDO]]-Tabela1[[#This Row],[DESPESA]]-Tabela1[[#This Row],[FGTS]]</f>
        <v>-4.4444444439122321E-3</v>
      </c>
      <c r="L2924" s="12">
        <v>-4.4444444439122321E-3</v>
      </c>
      <c r="M2924" s="12">
        <f>Tabela1[[#This Row],[A DEVOLVER]]-Tabela1[[#This Row],[DEVOLVIDO]]</f>
        <v>0</v>
      </c>
      <c r="N2924" s="18" t="s">
        <v>298</v>
      </c>
    </row>
    <row r="2925" spans="2:14" x14ac:dyDescent="0.3">
      <c r="B2925" s="11">
        <v>941</v>
      </c>
      <c r="C2925" s="11" t="s">
        <v>115</v>
      </c>
      <c r="D2925" s="35">
        <v>44</v>
      </c>
      <c r="E2925" s="16" t="s">
        <v>8</v>
      </c>
      <c r="F2925" s="11" t="s">
        <v>409</v>
      </c>
      <c r="G2925" s="17">
        <v>0</v>
      </c>
      <c r="H2925" s="17">
        <v>0</v>
      </c>
      <c r="I2925" s="17">
        <f>IFERROR(H2925/1.08,"")</f>
        <v>0</v>
      </c>
      <c r="J2925" s="17">
        <f>I2925*8%</f>
        <v>0</v>
      </c>
      <c r="K2925" s="17">
        <f>Tabela1[[#This Row],[VLR RECEBIDO]]-Tabela1[[#This Row],[DESPESA]]-Tabela1[[#This Row],[FGTS]]</f>
        <v>0</v>
      </c>
      <c r="L2925" s="12">
        <v>0</v>
      </c>
      <c r="M2925" s="12">
        <f>Tabela1[[#This Row],[A DEVOLVER]]-Tabela1[[#This Row],[DEVOLVIDO]]</f>
        <v>0</v>
      </c>
      <c r="N2925" s="18" t="s">
        <v>299</v>
      </c>
    </row>
    <row r="2926" spans="2:14" x14ac:dyDescent="0.3">
      <c r="B2926" s="11">
        <v>465</v>
      </c>
      <c r="C2926" s="11" t="s">
        <v>116</v>
      </c>
      <c r="D2926" s="35">
        <v>36</v>
      </c>
      <c r="E2926" s="16" t="s">
        <v>8</v>
      </c>
      <c r="F2926" s="11" t="s">
        <v>409</v>
      </c>
      <c r="G2926" s="17">
        <v>630.48</v>
      </c>
      <c r="H2926" s="17">
        <v>630.48444444444397</v>
      </c>
      <c r="I2926" s="17">
        <f>IFERROR(H2926/1.08,"")</f>
        <v>583.78189300411475</v>
      </c>
      <c r="J2926" s="17">
        <f>I2926*8%</f>
        <v>46.702551440329181</v>
      </c>
      <c r="K2926" s="17">
        <f>Tabela1[[#This Row],[VLR RECEBIDO]]-Tabela1[[#This Row],[DESPESA]]-Tabela1[[#This Row],[FGTS]]</f>
        <v>-4.4444444439122321E-3</v>
      </c>
      <c r="L2926" s="12">
        <v>-4.4444444439122321E-3</v>
      </c>
      <c r="M2926" s="12">
        <f>Tabela1[[#This Row],[A DEVOLVER]]-Tabela1[[#This Row],[DEVOLVIDO]]</f>
        <v>0</v>
      </c>
      <c r="N2926" s="18" t="s">
        <v>300</v>
      </c>
    </row>
    <row r="2927" spans="2:14" x14ac:dyDescent="0.3">
      <c r="B2927" s="11">
        <v>675</v>
      </c>
      <c r="C2927" s="11" t="s">
        <v>117</v>
      </c>
      <c r="D2927" s="35">
        <v>36</v>
      </c>
      <c r="E2927" s="16" t="s">
        <v>8</v>
      </c>
      <c r="F2927" s="11" t="s">
        <v>409</v>
      </c>
      <c r="G2927" s="17">
        <v>630.48</v>
      </c>
      <c r="H2927" s="17">
        <v>630.48444444444397</v>
      </c>
      <c r="I2927" s="17">
        <f>IFERROR(H2927/1.08,"")</f>
        <v>583.78189300411475</v>
      </c>
      <c r="J2927" s="17">
        <f>I2927*8%</f>
        <v>46.702551440329181</v>
      </c>
      <c r="K2927" s="17">
        <f>Tabela1[[#This Row],[VLR RECEBIDO]]-Tabela1[[#This Row],[DESPESA]]-Tabela1[[#This Row],[FGTS]]</f>
        <v>-4.4444444439122321E-3</v>
      </c>
      <c r="L2927" s="12">
        <v>-4.4444444439122321E-3</v>
      </c>
      <c r="M2927" s="12">
        <f>Tabela1[[#This Row],[A DEVOLVER]]-Tabela1[[#This Row],[DEVOLVIDO]]</f>
        <v>0</v>
      </c>
      <c r="N2927" s="18" t="s">
        <v>301</v>
      </c>
    </row>
    <row r="2928" spans="2:14" x14ac:dyDescent="0.3">
      <c r="B2928" s="11">
        <v>604</v>
      </c>
      <c r="C2928" s="11" t="s">
        <v>118</v>
      </c>
      <c r="D2928" s="35">
        <v>36</v>
      </c>
      <c r="E2928" s="16" t="s">
        <v>8</v>
      </c>
      <c r="F2928" s="11" t="s">
        <v>409</v>
      </c>
      <c r="G2928" s="17">
        <v>630.48</v>
      </c>
      <c r="H2928" s="17">
        <v>630.48</v>
      </c>
      <c r="I2928" s="17">
        <f>IFERROR(H2928/1.08,"")</f>
        <v>583.77777777777771</v>
      </c>
      <c r="J2928" s="17">
        <f>I2928*8%</f>
        <v>46.702222222222218</v>
      </c>
      <c r="K2928" s="17">
        <f>Tabela1[[#This Row],[VLR RECEBIDO]]-Tabela1[[#This Row],[DESPESA]]-Tabela1[[#This Row],[FGTS]]</f>
        <v>8.5265128291212022E-14</v>
      </c>
      <c r="L2928" s="12">
        <v>8.5265128291212022E-14</v>
      </c>
      <c r="M2928" s="12">
        <f>Tabela1[[#This Row],[A DEVOLVER]]-Tabela1[[#This Row],[DEVOLVIDO]]</f>
        <v>0</v>
      </c>
      <c r="N2928" s="18" t="s">
        <v>392</v>
      </c>
    </row>
    <row r="2929" spans="2:14" x14ac:dyDescent="0.3">
      <c r="B2929" s="11">
        <v>74</v>
      </c>
      <c r="C2929" s="11" t="s">
        <v>119</v>
      </c>
      <c r="D2929" s="35">
        <v>36</v>
      </c>
      <c r="E2929" s="16" t="s">
        <v>8</v>
      </c>
      <c r="F2929" s="11" t="s">
        <v>409</v>
      </c>
      <c r="G2929" s="17">
        <v>630.48</v>
      </c>
      <c r="H2929" s="17">
        <v>630.48</v>
      </c>
      <c r="I2929" s="17">
        <f>IFERROR(H2929/1.08,"")</f>
        <v>583.77777777777771</v>
      </c>
      <c r="J2929" s="17">
        <f>I2929*8%</f>
        <v>46.702222222222218</v>
      </c>
      <c r="K2929" s="17">
        <f>Tabela1[[#This Row],[VLR RECEBIDO]]-Tabela1[[#This Row],[DESPESA]]-Tabela1[[#This Row],[FGTS]]</f>
        <v>8.5265128291212022E-14</v>
      </c>
      <c r="L2929" s="12">
        <v>8.5265128291212022E-14</v>
      </c>
      <c r="M2929" s="12">
        <f>Tabela1[[#This Row],[A DEVOLVER]]-Tabela1[[#This Row],[DEVOLVIDO]]</f>
        <v>0</v>
      </c>
      <c r="N2929" s="18" t="s">
        <v>303</v>
      </c>
    </row>
    <row r="2930" spans="2:14" x14ac:dyDescent="0.3">
      <c r="B2930" s="11">
        <v>968</v>
      </c>
      <c r="C2930" s="11" t="s">
        <v>120</v>
      </c>
      <c r="D2930" s="35">
        <v>36</v>
      </c>
      <c r="E2930" s="16" t="s">
        <v>8</v>
      </c>
      <c r="F2930" s="11" t="s">
        <v>409</v>
      </c>
      <c r="G2930" s="17">
        <v>630.48</v>
      </c>
      <c r="H2930" s="17">
        <v>630.48</v>
      </c>
      <c r="I2930" s="17">
        <f>IFERROR(H2930/1.08,"")</f>
        <v>583.77777777777771</v>
      </c>
      <c r="J2930" s="17">
        <f>I2930*8%</f>
        <v>46.702222222222218</v>
      </c>
      <c r="K2930" s="17">
        <f>Tabela1[[#This Row],[VLR RECEBIDO]]-Tabela1[[#This Row],[DESPESA]]-Tabela1[[#This Row],[FGTS]]</f>
        <v>8.5265128291212022E-14</v>
      </c>
      <c r="L2930" s="12">
        <v>8.5265128291212022E-14</v>
      </c>
      <c r="M2930" s="12">
        <f>Tabela1[[#This Row],[A DEVOLVER]]-Tabela1[[#This Row],[DEVOLVIDO]]</f>
        <v>0</v>
      </c>
      <c r="N2930" s="18" t="s">
        <v>304</v>
      </c>
    </row>
    <row r="2931" spans="2:14" x14ac:dyDescent="0.3">
      <c r="B2931" s="11">
        <v>381</v>
      </c>
      <c r="C2931" s="11" t="s">
        <v>121</v>
      </c>
      <c r="D2931" s="35">
        <v>36</v>
      </c>
      <c r="E2931" s="16" t="s">
        <v>8</v>
      </c>
      <c r="F2931" s="11" t="s">
        <v>409</v>
      </c>
      <c r="G2931" s="17">
        <v>630.48</v>
      </c>
      <c r="H2931" s="17">
        <v>630.48</v>
      </c>
      <c r="I2931" s="17">
        <f>IFERROR(H2931/1.08,"")</f>
        <v>583.77777777777771</v>
      </c>
      <c r="J2931" s="17">
        <f>I2931*8%</f>
        <v>46.702222222222218</v>
      </c>
      <c r="K2931" s="17">
        <f>Tabela1[[#This Row],[VLR RECEBIDO]]-Tabela1[[#This Row],[DESPESA]]-Tabela1[[#This Row],[FGTS]]</f>
        <v>8.5265128291212022E-14</v>
      </c>
      <c r="L2931" s="12">
        <v>8.5265128291212022E-14</v>
      </c>
      <c r="M2931" s="12">
        <f>Tabela1[[#This Row],[A DEVOLVER]]-Tabela1[[#This Row],[DEVOLVIDO]]</f>
        <v>0</v>
      </c>
      <c r="N2931" s="18" t="s">
        <v>305</v>
      </c>
    </row>
    <row r="2932" spans="2:14" x14ac:dyDescent="0.3">
      <c r="B2932" s="11">
        <v>76</v>
      </c>
      <c r="C2932" s="11" t="s">
        <v>122</v>
      </c>
      <c r="D2932" s="35">
        <v>36</v>
      </c>
      <c r="E2932" s="16" t="s">
        <v>8</v>
      </c>
      <c r="F2932" s="11" t="s">
        <v>409</v>
      </c>
      <c r="G2932" s="17">
        <v>630.48</v>
      </c>
      <c r="H2932" s="17">
        <v>630.48</v>
      </c>
      <c r="I2932" s="17">
        <f>IFERROR(H2932/1.08,"")</f>
        <v>583.77777777777771</v>
      </c>
      <c r="J2932" s="17">
        <f>I2932*8%</f>
        <v>46.702222222222218</v>
      </c>
      <c r="K2932" s="17">
        <f>Tabela1[[#This Row],[VLR RECEBIDO]]-Tabela1[[#This Row],[DESPESA]]-Tabela1[[#This Row],[FGTS]]</f>
        <v>8.5265128291212022E-14</v>
      </c>
      <c r="L2932" s="12">
        <v>8.5265128291212022E-14</v>
      </c>
      <c r="M2932" s="12">
        <f>Tabela1[[#This Row],[A DEVOLVER]]-Tabela1[[#This Row],[DEVOLVIDO]]</f>
        <v>0</v>
      </c>
      <c r="N2932" s="18" t="s">
        <v>306</v>
      </c>
    </row>
    <row r="2933" spans="2:14" x14ac:dyDescent="0.3">
      <c r="B2933" s="11">
        <v>296</v>
      </c>
      <c r="C2933" s="11" t="s">
        <v>123</v>
      </c>
      <c r="D2933" s="35">
        <v>36</v>
      </c>
      <c r="E2933" s="16" t="s">
        <v>8</v>
      </c>
      <c r="F2933" s="11" t="s">
        <v>409</v>
      </c>
      <c r="G2933" s="17">
        <v>630.48</v>
      </c>
      <c r="H2933" s="17">
        <v>630.48</v>
      </c>
      <c r="I2933" s="17">
        <f>IFERROR(H2933/1.08,"")</f>
        <v>583.77777777777771</v>
      </c>
      <c r="J2933" s="17">
        <f>I2933*8%</f>
        <v>46.702222222222218</v>
      </c>
      <c r="K2933" s="17">
        <f>Tabela1[[#This Row],[VLR RECEBIDO]]-Tabela1[[#This Row],[DESPESA]]-Tabela1[[#This Row],[FGTS]]</f>
        <v>8.5265128291212022E-14</v>
      </c>
      <c r="L2933" s="12">
        <v>8.5265128291212022E-14</v>
      </c>
      <c r="M2933" s="12">
        <f>Tabela1[[#This Row],[A DEVOLVER]]-Tabela1[[#This Row],[DEVOLVIDO]]</f>
        <v>0</v>
      </c>
      <c r="N2933" s="18" t="s">
        <v>307</v>
      </c>
    </row>
    <row r="2934" spans="2:14" x14ac:dyDescent="0.3">
      <c r="B2934" s="11">
        <v>369</v>
      </c>
      <c r="C2934" s="11" t="s">
        <v>125</v>
      </c>
      <c r="D2934" s="35">
        <v>36</v>
      </c>
      <c r="E2934" s="16" t="s">
        <v>8</v>
      </c>
      <c r="F2934" s="11" t="s">
        <v>409</v>
      </c>
      <c r="G2934" s="17">
        <v>630.48</v>
      </c>
      <c r="H2934" s="17">
        <v>630.48444444444397</v>
      </c>
      <c r="I2934" s="17">
        <f>IFERROR(H2934/1.08,"")</f>
        <v>583.78189300411475</v>
      </c>
      <c r="J2934" s="17">
        <f>I2934*8%</f>
        <v>46.702551440329181</v>
      </c>
      <c r="K2934" s="17">
        <f>Tabela1[[#This Row],[VLR RECEBIDO]]-Tabela1[[#This Row],[DESPESA]]-Tabela1[[#This Row],[FGTS]]</f>
        <v>-4.4444444439122321E-3</v>
      </c>
      <c r="L2934" s="12">
        <v>-4.4444444439122321E-3</v>
      </c>
      <c r="M2934" s="12">
        <f>Tabela1[[#This Row],[A DEVOLVER]]-Tabela1[[#This Row],[DEVOLVIDO]]</f>
        <v>0</v>
      </c>
      <c r="N2934" s="18" t="s">
        <v>309</v>
      </c>
    </row>
    <row r="2935" spans="2:14" x14ac:dyDescent="0.3">
      <c r="B2935" s="11">
        <v>643</v>
      </c>
      <c r="C2935" s="11" t="s">
        <v>127</v>
      </c>
      <c r="D2935" s="35">
        <v>36</v>
      </c>
      <c r="E2935" s="16" t="s">
        <v>8</v>
      </c>
      <c r="F2935" s="11" t="s">
        <v>409</v>
      </c>
      <c r="G2935" s="17">
        <v>630.48</v>
      </c>
      <c r="H2935" s="17">
        <v>630.48444444444397</v>
      </c>
      <c r="I2935" s="17">
        <f>IFERROR(H2935/1.08,"")</f>
        <v>583.78189300411475</v>
      </c>
      <c r="J2935" s="17">
        <f>I2935*8%</f>
        <v>46.702551440329181</v>
      </c>
      <c r="K2935" s="17">
        <f>Tabela1[[#This Row],[VLR RECEBIDO]]-Tabela1[[#This Row],[DESPESA]]-Tabela1[[#This Row],[FGTS]]</f>
        <v>-4.4444444439122321E-3</v>
      </c>
      <c r="L2935" s="12">
        <v>-4.4444444439122321E-3</v>
      </c>
      <c r="M2935" s="12">
        <f>Tabela1[[#This Row],[A DEVOLVER]]-Tabela1[[#This Row],[DEVOLVIDO]]</f>
        <v>0</v>
      </c>
      <c r="N2935" s="18" t="s">
        <v>311</v>
      </c>
    </row>
    <row r="2936" spans="2:14" x14ac:dyDescent="0.3">
      <c r="B2936" s="11">
        <v>77</v>
      </c>
      <c r="C2936" s="11" t="s">
        <v>128</v>
      </c>
      <c r="D2936" s="35">
        <v>36</v>
      </c>
      <c r="E2936" s="16" t="s">
        <v>8</v>
      </c>
      <c r="F2936" s="11" t="s">
        <v>409</v>
      </c>
      <c r="G2936" s="17">
        <v>0</v>
      </c>
      <c r="H2936" s="17">
        <v>0</v>
      </c>
      <c r="I2936" s="17">
        <f>IFERROR(H2936/1.08,"")</f>
        <v>0</v>
      </c>
      <c r="J2936" s="17">
        <f>I2936*8%</f>
        <v>0</v>
      </c>
      <c r="K2936" s="17">
        <f>Tabela1[[#This Row],[VLR RECEBIDO]]-Tabela1[[#This Row],[DESPESA]]-Tabela1[[#This Row],[FGTS]]</f>
        <v>0</v>
      </c>
      <c r="L2936" s="12">
        <v>0</v>
      </c>
      <c r="M2936" s="12">
        <f>Tabela1[[#This Row],[A DEVOLVER]]-Tabela1[[#This Row],[DEVOLVIDO]]</f>
        <v>0</v>
      </c>
      <c r="N2936" s="18" t="s">
        <v>312</v>
      </c>
    </row>
    <row r="2937" spans="2:14" x14ac:dyDescent="0.3">
      <c r="B2937" s="11">
        <v>834</v>
      </c>
      <c r="C2937" s="11" t="s">
        <v>129</v>
      </c>
      <c r="D2937" s="35">
        <v>36</v>
      </c>
      <c r="E2937" s="16" t="s">
        <v>8</v>
      </c>
      <c r="F2937" s="11" t="s">
        <v>409</v>
      </c>
      <c r="G2937" s="17">
        <v>630.48</v>
      </c>
      <c r="H2937" s="17">
        <v>630.48444444444397</v>
      </c>
      <c r="I2937" s="17">
        <f>IFERROR(H2937/1.08,"")</f>
        <v>583.78189300411475</v>
      </c>
      <c r="J2937" s="17">
        <f>I2937*8%</f>
        <v>46.702551440329181</v>
      </c>
      <c r="K2937" s="17">
        <f>Tabela1[[#This Row],[VLR RECEBIDO]]-Tabela1[[#This Row],[DESPESA]]-Tabela1[[#This Row],[FGTS]]</f>
        <v>-4.4444444439122321E-3</v>
      </c>
      <c r="L2937" s="12">
        <v>-4.4444444439122321E-3</v>
      </c>
      <c r="M2937" s="12">
        <f>Tabela1[[#This Row],[A DEVOLVER]]-Tabela1[[#This Row],[DEVOLVIDO]]</f>
        <v>0</v>
      </c>
      <c r="N2937" s="18" t="s">
        <v>313</v>
      </c>
    </row>
    <row r="2938" spans="2:14" x14ac:dyDescent="0.3">
      <c r="B2938" s="11">
        <v>808</v>
      </c>
      <c r="C2938" s="11" t="s">
        <v>130</v>
      </c>
      <c r="D2938" s="35">
        <v>44</v>
      </c>
      <c r="E2938" s="16" t="s">
        <v>8</v>
      </c>
      <c r="F2938" s="11" t="s">
        <v>409</v>
      </c>
      <c r="G2938" s="17">
        <v>0</v>
      </c>
      <c r="H2938" s="17">
        <v>0</v>
      </c>
      <c r="I2938" s="17">
        <f>IFERROR(H2938/1.08,"")</f>
        <v>0</v>
      </c>
      <c r="J2938" s="17">
        <f>I2938*8%</f>
        <v>0</v>
      </c>
      <c r="K2938" s="17">
        <f>Tabela1[[#This Row],[VLR RECEBIDO]]-Tabela1[[#This Row],[DESPESA]]-Tabela1[[#This Row],[FGTS]]</f>
        <v>0</v>
      </c>
      <c r="L2938" s="12">
        <v>0</v>
      </c>
      <c r="M2938" s="12">
        <f>Tabela1[[#This Row],[A DEVOLVER]]-Tabela1[[#This Row],[DEVOLVIDO]]</f>
        <v>0</v>
      </c>
      <c r="N2938" s="18" t="s">
        <v>314</v>
      </c>
    </row>
    <row r="2939" spans="2:14" x14ac:dyDescent="0.3">
      <c r="B2939" s="11">
        <v>81</v>
      </c>
      <c r="C2939" s="11" t="s">
        <v>132</v>
      </c>
      <c r="D2939" s="35">
        <v>36</v>
      </c>
      <c r="E2939" s="16" t="s">
        <v>8</v>
      </c>
      <c r="F2939" s="11" t="s">
        <v>409</v>
      </c>
      <c r="G2939" s="17">
        <v>630.48</v>
      </c>
      <c r="H2939" s="17">
        <v>630.48444444444397</v>
      </c>
      <c r="I2939" s="17">
        <f>IFERROR(H2939/1.08,"")</f>
        <v>583.78189300411475</v>
      </c>
      <c r="J2939" s="17">
        <f>I2939*8%</f>
        <v>46.702551440329181</v>
      </c>
      <c r="K2939" s="17">
        <f>Tabela1[[#This Row],[VLR RECEBIDO]]-Tabela1[[#This Row],[DESPESA]]-Tabela1[[#This Row],[FGTS]]</f>
        <v>-4.4444444439122321E-3</v>
      </c>
      <c r="L2939" s="12">
        <v>-4.4444444439122321E-3</v>
      </c>
      <c r="M2939" s="12">
        <f>Tabela1[[#This Row],[A DEVOLVER]]-Tabela1[[#This Row],[DEVOLVIDO]]</f>
        <v>0</v>
      </c>
      <c r="N2939" s="18" t="s">
        <v>316</v>
      </c>
    </row>
    <row r="2940" spans="2:14" x14ac:dyDescent="0.3">
      <c r="B2940" s="11">
        <v>282</v>
      </c>
      <c r="C2940" s="11" t="s">
        <v>133</v>
      </c>
      <c r="D2940" s="35">
        <v>36</v>
      </c>
      <c r="E2940" s="16" t="s">
        <v>8</v>
      </c>
      <c r="F2940" s="11" t="s">
        <v>409</v>
      </c>
      <c r="G2940" s="17">
        <v>630.48</v>
      </c>
      <c r="H2940" s="17">
        <v>630.48</v>
      </c>
      <c r="I2940" s="17">
        <f>IFERROR(H2940/1.08,"")</f>
        <v>583.77777777777771</v>
      </c>
      <c r="J2940" s="17">
        <f>I2940*8%</f>
        <v>46.702222222222218</v>
      </c>
      <c r="K2940" s="17">
        <f>Tabela1[[#This Row],[VLR RECEBIDO]]-Tabela1[[#This Row],[DESPESA]]-Tabela1[[#This Row],[FGTS]]</f>
        <v>8.5265128291212022E-14</v>
      </c>
      <c r="L2940" s="12">
        <v>8.5265128291212022E-14</v>
      </c>
      <c r="M2940" s="12">
        <f>Tabela1[[#This Row],[A DEVOLVER]]-Tabela1[[#This Row],[DEVOLVIDO]]</f>
        <v>0</v>
      </c>
      <c r="N2940" s="18" t="s">
        <v>317</v>
      </c>
    </row>
    <row r="2941" spans="2:14" x14ac:dyDescent="0.3">
      <c r="B2941" s="11">
        <v>297</v>
      </c>
      <c r="C2941" s="11" t="s">
        <v>134</v>
      </c>
      <c r="D2941" s="35">
        <v>36</v>
      </c>
      <c r="E2941" s="16" t="s">
        <v>8</v>
      </c>
      <c r="F2941" s="11" t="s">
        <v>409</v>
      </c>
      <c r="G2941" s="17">
        <v>630.48</v>
      </c>
      <c r="H2941" s="17">
        <v>630.48</v>
      </c>
      <c r="I2941" s="17">
        <f>IFERROR(H2941/1.08,"")</f>
        <v>583.77777777777771</v>
      </c>
      <c r="J2941" s="17">
        <f>I2941*8%</f>
        <v>46.702222222222218</v>
      </c>
      <c r="K2941" s="17">
        <f>Tabela1[[#This Row],[VLR RECEBIDO]]-Tabela1[[#This Row],[DESPESA]]-Tabela1[[#This Row],[FGTS]]</f>
        <v>8.5265128291212022E-14</v>
      </c>
      <c r="L2941" s="12">
        <v>8.5265128291212022E-14</v>
      </c>
      <c r="M2941" s="12">
        <f>Tabela1[[#This Row],[A DEVOLVER]]-Tabela1[[#This Row],[DEVOLVIDO]]</f>
        <v>0</v>
      </c>
      <c r="N2941" s="18" t="s">
        <v>318</v>
      </c>
    </row>
    <row r="2942" spans="2:14" x14ac:dyDescent="0.3">
      <c r="B2942" s="11">
        <v>445</v>
      </c>
      <c r="C2942" s="11" t="s">
        <v>135</v>
      </c>
      <c r="D2942" s="35">
        <v>36</v>
      </c>
      <c r="E2942" s="16" t="s">
        <v>8</v>
      </c>
      <c r="F2942" s="11" t="s">
        <v>409</v>
      </c>
      <c r="G2942" s="17">
        <v>630.48</v>
      </c>
      <c r="H2942" s="17">
        <v>630.48</v>
      </c>
      <c r="I2942" s="17">
        <f>IFERROR(H2942/1.08,"")</f>
        <v>583.77777777777771</v>
      </c>
      <c r="J2942" s="17">
        <f>I2942*8%</f>
        <v>46.702222222222218</v>
      </c>
      <c r="K2942" s="17">
        <f>Tabela1[[#This Row],[VLR RECEBIDO]]-Tabela1[[#This Row],[DESPESA]]-Tabela1[[#This Row],[FGTS]]</f>
        <v>8.5265128291212022E-14</v>
      </c>
      <c r="L2942" s="12">
        <v>8.5265128291212022E-14</v>
      </c>
      <c r="M2942" s="12">
        <f>Tabela1[[#This Row],[A DEVOLVER]]-Tabela1[[#This Row],[DEVOLVIDO]]</f>
        <v>0</v>
      </c>
      <c r="N2942" s="18" t="s">
        <v>319</v>
      </c>
    </row>
    <row r="2943" spans="2:14" x14ac:dyDescent="0.3">
      <c r="B2943" s="11">
        <v>466</v>
      </c>
      <c r="C2943" s="11" t="s">
        <v>136</v>
      </c>
      <c r="D2943" s="35">
        <v>36</v>
      </c>
      <c r="E2943" s="16" t="s">
        <v>8</v>
      </c>
      <c r="F2943" s="11" t="s">
        <v>409</v>
      </c>
      <c r="G2943" s="17">
        <v>630.48</v>
      </c>
      <c r="H2943" s="17">
        <v>630.48</v>
      </c>
      <c r="I2943" s="17">
        <f>IFERROR(H2943/1.08,"")</f>
        <v>583.77777777777771</v>
      </c>
      <c r="J2943" s="17">
        <f>I2943*8%</f>
        <v>46.702222222222218</v>
      </c>
      <c r="K2943" s="17">
        <f>Tabela1[[#This Row],[VLR RECEBIDO]]-Tabela1[[#This Row],[DESPESA]]-Tabela1[[#This Row],[FGTS]]</f>
        <v>8.5265128291212022E-14</v>
      </c>
      <c r="L2943" s="12">
        <v>8.5265128291212022E-14</v>
      </c>
      <c r="M2943" s="12">
        <f>Tabela1[[#This Row],[A DEVOLVER]]-Tabela1[[#This Row],[DEVOLVIDO]]</f>
        <v>0</v>
      </c>
      <c r="N2943" s="18" t="s">
        <v>320</v>
      </c>
    </row>
    <row r="2944" spans="2:14" x14ac:dyDescent="0.3">
      <c r="B2944" s="11">
        <v>802</v>
      </c>
      <c r="C2944" s="11" t="s">
        <v>137</v>
      </c>
      <c r="D2944" s="35">
        <v>36</v>
      </c>
      <c r="E2944" s="16" t="s">
        <v>8</v>
      </c>
      <c r="F2944" s="11" t="s">
        <v>409</v>
      </c>
      <c r="G2944" s="17">
        <v>0</v>
      </c>
      <c r="H2944" s="17">
        <v>0</v>
      </c>
      <c r="I2944" s="17">
        <f>IFERROR(H2944/1.08,"")</f>
        <v>0</v>
      </c>
      <c r="J2944" s="17">
        <f>I2944*8%</f>
        <v>0</v>
      </c>
      <c r="K2944" s="17">
        <f>Tabela1[[#This Row],[VLR RECEBIDO]]-Tabela1[[#This Row],[DESPESA]]-Tabela1[[#This Row],[FGTS]]</f>
        <v>0</v>
      </c>
      <c r="L2944" s="12">
        <v>0</v>
      </c>
      <c r="M2944" s="12">
        <f>Tabela1[[#This Row],[A DEVOLVER]]-Tabela1[[#This Row],[DEVOLVIDO]]</f>
        <v>0</v>
      </c>
      <c r="N2944" s="18" t="s">
        <v>321</v>
      </c>
    </row>
    <row r="2945" spans="2:14" x14ac:dyDescent="0.3">
      <c r="B2945" s="11">
        <v>149</v>
      </c>
      <c r="C2945" s="11" t="s">
        <v>138</v>
      </c>
      <c r="D2945" s="35">
        <v>36</v>
      </c>
      <c r="E2945" s="16" t="s">
        <v>8</v>
      </c>
      <c r="F2945" s="11" t="s">
        <v>409</v>
      </c>
      <c r="G2945" s="17">
        <v>630.48</v>
      </c>
      <c r="H2945" s="17">
        <v>630.48</v>
      </c>
      <c r="I2945" s="17">
        <f>IFERROR(H2945/1.08,"")</f>
        <v>583.77777777777771</v>
      </c>
      <c r="J2945" s="17">
        <f>I2945*8%</f>
        <v>46.702222222222218</v>
      </c>
      <c r="K2945" s="17">
        <f>Tabela1[[#This Row],[VLR RECEBIDO]]-Tabela1[[#This Row],[DESPESA]]-Tabela1[[#This Row],[FGTS]]</f>
        <v>8.5265128291212022E-14</v>
      </c>
      <c r="L2945" s="12">
        <v>8.5265128291212022E-14</v>
      </c>
      <c r="M2945" s="12">
        <f>Tabela1[[#This Row],[A DEVOLVER]]-Tabela1[[#This Row],[DEVOLVIDO]]</f>
        <v>0</v>
      </c>
      <c r="N2945" s="18" t="s">
        <v>322</v>
      </c>
    </row>
    <row r="2946" spans="2:14" x14ac:dyDescent="0.3">
      <c r="B2946" s="11">
        <v>493</v>
      </c>
      <c r="C2946" s="11" t="s">
        <v>139</v>
      </c>
      <c r="D2946" s="35">
        <v>36</v>
      </c>
      <c r="E2946" s="16" t="s">
        <v>8</v>
      </c>
      <c r="F2946" s="11" t="s">
        <v>409</v>
      </c>
      <c r="G2946" s="17">
        <v>0</v>
      </c>
      <c r="H2946" s="17">
        <v>0</v>
      </c>
      <c r="I2946" s="17">
        <f>IFERROR(H2946/1.08,"")</f>
        <v>0</v>
      </c>
      <c r="J2946" s="17">
        <f>I2946*8%</f>
        <v>0</v>
      </c>
      <c r="K2946" s="17">
        <f>Tabela1[[#This Row],[VLR RECEBIDO]]-Tabela1[[#This Row],[DESPESA]]-Tabela1[[#This Row],[FGTS]]</f>
        <v>0</v>
      </c>
      <c r="L2946" s="12">
        <v>0</v>
      </c>
      <c r="M2946" s="12">
        <f>Tabela1[[#This Row],[A DEVOLVER]]-Tabela1[[#This Row],[DEVOLVIDO]]</f>
        <v>0</v>
      </c>
      <c r="N2946" s="18" t="s">
        <v>323</v>
      </c>
    </row>
    <row r="2947" spans="2:14" x14ac:dyDescent="0.3">
      <c r="B2947" s="11">
        <v>783</v>
      </c>
      <c r="C2947" s="11" t="s">
        <v>140</v>
      </c>
      <c r="D2947" s="35">
        <v>36</v>
      </c>
      <c r="E2947" s="16" t="s">
        <v>8</v>
      </c>
      <c r="F2947" s="11" t="s">
        <v>409</v>
      </c>
      <c r="G2947" s="17">
        <v>630.48</v>
      </c>
      <c r="H2947" s="17">
        <v>630.48</v>
      </c>
      <c r="I2947" s="17">
        <f>IFERROR(H2947/1.08,"")</f>
        <v>583.77777777777771</v>
      </c>
      <c r="J2947" s="17">
        <f>I2947*8%</f>
        <v>46.702222222222218</v>
      </c>
      <c r="K2947" s="17">
        <f>Tabela1[[#This Row],[VLR RECEBIDO]]-Tabela1[[#This Row],[DESPESA]]-Tabela1[[#This Row],[FGTS]]</f>
        <v>8.5265128291212022E-14</v>
      </c>
      <c r="L2947" s="12">
        <v>8.5265128291212022E-14</v>
      </c>
      <c r="M2947" s="12">
        <f>Tabela1[[#This Row],[A DEVOLVER]]-Tabela1[[#This Row],[DEVOLVIDO]]</f>
        <v>0</v>
      </c>
      <c r="N2947" s="18" t="s">
        <v>324</v>
      </c>
    </row>
    <row r="2948" spans="2:14" x14ac:dyDescent="0.3">
      <c r="B2948" s="11">
        <v>601</v>
      </c>
      <c r="C2948" s="11" t="s">
        <v>141</v>
      </c>
      <c r="D2948" s="35">
        <v>36</v>
      </c>
      <c r="E2948" s="16" t="s">
        <v>8</v>
      </c>
      <c r="F2948" s="11" t="s">
        <v>409</v>
      </c>
      <c r="G2948" s="17">
        <v>630.48</v>
      </c>
      <c r="H2948" s="17">
        <v>630.48</v>
      </c>
      <c r="I2948" s="17">
        <f>IFERROR(H2948/1.08,"")</f>
        <v>583.77777777777771</v>
      </c>
      <c r="J2948" s="17">
        <f>I2948*8%</f>
        <v>46.702222222222218</v>
      </c>
      <c r="K2948" s="17">
        <f>Tabela1[[#This Row],[VLR RECEBIDO]]-Tabela1[[#This Row],[DESPESA]]-Tabela1[[#This Row],[FGTS]]</f>
        <v>8.5265128291212022E-14</v>
      </c>
      <c r="L2948" s="12">
        <v>8.5265128291212022E-14</v>
      </c>
      <c r="M2948" s="12">
        <f>Tabela1[[#This Row],[A DEVOLVER]]-Tabela1[[#This Row],[DEVOLVIDO]]</f>
        <v>0</v>
      </c>
      <c r="N2948" s="18" t="s">
        <v>325</v>
      </c>
    </row>
    <row r="2949" spans="2:14" x14ac:dyDescent="0.3">
      <c r="B2949" s="11">
        <v>303</v>
      </c>
      <c r="C2949" s="11" t="s">
        <v>143</v>
      </c>
      <c r="D2949" s="35">
        <v>44</v>
      </c>
      <c r="E2949" s="16" t="s">
        <v>8</v>
      </c>
      <c r="F2949" s="11" t="s">
        <v>409</v>
      </c>
      <c r="G2949" s="17">
        <v>0</v>
      </c>
      <c r="H2949" s="17">
        <v>0</v>
      </c>
      <c r="I2949" s="17">
        <f>IFERROR(H2949/1.08,"")</f>
        <v>0</v>
      </c>
      <c r="J2949" s="17">
        <f>I2949*8%</f>
        <v>0</v>
      </c>
      <c r="K2949" s="17">
        <f>Tabela1[[#This Row],[VLR RECEBIDO]]-Tabela1[[#This Row],[DESPESA]]-Tabela1[[#This Row],[FGTS]]</f>
        <v>0</v>
      </c>
      <c r="L2949" s="12">
        <v>0</v>
      </c>
      <c r="M2949" s="12">
        <f>Tabela1[[#This Row],[A DEVOLVER]]-Tabela1[[#This Row],[DEVOLVIDO]]</f>
        <v>0</v>
      </c>
      <c r="N2949" s="18" t="s">
        <v>327</v>
      </c>
    </row>
    <row r="2950" spans="2:14" x14ac:dyDescent="0.3">
      <c r="B2950" s="11">
        <v>489</v>
      </c>
      <c r="C2950" s="11" t="s">
        <v>144</v>
      </c>
      <c r="D2950" s="35">
        <v>44</v>
      </c>
      <c r="E2950" s="16" t="s">
        <v>8</v>
      </c>
      <c r="F2950" s="11" t="s">
        <v>409</v>
      </c>
      <c r="G2950" s="17">
        <v>0</v>
      </c>
      <c r="H2950" s="17">
        <v>0</v>
      </c>
      <c r="I2950" s="17">
        <f>IFERROR(H2950/1.08,"")</f>
        <v>0</v>
      </c>
      <c r="J2950" s="17">
        <f>I2950*8%</f>
        <v>0</v>
      </c>
      <c r="K2950" s="17">
        <f>Tabela1[[#This Row],[VLR RECEBIDO]]-Tabela1[[#This Row],[DESPESA]]-Tabela1[[#This Row],[FGTS]]</f>
        <v>0</v>
      </c>
      <c r="L2950" s="12">
        <v>0</v>
      </c>
      <c r="M2950" s="12">
        <f>Tabela1[[#This Row],[A DEVOLVER]]-Tabela1[[#This Row],[DEVOLVIDO]]</f>
        <v>0</v>
      </c>
      <c r="N2950" s="18" t="s">
        <v>328</v>
      </c>
    </row>
    <row r="2951" spans="2:14" x14ac:dyDescent="0.3">
      <c r="B2951" s="11">
        <v>111</v>
      </c>
      <c r="C2951" s="11" t="s">
        <v>145</v>
      </c>
      <c r="D2951" s="35">
        <v>36</v>
      </c>
      <c r="E2951" s="16" t="s">
        <v>8</v>
      </c>
      <c r="F2951" s="11" t="s">
        <v>409</v>
      </c>
      <c r="G2951" s="17">
        <v>0</v>
      </c>
      <c r="H2951" s="17">
        <v>0</v>
      </c>
      <c r="I2951" s="17">
        <f>IFERROR(H2951/1.08,"")</f>
        <v>0</v>
      </c>
      <c r="J2951" s="17">
        <f>I2951*8%</f>
        <v>0</v>
      </c>
      <c r="K2951" s="17">
        <f>Tabela1[[#This Row],[VLR RECEBIDO]]-Tabela1[[#This Row],[DESPESA]]-Tabela1[[#This Row],[FGTS]]</f>
        <v>0</v>
      </c>
      <c r="L2951" s="12">
        <v>0</v>
      </c>
      <c r="M2951" s="12">
        <f>Tabela1[[#This Row],[A DEVOLVER]]-Tabela1[[#This Row],[DEVOLVIDO]]</f>
        <v>0</v>
      </c>
      <c r="N2951" s="18" t="s">
        <v>384</v>
      </c>
    </row>
    <row r="2952" spans="2:14" x14ac:dyDescent="0.3">
      <c r="B2952" s="11">
        <v>819</v>
      </c>
      <c r="C2952" s="11" t="s">
        <v>146</v>
      </c>
      <c r="D2952" s="35">
        <v>44</v>
      </c>
      <c r="E2952" s="16" t="s">
        <v>8</v>
      </c>
      <c r="F2952" s="11" t="s">
        <v>409</v>
      </c>
      <c r="G2952" s="17">
        <v>0</v>
      </c>
      <c r="H2952" s="17">
        <v>0</v>
      </c>
      <c r="I2952" s="17">
        <f>IFERROR(H2952/1.08,"")</f>
        <v>0</v>
      </c>
      <c r="J2952" s="17">
        <f>I2952*8%</f>
        <v>0</v>
      </c>
      <c r="K2952" s="17">
        <f>Tabela1[[#This Row],[VLR RECEBIDO]]-Tabela1[[#This Row],[DESPESA]]-Tabela1[[#This Row],[FGTS]]</f>
        <v>0</v>
      </c>
      <c r="L2952" s="12">
        <v>0</v>
      </c>
      <c r="M2952" s="12">
        <f>Tabela1[[#This Row],[A DEVOLVER]]-Tabela1[[#This Row],[DEVOLVIDO]]</f>
        <v>0</v>
      </c>
      <c r="N2952" s="18" t="s">
        <v>329</v>
      </c>
    </row>
    <row r="2953" spans="2:14" x14ac:dyDescent="0.3">
      <c r="B2953" s="11">
        <v>757</v>
      </c>
      <c r="C2953" s="11" t="s">
        <v>147</v>
      </c>
      <c r="D2953" s="35">
        <v>36</v>
      </c>
      <c r="E2953" s="16" t="s">
        <v>8</v>
      </c>
      <c r="F2953" s="11" t="s">
        <v>409</v>
      </c>
      <c r="G2953" s="17">
        <v>0</v>
      </c>
      <c r="H2953" s="17">
        <v>0</v>
      </c>
      <c r="I2953" s="17">
        <f>IFERROR(H2953/1.08,"")</f>
        <v>0</v>
      </c>
      <c r="J2953" s="17">
        <f>I2953*8%</f>
        <v>0</v>
      </c>
      <c r="K2953" s="17">
        <f>Tabela1[[#This Row],[VLR RECEBIDO]]-Tabela1[[#This Row],[DESPESA]]-Tabela1[[#This Row],[FGTS]]</f>
        <v>0</v>
      </c>
      <c r="L2953" s="12">
        <v>0</v>
      </c>
      <c r="M2953" s="12">
        <f>Tabela1[[#This Row],[A DEVOLVER]]-Tabela1[[#This Row],[DEVOLVIDO]]</f>
        <v>0</v>
      </c>
      <c r="N2953" s="18" t="s">
        <v>330</v>
      </c>
    </row>
    <row r="2954" spans="2:14" x14ac:dyDescent="0.3">
      <c r="B2954" s="11">
        <v>315</v>
      </c>
      <c r="C2954" s="11" t="s">
        <v>148</v>
      </c>
      <c r="D2954" s="35">
        <v>36</v>
      </c>
      <c r="E2954" s="16" t="s">
        <v>8</v>
      </c>
      <c r="F2954" s="11" t="s">
        <v>409</v>
      </c>
      <c r="G2954" s="17">
        <v>630.48</v>
      </c>
      <c r="H2954" s="17">
        <v>630.48</v>
      </c>
      <c r="I2954" s="17">
        <f>IFERROR(H2954/1.08,"")</f>
        <v>583.77777777777771</v>
      </c>
      <c r="J2954" s="17">
        <f>I2954*8%</f>
        <v>46.702222222222218</v>
      </c>
      <c r="K2954" s="17">
        <f>Tabela1[[#This Row],[VLR RECEBIDO]]-Tabela1[[#This Row],[DESPESA]]-Tabela1[[#This Row],[FGTS]]</f>
        <v>8.5265128291212022E-14</v>
      </c>
      <c r="L2954" s="12">
        <v>8.5265128291212022E-14</v>
      </c>
      <c r="M2954" s="12">
        <f>Tabela1[[#This Row],[A DEVOLVER]]-Tabela1[[#This Row],[DEVOLVIDO]]</f>
        <v>0</v>
      </c>
      <c r="N2954" s="18" t="s">
        <v>331</v>
      </c>
    </row>
    <row r="2955" spans="2:14" x14ac:dyDescent="0.3">
      <c r="B2955" s="11">
        <v>626</v>
      </c>
      <c r="C2955" s="11" t="s">
        <v>149</v>
      </c>
      <c r="D2955" s="35">
        <v>36</v>
      </c>
      <c r="E2955" s="16" t="s">
        <v>8</v>
      </c>
      <c r="F2955" s="11" t="s">
        <v>409</v>
      </c>
      <c r="G2955" s="17">
        <v>630.48</v>
      </c>
      <c r="H2955" s="17">
        <v>630.48</v>
      </c>
      <c r="I2955" s="17">
        <f>IFERROR(H2955/1.08,"")</f>
        <v>583.77777777777771</v>
      </c>
      <c r="J2955" s="17">
        <f>I2955*8%</f>
        <v>46.702222222222218</v>
      </c>
      <c r="K2955" s="17">
        <f>Tabela1[[#This Row],[VLR RECEBIDO]]-Tabela1[[#This Row],[DESPESA]]-Tabela1[[#This Row],[FGTS]]</f>
        <v>8.5265128291212022E-14</v>
      </c>
      <c r="L2955" s="12">
        <v>8.5265128291212022E-14</v>
      </c>
      <c r="M2955" s="12">
        <f>Tabela1[[#This Row],[A DEVOLVER]]-Tabela1[[#This Row],[DEVOLVIDO]]</f>
        <v>0</v>
      </c>
      <c r="N2955" s="18" t="s">
        <v>332</v>
      </c>
    </row>
    <row r="2956" spans="2:14" x14ac:dyDescent="0.3">
      <c r="B2956" s="11">
        <v>639</v>
      </c>
      <c r="C2956" s="11" t="s">
        <v>150</v>
      </c>
      <c r="D2956" s="35">
        <v>36</v>
      </c>
      <c r="E2956" s="16" t="s">
        <v>8</v>
      </c>
      <c r="F2956" s="11" t="s">
        <v>409</v>
      </c>
      <c r="G2956" s="17">
        <v>0</v>
      </c>
      <c r="H2956" s="17">
        <v>0</v>
      </c>
      <c r="I2956" s="17">
        <f>IFERROR(H2956/1.08,"")</f>
        <v>0</v>
      </c>
      <c r="J2956" s="17">
        <f>I2956*8%</f>
        <v>0</v>
      </c>
      <c r="K2956" s="17">
        <f>Tabela1[[#This Row],[VLR RECEBIDO]]-Tabela1[[#This Row],[DESPESA]]-Tabela1[[#This Row],[FGTS]]</f>
        <v>0</v>
      </c>
      <c r="L2956" s="12">
        <v>0</v>
      </c>
      <c r="M2956" s="12">
        <f>Tabela1[[#This Row],[A DEVOLVER]]-Tabela1[[#This Row],[DEVOLVIDO]]</f>
        <v>0</v>
      </c>
      <c r="N2956" s="18" t="s">
        <v>333</v>
      </c>
    </row>
    <row r="2957" spans="2:14" x14ac:dyDescent="0.3">
      <c r="B2957" s="11">
        <v>89</v>
      </c>
      <c r="C2957" s="11" t="s">
        <v>151</v>
      </c>
      <c r="D2957" s="35">
        <v>36</v>
      </c>
      <c r="E2957" s="16" t="s">
        <v>8</v>
      </c>
      <c r="F2957" s="11" t="s">
        <v>409</v>
      </c>
      <c r="G2957" s="17">
        <v>0</v>
      </c>
      <c r="H2957" s="17">
        <v>0</v>
      </c>
      <c r="I2957" s="17">
        <f>IFERROR(H2957/1.08,"")</f>
        <v>0</v>
      </c>
      <c r="J2957" s="17">
        <f>I2957*8%</f>
        <v>0</v>
      </c>
      <c r="K2957" s="17">
        <f>Tabela1[[#This Row],[VLR RECEBIDO]]-Tabela1[[#This Row],[DESPESA]]-Tabela1[[#This Row],[FGTS]]</f>
        <v>0</v>
      </c>
      <c r="L2957" s="12">
        <v>0</v>
      </c>
      <c r="M2957" s="12">
        <f>Tabela1[[#This Row],[A DEVOLVER]]-Tabela1[[#This Row],[DEVOLVIDO]]</f>
        <v>0</v>
      </c>
      <c r="N2957" s="18" t="s">
        <v>393</v>
      </c>
    </row>
    <row r="2958" spans="2:14" x14ac:dyDescent="0.3">
      <c r="B2958" s="11">
        <v>842</v>
      </c>
      <c r="C2958" s="11" t="s">
        <v>152</v>
      </c>
      <c r="D2958" s="35">
        <v>36</v>
      </c>
      <c r="E2958" s="16" t="s">
        <v>8</v>
      </c>
      <c r="F2958" s="11" t="s">
        <v>409</v>
      </c>
      <c r="G2958" s="17">
        <v>0</v>
      </c>
      <c r="H2958" s="17">
        <v>0</v>
      </c>
      <c r="I2958" s="17">
        <f>IFERROR(H2958/1.08,"")</f>
        <v>0</v>
      </c>
      <c r="J2958" s="17">
        <f>I2958*8%</f>
        <v>0</v>
      </c>
      <c r="K2958" s="17">
        <f>Tabela1[[#This Row],[VLR RECEBIDO]]-Tabela1[[#This Row],[DESPESA]]-Tabela1[[#This Row],[FGTS]]</f>
        <v>0</v>
      </c>
      <c r="L2958" s="12">
        <v>0</v>
      </c>
      <c r="M2958" s="12">
        <f>Tabela1[[#This Row],[A DEVOLVER]]-Tabela1[[#This Row],[DEVOLVIDO]]</f>
        <v>0</v>
      </c>
      <c r="N2958" s="18" t="s">
        <v>335</v>
      </c>
    </row>
    <row r="2959" spans="2:14" x14ac:dyDescent="0.3">
      <c r="B2959" s="11">
        <v>653</v>
      </c>
      <c r="C2959" s="11" t="s">
        <v>153</v>
      </c>
      <c r="D2959" s="35">
        <v>36</v>
      </c>
      <c r="E2959" s="16" t="s">
        <v>8</v>
      </c>
      <c r="F2959" s="11" t="s">
        <v>409</v>
      </c>
      <c r="G2959" s="17">
        <v>630.48</v>
      </c>
      <c r="H2959" s="17">
        <v>630.48</v>
      </c>
      <c r="I2959" s="17">
        <f>IFERROR(H2959/1.08,"")</f>
        <v>583.77777777777771</v>
      </c>
      <c r="J2959" s="17">
        <f>I2959*8%</f>
        <v>46.702222222222218</v>
      </c>
      <c r="K2959" s="17">
        <f>Tabela1[[#This Row],[VLR RECEBIDO]]-Tabela1[[#This Row],[DESPESA]]-Tabela1[[#This Row],[FGTS]]</f>
        <v>8.5265128291212022E-14</v>
      </c>
      <c r="L2959" s="12">
        <v>8.5265128291212022E-14</v>
      </c>
      <c r="M2959" s="12">
        <f>Tabela1[[#This Row],[A DEVOLVER]]-Tabela1[[#This Row],[DEVOLVIDO]]</f>
        <v>0</v>
      </c>
      <c r="N2959" s="18" t="s">
        <v>336</v>
      </c>
    </row>
    <row r="2960" spans="2:14" x14ac:dyDescent="0.3">
      <c r="B2960" s="11">
        <v>471</v>
      </c>
      <c r="C2960" s="11" t="s">
        <v>154</v>
      </c>
      <c r="D2960" s="35">
        <v>36</v>
      </c>
      <c r="E2960" s="16" t="s">
        <v>8</v>
      </c>
      <c r="F2960" s="11" t="s">
        <v>409</v>
      </c>
      <c r="G2960" s="17">
        <v>630.48</v>
      </c>
      <c r="H2960" s="17">
        <v>630.48</v>
      </c>
      <c r="I2960" s="17">
        <f>IFERROR(H2960/1.08,"")</f>
        <v>583.77777777777771</v>
      </c>
      <c r="J2960" s="17">
        <f>I2960*8%</f>
        <v>46.702222222222218</v>
      </c>
      <c r="K2960" s="17">
        <f>Tabela1[[#This Row],[VLR RECEBIDO]]-Tabela1[[#This Row],[DESPESA]]-Tabela1[[#This Row],[FGTS]]</f>
        <v>8.5265128291212022E-14</v>
      </c>
      <c r="L2960" s="12">
        <v>8.5265128291212022E-14</v>
      </c>
      <c r="M2960" s="12">
        <f>Tabela1[[#This Row],[A DEVOLVER]]-Tabela1[[#This Row],[DEVOLVIDO]]</f>
        <v>0</v>
      </c>
      <c r="N2960" s="18" t="s">
        <v>337</v>
      </c>
    </row>
    <row r="2961" spans="2:14" x14ac:dyDescent="0.3">
      <c r="B2961" s="11">
        <v>676</v>
      </c>
      <c r="C2961" s="11" t="s">
        <v>155</v>
      </c>
      <c r="D2961" s="35">
        <v>36</v>
      </c>
      <c r="E2961" s="16" t="s">
        <v>8</v>
      </c>
      <c r="F2961" s="11" t="s">
        <v>409</v>
      </c>
      <c r="G2961" s="17">
        <v>630.48</v>
      </c>
      <c r="H2961" s="17">
        <v>630.48</v>
      </c>
      <c r="I2961" s="17">
        <f>IFERROR(H2961/1.08,"")</f>
        <v>583.77777777777771</v>
      </c>
      <c r="J2961" s="17">
        <f>I2961*8%</f>
        <v>46.702222222222218</v>
      </c>
      <c r="K2961" s="17">
        <f>Tabela1[[#This Row],[VLR RECEBIDO]]-Tabela1[[#This Row],[DESPESA]]-Tabela1[[#This Row],[FGTS]]</f>
        <v>8.5265128291212022E-14</v>
      </c>
      <c r="L2961" s="12">
        <v>8.5265128291212022E-14</v>
      </c>
      <c r="M2961" s="12">
        <f>Tabela1[[#This Row],[A DEVOLVER]]-Tabela1[[#This Row],[DEVOLVIDO]]</f>
        <v>0</v>
      </c>
      <c r="N2961" s="18" t="s">
        <v>338</v>
      </c>
    </row>
    <row r="2962" spans="2:14" x14ac:dyDescent="0.3">
      <c r="B2962" s="11">
        <v>541</v>
      </c>
      <c r="C2962" s="11" t="s">
        <v>156</v>
      </c>
      <c r="D2962" s="35">
        <v>36</v>
      </c>
      <c r="E2962" s="16" t="s">
        <v>8</v>
      </c>
      <c r="F2962" s="11" t="s">
        <v>409</v>
      </c>
      <c r="G2962" s="17">
        <v>630.48</v>
      </c>
      <c r="H2962" s="17">
        <v>630.48</v>
      </c>
      <c r="I2962" s="17">
        <f>IFERROR(H2962/1.08,"")</f>
        <v>583.77777777777771</v>
      </c>
      <c r="J2962" s="17">
        <f>I2962*8%</f>
        <v>46.702222222222218</v>
      </c>
      <c r="K2962" s="17">
        <f>Tabela1[[#This Row],[VLR RECEBIDO]]-Tabela1[[#This Row],[DESPESA]]-Tabela1[[#This Row],[FGTS]]</f>
        <v>8.5265128291212022E-14</v>
      </c>
      <c r="L2962" s="12">
        <v>8.5265128291212022E-14</v>
      </c>
      <c r="M2962" s="12">
        <f>Tabela1[[#This Row],[A DEVOLVER]]-Tabela1[[#This Row],[DEVOLVIDO]]</f>
        <v>0</v>
      </c>
      <c r="N2962" s="18" t="s">
        <v>339</v>
      </c>
    </row>
    <row r="2963" spans="2:14" x14ac:dyDescent="0.3">
      <c r="B2963" s="11">
        <v>969</v>
      </c>
      <c r="C2963" s="11" t="s">
        <v>158</v>
      </c>
      <c r="D2963" s="35">
        <v>44</v>
      </c>
      <c r="E2963" s="16" t="s">
        <v>8</v>
      </c>
      <c r="F2963" s="11" t="s">
        <v>409</v>
      </c>
      <c r="G2963" s="17">
        <v>0</v>
      </c>
      <c r="H2963" s="17">
        <v>0</v>
      </c>
      <c r="I2963" s="17">
        <f>IFERROR(H2963/1.08,"")</f>
        <v>0</v>
      </c>
      <c r="J2963" s="17">
        <f>I2963*8%</f>
        <v>0</v>
      </c>
      <c r="K2963" s="17">
        <f>Tabela1[[#This Row],[VLR RECEBIDO]]-Tabela1[[#This Row],[DESPESA]]-Tabela1[[#This Row],[FGTS]]</f>
        <v>0</v>
      </c>
      <c r="L2963" s="12">
        <v>0</v>
      </c>
      <c r="M2963" s="12">
        <f>Tabela1[[#This Row],[A DEVOLVER]]-Tabela1[[#This Row],[DEVOLVIDO]]</f>
        <v>0</v>
      </c>
      <c r="N2963" s="18" t="s">
        <v>341</v>
      </c>
    </row>
    <row r="2964" spans="2:14" x14ac:dyDescent="0.3">
      <c r="B2964" s="11">
        <v>986</v>
      </c>
      <c r="C2964" s="11" t="s">
        <v>198</v>
      </c>
      <c r="D2964" s="35">
        <v>36</v>
      </c>
      <c r="E2964" s="16" t="s">
        <v>8</v>
      </c>
      <c r="F2964" s="11" t="s">
        <v>409</v>
      </c>
      <c r="G2964" s="17">
        <v>630.48</v>
      </c>
      <c r="H2964" s="17">
        <v>630.48</v>
      </c>
      <c r="I2964" s="17">
        <f>IFERROR(H2964/1.08,"")</f>
        <v>583.77777777777771</v>
      </c>
      <c r="J2964" s="17">
        <f>I2964*8%</f>
        <v>46.702222222222218</v>
      </c>
      <c r="K2964" s="17">
        <f>Tabela1[[#This Row],[VLR RECEBIDO]]-Tabela1[[#This Row],[DESPESA]]-Tabela1[[#This Row],[FGTS]]</f>
        <v>8.5265128291212022E-14</v>
      </c>
      <c r="L2964" s="12">
        <v>8.5265128291212022E-14</v>
      </c>
      <c r="M2964" s="12">
        <f>Tabela1[[#This Row],[A DEVOLVER]]-Tabela1[[#This Row],[DEVOLVIDO]]</f>
        <v>0</v>
      </c>
      <c r="N2964" s="18" t="s">
        <v>381</v>
      </c>
    </row>
    <row r="2965" spans="2:14" x14ac:dyDescent="0.3">
      <c r="B2965" s="11">
        <v>635</v>
      </c>
      <c r="C2965" s="11" t="s">
        <v>159</v>
      </c>
      <c r="D2965" s="35">
        <v>36</v>
      </c>
      <c r="E2965" s="16" t="s">
        <v>8</v>
      </c>
      <c r="F2965" s="11" t="s">
        <v>409</v>
      </c>
      <c r="G2965" s="17">
        <v>630.48</v>
      </c>
      <c r="H2965" s="17">
        <v>630.48</v>
      </c>
      <c r="I2965" s="17">
        <f>IFERROR(H2965/1.08,"")</f>
        <v>583.77777777777771</v>
      </c>
      <c r="J2965" s="17">
        <f>I2965*8%</f>
        <v>46.702222222222218</v>
      </c>
      <c r="K2965" s="17">
        <f>Tabela1[[#This Row],[VLR RECEBIDO]]-Tabela1[[#This Row],[DESPESA]]-Tabela1[[#This Row],[FGTS]]</f>
        <v>8.5265128291212022E-14</v>
      </c>
      <c r="L2965" s="12">
        <v>8.5265128291212022E-14</v>
      </c>
      <c r="M2965" s="12">
        <f>Tabela1[[#This Row],[A DEVOLVER]]-Tabela1[[#This Row],[DEVOLVIDO]]</f>
        <v>0</v>
      </c>
      <c r="N2965" s="18" t="s">
        <v>342</v>
      </c>
    </row>
    <row r="2966" spans="2:14" x14ac:dyDescent="0.3">
      <c r="B2966" s="11">
        <v>917</v>
      </c>
      <c r="C2966" s="11" t="s">
        <v>160</v>
      </c>
      <c r="D2966" s="35">
        <v>36</v>
      </c>
      <c r="E2966" s="16" t="s">
        <v>8</v>
      </c>
      <c r="F2966" s="11" t="s">
        <v>409</v>
      </c>
      <c r="G2966" s="17">
        <v>0</v>
      </c>
      <c r="H2966" s="17">
        <v>0</v>
      </c>
      <c r="I2966" s="17">
        <f>IFERROR(H2966/1.08,"")</f>
        <v>0</v>
      </c>
      <c r="J2966" s="17">
        <f>I2966*8%</f>
        <v>0</v>
      </c>
      <c r="K2966" s="17">
        <f>Tabela1[[#This Row],[VLR RECEBIDO]]-Tabela1[[#This Row],[DESPESA]]-Tabela1[[#This Row],[FGTS]]</f>
        <v>0</v>
      </c>
      <c r="L2966" s="12">
        <v>0</v>
      </c>
      <c r="M2966" s="12">
        <f>Tabela1[[#This Row],[A DEVOLVER]]-Tabela1[[#This Row],[DEVOLVIDO]]</f>
        <v>0</v>
      </c>
      <c r="N2966" s="18" t="s">
        <v>343</v>
      </c>
    </row>
    <row r="2967" spans="2:14" x14ac:dyDescent="0.3">
      <c r="B2967" s="11">
        <v>1008</v>
      </c>
      <c r="C2967" s="11" t="s">
        <v>406</v>
      </c>
      <c r="D2967" s="35">
        <v>36</v>
      </c>
      <c r="E2967" s="16" t="s">
        <v>8</v>
      </c>
      <c r="F2967" s="11" t="s">
        <v>409</v>
      </c>
      <c r="G2967" s="17">
        <v>630.48</v>
      </c>
      <c r="H2967" s="17">
        <v>525.4</v>
      </c>
      <c r="I2967" s="17">
        <f>IFERROR(H2967/1.08,"")</f>
        <v>486.48148148148141</v>
      </c>
      <c r="J2967" s="17">
        <f>I2967*8%</f>
        <v>38.918518518518511</v>
      </c>
      <c r="K2967" s="17">
        <f>Tabela1[[#This Row],[VLR RECEBIDO]]-Tabela1[[#This Row],[DESPESA]]-Tabela1[[#This Row],[FGTS]]</f>
        <v>105.0800000000001</v>
      </c>
      <c r="L2967" s="12">
        <v>105.0800000000001</v>
      </c>
      <c r="M2967" s="12">
        <f>Tabela1[[#This Row],[A DEVOLVER]]-Tabela1[[#This Row],[DEVOLVIDO]]</f>
        <v>0</v>
      </c>
      <c r="N2967" s="18" t="s">
        <v>402</v>
      </c>
    </row>
    <row r="2968" spans="2:14" x14ac:dyDescent="0.3">
      <c r="B2968" s="11">
        <v>719</v>
      </c>
      <c r="C2968" s="11" t="s">
        <v>161</v>
      </c>
      <c r="D2968" s="35">
        <v>36</v>
      </c>
      <c r="E2968" s="16" t="s">
        <v>8</v>
      </c>
      <c r="F2968" s="11" t="s">
        <v>409</v>
      </c>
      <c r="G2968" s="17">
        <v>0</v>
      </c>
      <c r="H2968" s="17">
        <v>0</v>
      </c>
      <c r="I2968" s="17">
        <f>IFERROR(H2968/1.08,"")</f>
        <v>0</v>
      </c>
      <c r="J2968" s="17">
        <f>I2968*8%</f>
        <v>0</v>
      </c>
      <c r="K2968" s="17">
        <f>Tabela1[[#This Row],[VLR RECEBIDO]]-Tabela1[[#This Row],[DESPESA]]-Tabela1[[#This Row],[FGTS]]</f>
        <v>0</v>
      </c>
      <c r="L2968" s="12">
        <v>0</v>
      </c>
      <c r="M2968" s="12">
        <f>Tabela1[[#This Row],[A DEVOLVER]]-Tabela1[[#This Row],[DEVOLVIDO]]</f>
        <v>0</v>
      </c>
      <c r="N2968" s="18" t="s">
        <v>344</v>
      </c>
    </row>
    <row r="2969" spans="2:14" x14ac:dyDescent="0.3">
      <c r="B2969" s="11">
        <v>695</v>
      </c>
      <c r="C2969" s="11" t="s">
        <v>162</v>
      </c>
      <c r="D2969" s="35">
        <v>36</v>
      </c>
      <c r="E2969" s="16" t="s">
        <v>8</v>
      </c>
      <c r="F2969" s="11" t="s">
        <v>409</v>
      </c>
      <c r="G2969" s="17">
        <v>0</v>
      </c>
      <c r="H2969" s="17">
        <v>0</v>
      </c>
      <c r="I2969" s="17">
        <f>IFERROR(H2969/1.08,"")</f>
        <v>0</v>
      </c>
      <c r="J2969" s="17">
        <f>I2969*8%</f>
        <v>0</v>
      </c>
      <c r="K2969" s="17">
        <f>Tabela1[[#This Row],[VLR RECEBIDO]]-Tabela1[[#This Row],[DESPESA]]-Tabela1[[#This Row],[FGTS]]</f>
        <v>0</v>
      </c>
      <c r="L2969" s="12">
        <v>0</v>
      </c>
      <c r="M2969" s="12">
        <f>Tabela1[[#This Row],[A DEVOLVER]]-Tabela1[[#This Row],[DEVOLVIDO]]</f>
        <v>0</v>
      </c>
      <c r="N2969" s="18" t="s">
        <v>345</v>
      </c>
    </row>
    <row r="2970" spans="2:14" x14ac:dyDescent="0.3">
      <c r="B2970" s="11">
        <v>380</v>
      </c>
      <c r="C2970" s="11" t="s">
        <v>163</v>
      </c>
      <c r="D2970" s="35">
        <v>36</v>
      </c>
      <c r="E2970" s="16" t="s">
        <v>8</v>
      </c>
      <c r="F2970" s="11" t="s">
        <v>409</v>
      </c>
      <c r="G2970" s="17">
        <v>630.48</v>
      </c>
      <c r="H2970" s="17">
        <v>630.48</v>
      </c>
      <c r="I2970" s="17">
        <f>IFERROR(H2970/1.08,"")</f>
        <v>583.77777777777771</v>
      </c>
      <c r="J2970" s="17">
        <f>I2970*8%</f>
        <v>46.702222222222218</v>
      </c>
      <c r="K2970" s="17">
        <f>Tabela1[[#This Row],[VLR RECEBIDO]]-Tabela1[[#This Row],[DESPESA]]-Tabela1[[#This Row],[FGTS]]</f>
        <v>8.5265128291212022E-14</v>
      </c>
      <c r="L2970" s="12">
        <v>8.5265128291212022E-14</v>
      </c>
      <c r="M2970" s="12">
        <f>Tabela1[[#This Row],[A DEVOLVER]]-Tabela1[[#This Row],[DEVOLVIDO]]</f>
        <v>0</v>
      </c>
      <c r="N2970" s="18" t="s">
        <v>346</v>
      </c>
    </row>
    <row r="2971" spans="2:14" x14ac:dyDescent="0.3">
      <c r="B2971" s="11">
        <v>894</v>
      </c>
      <c r="C2971" s="11" t="s">
        <v>164</v>
      </c>
      <c r="D2971" s="35">
        <v>36</v>
      </c>
      <c r="E2971" s="16" t="s">
        <v>8</v>
      </c>
      <c r="F2971" s="11" t="s">
        <v>409</v>
      </c>
      <c r="G2971" s="17">
        <v>630.48</v>
      </c>
      <c r="H2971" s="17">
        <v>630.48</v>
      </c>
      <c r="I2971" s="17">
        <f>IFERROR(H2971/1.08,"")</f>
        <v>583.77777777777771</v>
      </c>
      <c r="J2971" s="17">
        <f>I2971*8%</f>
        <v>46.702222222222218</v>
      </c>
      <c r="K2971" s="17">
        <f>Tabela1[[#This Row],[VLR RECEBIDO]]-Tabela1[[#This Row],[DESPESA]]-Tabela1[[#This Row],[FGTS]]</f>
        <v>8.5265128291212022E-14</v>
      </c>
      <c r="L2971" s="12">
        <v>8.5265128291212022E-14</v>
      </c>
      <c r="M2971" s="12">
        <f>Tabela1[[#This Row],[A DEVOLVER]]-Tabela1[[#This Row],[DEVOLVIDO]]</f>
        <v>0</v>
      </c>
      <c r="N2971" s="18" t="s">
        <v>347</v>
      </c>
    </row>
    <row r="2972" spans="2:14" x14ac:dyDescent="0.3">
      <c r="B2972" s="11">
        <v>289</v>
      </c>
      <c r="C2972" s="11" t="s">
        <v>165</v>
      </c>
      <c r="D2972" s="35">
        <v>36</v>
      </c>
      <c r="E2972" s="16" t="s">
        <v>8</v>
      </c>
      <c r="F2972" s="11" t="s">
        <v>409</v>
      </c>
      <c r="G2972" s="17">
        <v>630.48</v>
      </c>
      <c r="H2972" s="17">
        <v>630.48</v>
      </c>
      <c r="I2972" s="17">
        <f>IFERROR(H2972/1.08,"")</f>
        <v>583.77777777777771</v>
      </c>
      <c r="J2972" s="17">
        <f>I2972*8%</f>
        <v>46.702222222222218</v>
      </c>
      <c r="K2972" s="17">
        <f>Tabela1[[#This Row],[VLR RECEBIDO]]-Tabela1[[#This Row],[DESPESA]]-Tabela1[[#This Row],[FGTS]]</f>
        <v>8.5265128291212022E-14</v>
      </c>
      <c r="L2972" s="12">
        <v>8.5265128291212022E-14</v>
      </c>
      <c r="M2972" s="12">
        <f>Tabela1[[#This Row],[A DEVOLVER]]-Tabela1[[#This Row],[DEVOLVIDO]]</f>
        <v>0</v>
      </c>
      <c r="N2972" s="18" t="s">
        <v>348</v>
      </c>
    </row>
    <row r="2973" spans="2:14" x14ac:dyDescent="0.3">
      <c r="B2973" s="11">
        <v>613</v>
      </c>
      <c r="C2973" s="11" t="s">
        <v>166</v>
      </c>
      <c r="D2973" s="35">
        <v>44</v>
      </c>
      <c r="E2973" s="16" t="s">
        <v>8</v>
      </c>
      <c r="F2973" s="11" t="s">
        <v>409</v>
      </c>
      <c r="G2973" s="17">
        <v>0</v>
      </c>
      <c r="H2973" s="17">
        <v>0</v>
      </c>
      <c r="I2973" s="17">
        <f>IFERROR(H2973/1.08,"")</f>
        <v>0</v>
      </c>
      <c r="J2973" s="17">
        <f>I2973*8%</f>
        <v>0</v>
      </c>
      <c r="K2973" s="17">
        <f>Tabela1[[#This Row],[VLR RECEBIDO]]-Tabela1[[#This Row],[DESPESA]]-Tabela1[[#This Row],[FGTS]]</f>
        <v>0</v>
      </c>
      <c r="L2973" s="12">
        <v>0</v>
      </c>
      <c r="M2973" s="12">
        <f>Tabela1[[#This Row],[A DEVOLVER]]-Tabela1[[#This Row],[DEVOLVIDO]]</f>
        <v>0</v>
      </c>
      <c r="N2973" s="18" t="s">
        <v>349</v>
      </c>
    </row>
    <row r="2974" spans="2:14" x14ac:dyDescent="0.3">
      <c r="B2974" s="11">
        <v>313</v>
      </c>
      <c r="C2974" s="11" t="s">
        <v>167</v>
      </c>
      <c r="D2974" s="35">
        <v>36</v>
      </c>
      <c r="E2974" s="16" t="s">
        <v>8</v>
      </c>
      <c r="F2974" s="11" t="s">
        <v>409</v>
      </c>
      <c r="G2974" s="17">
        <v>630.48</v>
      </c>
      <c r="H2974" s="17">
        <v>630.48</v>
      </c>
      <c r="I2974" s="17">
        <f>IFERROR(H2974/1.08,"")</f>
        <v>583.77777777777771</v>
      </c>
      <c r="J2974" s="17">
        <f>I2974*8%</f>
        <v>46.702222222222218</v>
      </c>
      <c r="K2974" s="17">
        <f>Tabela1[[#This Row],[VLR RECEBIDO]]-Tabela1[[#This Row],[DESPESA]]-Tabela1[[#This Row],[FGTS]]</f>
        <v>8.5265128291212022E-14</v>
      </c>
      <c r="L2974" s="12">
        <v>8.5265128291212022E-14</v>
      </c>
      <c r="M2974" s="12">
        <f>Tabela1[[#This Row],[A DEVOLVER]]-Tabela1[[#This Row],[DEVOLVIDO]]</f>
        <v>0</v>
      </c>
      <c r="N2974" s="18" t="s">
        <v>350</v>
      </c>
    </row>
    <row r="2975" spans="2:14" x14ac:dyDescent="0.3">
      <c r="B2975" s="11">
        <v>92</v>
      </c>
      <c r="C2975" s="11" t="s">
        <v>168</v>
      </c>
      <c r="D2975" s="35">
        <v>36</v>
      </c>
      <c r="E2975" s="16" t="s">
        <v>8</v>
      </c>
      <c r="F2975" s="11" t="s">
        <v>409</v>
      </c>
      <c r="G2975" s="17">
        <v>0</v>
      </c>
      <c r="H2975" s="17">
        <v>0</v>
      </c>
      <c r="I2975" s="17">
        <f>IFERROR(H2975/1.08,"")</f>
        <v>0</v>
      </c>
      <c r="J2975" s="17">
        <f>I2975*8%</f>
        <v>0</v>
      </c>
      <c r="K2975" s="17">
        <f>Tabela1[[#This Row],[VLR RECEBIDO]]-Tabela1[[#This Row],[DESPESA]]-Tabela1[[#This Row],[FGTS]]</f>
        <v>0</v>
      </c>
      <c r="L2975" s="12">
        <v>0</v>
      </c>
      <c r="M2975" s="12">
        <f>Tabela1[[#This Row],[A DEVOLVER]]-Tabela1[[#This Row],[DEVOLVIDO]]</f>
        <v>0</v>
      </c>
      <c r="N2975" s="18" t="s">
        <v>351</v>
      </c>
    </row>
    <row r="2976" spans="2:14" x14ac:dyDescent="0.3">
      <c r="B2976" s="11">
        <v>184</v>
      </c>
      <c r="C2976" s="11" t="s">
        <v>169</v>
      </c>
      <c r="D2976" s="35">
        <v>36</v>
      </c>
      <c r="E2976" s="16" t="s">
        <v>8</v>
      </c>
      <c r="F2976" s="11" t="s">
        <v>409</v>
      </c>
      <c r="G2976" s="17">
        <v>630.48</v>
      </c>
      <c r="H2976" s="17">
        <v>630.48</v>
      </c>
      <c r="I2976" s="17">
        <f>IFERROR(H2976/1.08,"")</f>
        <v>583.77777777777771</v>
      </c>
      <c r="J2976" s="17">
        <f>I2976*8%</f>
        <v>46.702222222222218</v>
      </c>
      <c r="K2976" s="17">
        <f>Tabela1[[#This Row],[VLR RECEBIDO]]-Tabela1[[#This Row],[DESPESA]]-Tabela1[[#This Row],[FGTS]]</f>
        <v>8.5265128291212022E-14</v>
      </c>
      <c r="L2976" s="12">
        <v>8.5265128291212022E-14</v>
      </c>
      <c r="M2976" s="12">
        <f>Tabela1[[#This Row],[A DEVOLVER]]-Tabela1[[#This Row],[DEVOLVIDO]]</f>
        <v>0</v>
      </c>
      <c r="N2976" s="18" t="s">
        <v>352</v>
      </c>
    </row>
    <row r="2977" spans="2:14" x14ac:dyDescent="0.3">
      <c r="B2977" s="11">
        <v>403</v>
      </c>
      <c r="C2977" s="11" t="s">
        <v>170</v>
      </c>
      <c r="D2977" s="35">
        <v>36</v>
      </c>
      <c r="E2977" s="16" t="s">
        <v>8</v>
      </c>
      <c r="F2977" s="11" t="s">
        <v>409</v>
      </c>
      <c r="G2977" s="17">
        <v>630.48</v>
      </c>
      <c r="H2977" s="17">
        <v>630.48</v>
      </c>
      <c r="I2977" s="17">
        <f>IFERROR(H2977/1.08,"")</f>
        <v>583.77777777777771</v>
      </c>
      <c r="J2977" s="17">
        <f>I2977*8%</f>
        <v>46.702222222222218</v>
      </c>
      <c r="K2977" s="17">
        <f>Tabela1[[#This Row],[VLR RECEBIDO]]-Tabela1[[#This Row],[DESPESA]]-Tabela1[[#This Row],[FGTS]]</f>
        <v>8.5265128291212022E-14</v>
      </c>
      <c r="L2977" s="12">
        <v>8.5265128291212022E-14</v>
      </c>
      <c r="M2977" s="12">
        <f>Tabela1[[#This Row],[A DEVOLVER]]-Tabela1[[#This Row],[DEVOLVIDO]]</f>
        <v>0</v>
      </c>
      <c r="N2977" s="18" t="s">
        <v>353</v>
      </c>
    </row>
    <row r="2978" spans="2:14" x14ac:dyDescent="0.3">
      <c r="B2978" s="11">
        <v>600</v>
      </c>
      <c r="C2978" s="11" t="s">
        <v>171</v>
      </c>
      <c r="D2978" s="35">
        <v>36</v>
      </c>
      <c r="E2978" s="16" t="s">
        <v>8</v>
      </c>
      <c r="F2978" s="11" t="s">
        <v>409</v>
      </c>
      <c r="G2978" s="17">
        <v>630.48</v>
      </c>
      <c r="H2978" s="17">
        <v>630.48</v>
      </c>
      <c r="I2978" s="17">
        <f>IFERROR(H2978/1.08,"")</f>
        <v>583.77777777777771</v>
      </c>
      <c r="J2978" s="17">
        <f>I2978*8%</f>
        <v>46.702222222222218</v>
      </c>
      <c r="K2978" s="17">
        <f>Tabela1[[#This Row],[VLR RECEBIDO]]-Tabela1[[#This Row],[DESPESA]]-Tabela1[[#This Row],[FGTS]]</f>
        <v>8.5265128291212022E-14</v>
      </c>
      <c r="L2978" s="12">
        <v>8.5265128291212022E-14</v>
      </c>
      <c r="M2978" s="12">
        <f>Tabela1[[#This Row],[A DEVOLVER]]-Tabela1[[#This Row],[DEVOLVIDO]]</f>
        <v>0</v>
      </c>
      <c r="N2978" s="18" t="s">
        <v>354</v>
      </c>
    </row>
    <row r="2979" spans="2:14" x14ac:dyDescent="0.3">
      <c r="B2979" s="11">
        <v>421</v>
      </c>
      <c r="C2979" s="11" t="s">
        <v>172</v>
      </c>
      <c r="D2979" s="35">
        <v>36</v>
      </c>
      <c r="E2979" s="16" t="s">
        <v>8</v>
      </c>
      <c r="F2979" s="11" t="s">
        <v>409</v>
      </c>
      <c r="G2979" s="17">
        <v>630.48</v>
      </c>
      <c r="H2979" s="17">
        <v>630.48</v>
      </c>
      <c r="I2979" s="17">
        <f>IFERROR(H2979/1.08,"")</f>
        <v>583.77777777777771</v>
      </c>
      <c r="J2979" s="17">
        <f>I2979*8%</f>
        <v>46.702222222222218</v>
      </c>
      <c r="K2979" s="17">
        <f>Tabela1[[#This Row],[VLR RECEBIDO]]-Tabela1[[#This Row],[DESPESA]]-Tabela1[[#This Row],[FGTS]]</f>
        <v>8.5265128291212022E-14</v>
      </c>
      <c r="L2979" s="12">
        <v>8.5265128291212022E-14</v>
      </c>
      <c r="M2979" s="12">
        <f>Tabela1[[#This Row],[A DEVOLVER]]-Tabela1[[#This Row],[DEVOLVIDO]]</f>
        <v>0</v>
      </c>
      <c r="N2979" s="18" t="s">
        <v>355</v>
      </c>
    </row>
    <row r="2980" spans="2:14" x14ac:dyDescent="0.3">
      <c r="B2980" s="11">
        <v>942</v>
      </c>
      <c r="C2980" s="11" t="s">
        <v>173</v>
      </c>
      <c r="D2980" s="35">
        <v>44</v>
      </c>
      <c r="E2980" s="16" t="s">
        <v>8</v>
      </c>
      <c r="F2980" s="11" t="s">
        <v>409</v>
      </c>
      <c r="G2980" s="17">
        <v>0</v>
      </c>
      <c r="H2980" s="17">
        <v>0</v>
      </c>
      <c r="I2980" s="17">
        <f>IFERROR(H2980/1.08,"")</f>
        <v>0</v>
      </c>
      <c r="J2980" s="17">
        <f>I2980*8%</f>
        <v>0</v>
      </c>
      <c r="K2980" s="17">
        <f>Tabela1[[#This Row],[VLR RECEBIDO]]-Tabela1[[#This Row],[DESPESA]]-Tabela1[[#This Row],[FGTS]]</f>
        <v>0</v>
      </c>
      <c r="L2980" s="12">
        <v>0</v>
      </c>
      <c r="M2980" s="12">
        <f>Tabela1[[#This Row],[A DEVOLVER]]-Tabela1[[#This Row],[DEVOLVIDO]]</f>
        <v>0</v>
      </c>
      <c r="N2980" s="18" t="s">
        <v>356</v>
      </c>
    </row>
    <row r="2981" spans="2:14" x14ac:dyDescent="0.3">
      <c r="B2981" s="11">
        <v>920</v>
      </c>
      <c r="C2981" s="11" t="s">
        <v>174</v>
      </c>
      <c r="D2981" s="35">
        <v>36</v>
      </c>
      <c r="E2981" s="16" t="s">
        <v>8</v>
      </c>
      <c r="F2981" s="11" t="s">
        <v>409</v>
      </c>
      <c r="G2981" s="17">
        <v>0</v>
      </c>
      <c r="H2981" s="17">
        <v>0</v>
      </c>
      <c r="I2981" s="17">
        <f>IFERROR(H2981/1.08,"")</f>
        <v>0</v>
      </c>
      <c r="J2981" s="17">
        <f>I2981*8%</f>
        <v>0</v>
      </c>
      <c r="K2981" s="17">
        <f>Tabela1[[#This Row],[VLR RECEBIDO]]-Tabela1[[#This Row],[DESPESA]]-Tabela1[[#This Row],[FGTS]]</f>
        <v>0</v>
      </c>
      <c r="L2981" s="12">
        <v>0</v>
      </c>
      <c r="M2981" s="12">
        <f>Tabela1[[#This Row],[A DEVOLVER]]-Tabela1[[#This Row],[DEVOLVIDO]]</f>
        <v>0</v>
      </c>
      <c r="N2981" s="18" t="s">
        <v>357</v>
      </c>
    </row>
    <row r="2982" spans="2:14" x14ac:dyDescent="0.3">
      <c r="B2982" s="11">
        <v>239</v>
      </c>
      <c r="C2982" s="11" t="s">
        <v>175</v>
      </c>
      <c r="D2982" s="35">
        <v>44</v>
      </c>
      <c r="E2982" s="16" t="s">
        <v>8</v>
      </c>
      <c r="F2982" s="11" t="s">
        <v>409</v>
      </c>
      <c r="G2982" s="17">
        <v>0</v>
      </c>
      <c r="H2982" s="17">
        <v>0</v>
      </c>
      <c r="I2982" s="17">
        <f>IFERROR(H2982/1.08,"")</f>
        <v>0</v>
      </c>
      <c r="J2982" s="17">
        <f>I2982*8%</f>
        <v>0</v>
      </c>
      <c r="K2982" s="17">
        <f>Tabela1[[#This Row],[VLR RECEBIDO]]-Tabela1[[#This Row],[DESPESA]]-Tabela1[[#This Row],[FGTS]]</f>
        <v>0</v>
      </c>
      <c r="L2982" s="12">
        <v>0</v>
      </c>
      <c r="M2982" s="12">
        <f>Tabela1[[#This Row],[A DEVOLVER]]-Tabela1[[#This Row],[DEVOLVIDO]]</f>
        <v>0</v>
      </c>
      <c r="N2982" s="18" t="s">
        <v>358</v>
      </c>
    </row>
    <row r="2983" spans="2:14" x14ac:dyDescent="0.3">
      <c r="B2983" s="11">
        <v>432</v>
      </c>
      <c r="C2983" s="11" t="s">
        <v>176</v>
      </c>
      <c r="D2983" s="35">
        <v>44</v>
      </c>
      <c r="E2983" s="16" t="s">
        <v>8</v>
      </c>
      <c r="F2983" s="11" t="s">
        <v>409</v>
      </c>
      <c r="G2983" s="17">
        <v>0</v>
      </c>
      <c r="H2983" s="17">
        <v>0</v>
      </c>
      <c r="I2983" s="17">
        <f>IFERROR(H2983/1.08,"")</f>
        <v>0</v>
      </c>
      <c r="J2983" s="17">
        <f>I2983*8%</f>
        <v>0</v>
      </c>
      <c r="K2983" s="17">
        <f>Tabela1[[#This Row],[VLR RECEBIDO]]-Tabela1[[#This Row],[DESPESA]]-Tabela1[[#This Row],[FGTS]]</f>
        <v>0</v>
      </c>
      <c r="L2983" s="12">
        <v>0</v>
      </c>
      <c r="M2983" s="12">
        <f>Tabela1[[#This Row],[A DEVOLVER]]-Tabela1[[#This Row],[DEVOLVIDO]]</f>
        <v>0</v>
      </c>
      <c r="N2983" s="18" t="s">
        <v>359</v>
      </c>
    </row>
    <row r="2984" spans="2:14" x14ac:dyDescent="0.3">
      <c r="B2984" s="11">
        <v>126</v>
      </c>
      <c r="C2984" s="11" t="s">
        <v>177</v>
      </c>
      <c r="D2984" s="35">
        <v>36</v>
      </c>
      <c r="E2984" s="16" t="s">
        <v>8</v>
      </c>
      <c r="F2984" s="11" t="s">
        <v>409</v>
      </c>
      <c r="G2984" s="17">
        <v>630.48</v>
      </c>
      <c r="H2984" s="17">
        <v>630.48</v>
      </c>
      <c r="I2984" s="17">
        <f>IFERROR(H2984/1.08,"")</f>
        <v>583.77777777777771</v>
      </c>
      <c r="J2984" s="17">
        <f>I2984*8%</f>
        <v>46.702222222222218</v>
      </c>
      <c r="K2984" s="17">
        <f>Tabela1[[#This Row],[VLR RECEBIDO]]-Tabela1[[#This Row],[DESPESA]]-Tabela1[[#This Row],[FGTS]]</f>
        <v>8.5265128291212022E-14</v>
      </c>
      <c r="L2984" s="12">
        <v>8.5265128291212022E-14</v>
      </c>
      <c r="M2984" s="12">
        <f>Tabela1[[#This Row],[A DEVOLVER]]-Tabela1[[#This Row],[DEVOLVIDO]]</f>
        <v>0</v>
      </c>
      <c r="N2984" s="18" t="s">
        <v>360</v>
      </c>
    </row>
    <row r="2985" spans="2:14" x14ac:dyDescent="0.3">
      <c r="B2985" s="11">
        <v>715</v>
      </c>
      <c r="C2985" s="11" t="s">
        <v>178</v>
      </c>
      <c r="D2985" s="35">
        <v>36</v>
      </c>
      <c r="E2985" s="16" t="s">
        <v>8</v>
      </c>
      <c r="F2985" s="11" t="s">
        <v>409</v>
      </c>
      <c r="G2985" s="17">
        <v>0</v>
      </c>
      <c r="H2985" s="17">
        <v>0</v>
      </c>
      <c r="I2985" s="17">
        <f>IFERROR(H2985/1.08,"")</f>
        <v>0</v>
      </c>
      <c r="J2985" s="17">
        <f>I2985*8%</f>
        <v>0</v>
      </c>
      <c r="K2985" s="17">
        <f>Tabela1[[#This Row],[VLR RECEBIDO]]-Tabela1[[#This Row],[DESPESA]]-Tabela1[[#This Row],[FGTS]]</f>
        <v>0</v>
      </c>
      <c r="L2985" s="12">
        <v>0</v>
      </c>
      <c r="M2985" s="12">
        <f>Tabela1[[#This Row],[A DEVOLVER]]-Tabela1[[#This Row],[DEVOLVIDO]]</f>
        <v>0</v>
      </c>
      <c r="N2985" s="18" t="s">
        <v>361</v>
      </c>
    </row>
    <row r="2986" spans="2:14" x14ac:dyDescent="0.3">
      <c r="B2986" s="11">
        <v>337</v>
      </c>
      <c r="C2986" s="11" t="s">
        <v>179</v>
      </c>
      <c r="D2986" s="35">
        <v>36</v>
      </c>
      <c r="E2986" s="16" t="s">
        <v>8</v>
      </c>
      <c r="F2986" s="11" t="s">
        <v>409</v>
      </c>
      <c r="G2986" s="17">
        <v>630.48</v>
      </c>
      <c r="H2986" s="17">
        <v>630.48</v>
      </c>
      <c r="I2986" s="17">
        <f>IFERROR(H2986/1.08,"")</f>
        <v>583.77777777777771</v>
      </c>
      <c r="J2986" s="17">
        <f>I2986*8%</f>
        <v>46.702222222222218</v>
      </c>
      <c r="K2986" s="17">
        <f>Tabela1[[#This Row],[VLR RECEBIDO]]-Tabela1[[#This Row],[DESPESA]]-Tabela1[[#This Row],[FGTS]]</f>
        <v>8.5265128291212022E-14</v>
      </c>
      <c r="L2986" s="12">
        <v>8.5265128291212022E-14</v>
      </c>
      <c r="M2986" s="12">
        <f>Tabela1[[#This Row],[A DEVOLVER]]-Tabela1[[#This Row],[DEVOLVIDO]]</f>
        <v>0</v>
      </c>
      <c r="N2986" s="18" t="s">
        <v>362</v>
      </c>
    </row>
    <row r="2987" spans="2:14" x14ac:dyDescent="0.3">
      <c r="B2987" s="11">
        <v>847</v>
      </c>
      <c r="C2987" s="11" t="s">
        <v>181</v>
      </c>
      <c r="D2987" s="35">
        <v>36</v>
      </c>
      <c r="E2987" s="16" t="s">
        <v>8</v>
      </c>
      <c r="F2987" s="11" t="s">
        <v>409</v>
      </c>
      <c r="G2987" s="17">
        <v>0</v>
      </c>
      <c r="H2987" s="17">
        <v>0</v>
      </c>
      <c r="I2987" s="17">
        <f>IFERROR(H2987/1.08,"")</f>
        <v>0</v>
      </c>
      <c r="J2987" s="17">
        <f>I2987*8%</f>
        <v>0</v>
      </c>
      <c r="K2987" s="17">
        <f>Tabela1[[#This Row],[VLR RECEBIDO]]-Tabela1[[#This Row],[DESPESA]]-Tabela1[[#This Row],[FGTS]]</f>
        <v>0</v>
      </c>
      <c r="L2987" s="12">
        <v>0</v>
      </c>
      <c r="M2987" s="12">
        <f>Tabela1[[#This Row],[A DEVOLVER]]-Tabela1[[#This Row],[DEVOLVIDO]]</f>
        <v>0</v>
      </c>
      <c r="N2987" s="18" t="s">
        <v>364</v>
      </c>
    </row>
    <row r="2988" spans="2:14" x14ac:dyDescent="0.3">
      <c r="B2988" s="11">
        <v>245</v>
      </c>
      <c r="C2988" s="11" t="s">
        <v>182</v>
      </c>
      <c r="D2988" s="35">
        <v>36</v>
      </c>
      <c r="E2988" s="16" t="s">
        <v>8</v>
      </c>
      <c r="F2988" s="11" t="s">
        <v>409</v>
      </c>
      <c r="G2988" s="17">
        <v>630.48</v>
      </c>
      <c r="H2988" s="17">
        <v>630.48</v>
      </c>
      <c r="I2988" s="17">
        <f>IFERROR(H2988/1.08,"")</f>
        <v>583.77777777777771</v>
      </c>
      <c r="J2988" s="17">
        <f>I2988*8%</f>
        <v>46.702222222222218</v>
      </c>
      <c r="K2988" s="17">
        <f>Tabela1[[#This Row],[VLR RECEBIDO]]-Tabela1[[#This Row],[DESPESA]]-Tabela1[[#This Row],[FGTS]]</f>
        <v>8.5265128291212022E-14</v>
      </c>
      <c r="L2988" s="12">
        <v>8.5265128291212022E-14</v>
      </c>
      <c r="M2988" s="12">
        <f>Tabela1[[#This Row],[A DEVOLVER]]-Tabela1[[#This Row],[DEVOLVIDO]]</f>
        <v>0</v>
      </c>
      <c r="N2988" s="18" t="s">
        <v>365</v>
      </c>
    </row>
    <row r="2989" spans="2:14" x14ac:dyDescent="0.3">
      <c r="B2989" s="11">
        <v>929</v>
      </c>
      <c r="C2989" s="11" t="s">
        <v>183</v>
      </c>
      <c r="D2989" s="35">
        <v>36</v>
      </c>
      <c r="E2989" s="16" t="s">
        <v>8</v>
      </c>
      <c r="F2989" s="11" t="s">
        <v>409</v>
      </c>
      <c r="G2989" s="17">
        <v>630.48</v>
      </c>
      <c r="H2989" s="17">
        <v>630.48</v>
      </c>
      <c r="I2989" s="17">
        <f>IFERROR(H2989/1.08,"")</f>
        <v>583.77777777777771</v>
      </c>
      <c r="J2989" s="17">
        <f>I2989*8%</f>
        <v>46.702222222222218</v>
      </c>
      <c r="K2989" s="17">
        <f>Tabela1[[#This Row],[VLR RECEBIDO]]-Tabela1[[#This Row],[DESPESA]]-Tabela1[[#This Row],[FGTS]]</f>
        <v>8.5265128291212022E-14</v>
      </c>
      <c r="L2989" s="12">
        <v>8.5265128291212022E-14</v>
      </c>
      <c r="M2989" s="12">
        <f>Tabela1[[#This Row],[A DEVOLVER]]-Tabela1[[#This Row],[DEVOLVIDO]]</f>
        <v>0</v>
      </c>
      <c r="N2989" s="18" t="s">
        <v>366</v>
      </c>
    </row>
    <row r="2990" spans="2:14" x14ac:dyDescent="0.3">
      <c r="B2990" s="11">
        <v>545</v>
      </c>
      <c r="C2990" s="11" t="s">
        <v>184</v>
      </c>
      <c r="D2990" s="35">
        <v>36</v>
      </c>
      <c r="E2990" s="16" t="s">
        <v>8</v>
      </c>
      <c r="F2990" s="11" t="s">
        <v>409</v>
      </c>
      <c r="G2990" s="17">
        <v>0</v>
      </c>
      <c r="H2990" s="17">
        <v>0</v>
      </c>
      <c r="I2990" s="17">
        <f>IFERROR(H2990/1.08,"")</f>
        <v>0</v>
      </c>
      <c r="J2990" s="17">
        <f>I2990*8%</f>
        <v>0</v>
      </c>
      <c r="K2990" s="17">
        <f>Tabela1[[#This Row],[VLR RECEBIDO]]-Tabela1[[#This Row],[DESPESA]]-Tabela1[[#This Row],[FGTS]]</f>
        <v>0</v>
      </c>
      <c r="L2990" s="12">
        <v>0</v>
      </c>
      <c r="M2990" s="12">
        <f>Tabela1[[#This Row],[A DEVOLVER]]-Tabela1[[#This Row],[DEVOLVIDO]]</f>
        <v>0</v>
      </c>
      <c r="N2990" s="18" t="s">
        <v>367</v>
      </c>
    </row>
    <row r="2991" spans="2:14" x14ac:dyDescent="0.3">
      <c r="B2991" s="11">
        <v>938</v>
      </c>
      <c r="C2991" s="11" t="s">
        <v>185</v>
      </c>
      <c r="D2991" s="35">
        <v>36</v>
      </c>
      <c r="E2991" s="16" t="s">
        <v>8</v>
      </c>
      <c r="F2991" s="11" t="s">
        <v>409</v>
      </c>
      <c r="G2991" s="17">
        <v>630.48</v>
      </c>
      <c r="H2991" s="17">
        <v>630.48</v>
      </c>
      <c r="I2991" s="17">
        <f>IFERROR(H2991/1.08,"")</f>
        <v>583.77777777777771</v>
      </c>
      <c r="J2991" s="17">
        <f>I2991*8%</f>
        <v>46.702222222222218</v>
      </c>
      <c r="K2991" s="17">
        <f>Tabela1[[#This Row],[VLR RECEBIDO]]-Tabela1[[#This Row],[DESPESA]]-Tabela1[[#This Row],[FGTS]]</f>
        <v>8.5265128291212022E-14</v>
      </c>
      <c r="L2991" s="12">
        <v>8.5265128291212022E-14</v>
      </c>
      <c r="M2991" s="12">
        <f>Tabela1[[#This Row],[A DEVOLVER]]-Tabela1[[#This Row],[DEVOLVIDO]]</f>
        <v>0</v>
      </c>
      <c r="N2991" s="18" t="s">
        <v>368</v>
      </c>
    </row>
    <row r="2992" spans="2:14" x14ac:dyDescent="0.3">
      <c r="B2992" s="11">
        <v>991</v>
      </c>
      <c r="C2992" s="11" t="s">
        <v>196</v>
      </c>
      <c r="D2992" s="35">
        <v>44</v>
      </c>
      <c r="E2992" s="16" t="s">
        <v>8</v>
      </c>
      <c r="F2992" s="11" t="s">
        <v>409</v>
      </c>
      <c r="G2992" s="17">
        <v>0</v>
      </c>
      <c r="H2992" s="17">
        <v>0</v>
      </c>
      <c r="I2992" s="17">
        <f>IFERROR(H2992/1.08,"")</f>
        <v>0</v>
      </c>
      <c r="J2992" s="17">
        <f>I2992*8%</f>
        <v>0</v>
      </c>
      <c r="K2992" s="17">
        <f>Tabela1[[#This Row],[VLR RECEBIDO]]-Tabela1[[#This Row],[DESPESA]]-Tabela1[[#This Row],[FGTS]]</f>
        <v>0</v>
      </c>
      <c r="L2992" s="12">
        <v>0</v>
      </c>
      <c r="M2992" s="12">
        <f>Tabela1[[#This Row],[A DEVOLVER]]-Tabela1[[#This Row],[DEVOLVIDO]]</f>
        <v>0</v>
      </c>
      <c r="N2992" s="18" t="s">
        <v>379</v>
      </c>
    </row>
    <row r="2993" spans="2:14" x14ac:dyDescent="0.3">
      <c r="B2993" s="11">
        <v>1007</v>
      </c>
      <c r="C2993" s="11" t="s">
        <v>407</v>
      </c>
      <c r="D2993" s="35">
        <v>36</v>
      </c>
      <c r="E2993" s="16" t="s">
        <v>8</v>
      </c>
      <c r="F2993" s="11" t="s">
        <v>409</v>
      </c>
      <c r="G2993" s="17">
        <v>630.48</v>
      </c>
      <c r="H2993" s="17">
        <v>525.4</v>
      </c>
      <c r="I2993" s="17">
        <f>IFERROR(H2993/1.08,"")</f>
        <v>486.48148148148141</v>
      </c>
      <c r="J2993" s="17">
        <f>I2993*8%</f>
        <v>38.918518518518511</v>
      </c>
      <c r="K2993" s="17">
        <f>Tabela1[[#This Row],[VLR RECEBIDO]]-Tabela1[[#This Row],[DESPESA]]-Tabela1[[#This Row],[FGTS]]</f>
        <v>105.0800000000001</v>
      </c>
      <c r="L2993" s="12">
        <v>105.0800000000001</v>
      </c>
      <c r="M2993" s="12">
        <f>Tabela1[[#This Row],[A DEVOLVER]]-Tabela1[[#This Row],[DEVOLVIDO]]</f>
        <v>0</v>
      </c>
      <c r="N2993" s="18" t="s">
        <v>403</v>
      </c>
    </row>
    <row r="2994" spans="2:14" x14ac:dyDescent="0.3">
      <c r="B2994" s="11">
        <v>658</v>
      </c>
      <c r="C2994" s="11" t="s">
        <v>186</v>
      </c>
      <c r="D2994" s="35">
        <v>44</v>
      </c>
      <c r="E2994" s="16" t="s">
        <v>8</v>
      </c>
      <c r="F2994" s="11" t="s">
        <v>409</v>
      </c>
      <c r="G2994" s="17">
        <v>0</v>
      </c>
      <c r="H2994" s="17">
        <v>0</v>
      </c>
      <c r="I2994" s="17">
        <f>IFERROR(H2994/1.08,"")</f>
        <v>0</v>
      </c>
      <c r="J2994" s="17">
        <f>I2994*8%</f>
        <v>0</v>
      </c>
      <c r="K2994" s="17">
        <f>Tabela1[[#This Row],[VLR RECEBIDO]]-Tabela1[[#This Row],[DESPESA]]-Tabela1[[#This Row],[FGTS]]</f>
        <v>0</v>
      </c>
      <c r="L2994" s="12">
        <v>0</v>
      </c>
      <c r="M2994" s="12">
        <f>Tabela1[[#This Row],[A DEVOLVER]]-Tabela1[[#This Row],[DEVOLVIDO]]</f>
        <v>0</v>
      </c>
      <c r="N2994" s="18" t="s">
        <v>369</v>
      </c>
    </row>
    <row r="2995" spans="2:14" x14ac:dyDescent="0.3">
      <c r="B2995" s="11">
        <v>841</v>
      </c>
      <c r="C2995" s="11" t="s">
        <v>187</v>
      </c>
      <c r="D2995" s="35">
        <v>36</v>
      </c>
      <c r="E2995" s="16" t="s">
        <v>8</v>
      </c>
      <c r="F2995" s="11" t="s">
        <v>409</v>
      </c>
      <c r="G2995" s="17">
        <v>630.48</v>
      </c>
      <c r="H2995" s="17">
        <v>630.48</v>
      </c>
      <c r="I2995" s="17">
        <f>IFERROR(H2995/1.08,"")</f>
        <v>583.77777777777771</v>
      </c>
      <c r="J2995" s="17">
        <f>I2995*8%</f>
        <v>46.702222222222218</v>
      </c>
      <c r="K2995" s="17">
        <f>Tabela1[[#This Row],[VLR RECEBIDO]]-Tabela1[[#This Row],[DESPESA]]-Tabela1[[#This Row],[FGTS]]</f>
        <v>8.5265128291212022E-14</v>
      </c>
      <c r="L2995" s="12">
        <v>8.5265128291212022E-14</v>
      </c>
      <c r="M2995" s="12">
        <f>Tabela1[[#This Row],[A DEVOLVER]]-Tabela1[[#This Row],[DEVOLVIDO]]</f>
        <v>0</v>
      </c>
      <c r="N2995" s="18" t="s">
        <v>370</v>
      </c>
    </row>
    <row r="2996" spans="2:14" x14ac:dyDescent="0.3">
      <c r="B2996" s="11">
        <v>425</v>
      </c>
      <c r="C2996" s="11" t="s">
        <v>188</v>
      </c>
      <c r="D2996" s="35">
        <v>36</v>
      </c>
      <c r="E2996" s="16" t="s">
        <v>8</v>
      </c>
      <c r="F2996" s="11" t="s">
        <v>409</v>
      </c>
      <c r="G2996" s="17">
        <v>630.48</v>
      </c>
      <c r="H2996" s="17">
        <v>630.48</v>
      </c>
      <c r="I2996" s="17">
        <f>IFERROR(H2996/1.08,"")</f>
        <v>583.77777777777771</v>
      </c>
      <c r="J2996" s="17">
        <f>I2996*8%</f>
        <v>46.702222222222218</v>
      </c>
      <c r="K2996" s="17">
        <f>Tabela1[[#This Row],[VLR RECEBIDO]]-Tabela1[[#This Row],[DESPESA]]-Tabela1[[#This Row],[FGTS]]</f>
        <v>8.5265128291212022E-14</v>
      </c>
      <c r="L2996" s="12">
        <v>8.5265128291212022E-14</v>
      </c>
      <c r="M2996" s="12">
        <f>Tabela1[[#This Row],[A DEVOLVER]]-Tabela1[[#This Row],[DEVOLVIDO]]</f>
        <v>0</v>
      </c>
      <c r="N2996" s="18" t="s">
        <v>371</v>
      </c>
    </row>
    <row r="2997" spans="2:14" x14ac:dyDescent="0.3">
      <c r="B2997" s="11">
        <v>1005</v>
      </c>
      <c r="C2997" s="11" t="s">
        <v>408</v>
      </c>
      <c r="D2997" s="35">
        <v>36</v>
      </c>
      <c r="E2997" s="16" t="s">
        <v>8</v>
      </c>
      <c r="F2997" s="11" t="s">
        <v>409</v>
      </c>
      <c r="G2997" s="17">
        <v>630.48</v>
      </c>
      <c r="H2997" s="17">
        <v>525.4</v>
      </c>
      <c r="I2997" s="17">
        <f>IFERROR(H2997/1.08,"")</f>
        <v>486.48148148148141</v>
      </c>
      <c r="J2997" s="17">
        <f>I2997*8%</f>
        <v>38.918518518518511</v>
      </c>
      <c r="K2997" s="17">
        <f>Tabela1[[#This Row],[VLR RECEBIDO]]-Tabela1[[#This Row],[DESPESA]]-Tabela1[[#This Row],[FGTS]]</f>
        <v>105.0800000000001</v>
      </c>
      <c r="L2997" s="12">
        <v>105.0800000000001</v>
      </c>
      <c r="M2997" s="12">
        <f>Tabela1[[#This Row],[A DEVOLVER]]-Tabela1[[#This Row],[DEVOLVIDO]]</f>
        <v>0</v>
      </c>
      <c r="N2997" s="18" t="s">
        <v>404</v>
      </c>
    </row>
    <row r="2998" spans="2:14" x14ac:dyDescent="0.3">
      <c r="B2998" s="11">
        <v>801</v>
      </c>
      <c r="C2998" s="11" t="s">
        <v>189</v>
      </c>
      <c r="D2998" s="35">
        <v>36</v>
      </c>
      <c r="E2998" s="16" t="s">
        <v>8</v>
      </c>
      <c r="F2998" s="11" t="s">
        <v>409</v>
      </c>
      <c r="G2998" s="17">
        <v>630.48</v>
      </c>
      <c r="H2998" s="17">
        <v>630.48</v>
      </c>
      <c r="I2998" s="17">
        <f>IFERROR(H2998/1.08,"")</f>
        <v>583.77777777777771</v>
      </c>
      <c r="J2998" s="17">
        <f>I2998*8%</f>
        <v>46.702222222222218</v>
      </c>
      <c r="K2998" s="17">
        <f>Tabela1[[#This Row],[VLR RECEBIDO]]-Tabela1[[#This Row],[DESPESA]]-Tabela1[[#This Row],[FGTS]]</f>
        <v>8.5265128291212022E-14</v>
      </c>
      <c r="L2998" s="12">
        <v>8.5265128291212022E-14</v>
      </c>
      <c r="M2998" s="12">
        <f>Tabela1[[#This Row],[A DEVOLVER]]-Tabela1[[#This Row],[DEVOLVIDO]]</f>
        <v>0</v>
      </c>
      <c r="N2998" s="18" t="s">
        <v>372</v>
      </c>
    </row>
    <row r="2999" spans="2:14" x14ac:dyDescent="0.3">
      <c r="B2999" s="11">
        <v>756</v>
      </c>
      <c r="C2999" s="11" t="s">
        <v>190</v>
      </c>
      <c r="D2999" s="35">
        <v>36</v>
      </c>
      <c r="E2999" s="16" t="s">
        <v>8</v>
      </c>
      <c r="F2999" s="11" t="s">
        <v>409</v>
      </c>
      <c r="G2999" s="17">
        <v>630.48</v>
      </c>
      <c r="H2999" s="17">
        <v>630.48</v>
      </c>
      <c r="I2999" s="17">
        <f>IFERROR(H2999/1.08,"")</f>
        <v>583.77777777777771</v>
      </c>
      <c r="J2999" s="17">
        <f>I2999*8%</f>
        <v>46.702222222222218</v>
      </c>
      <c r="K2999" s="17">
        <f>Tabela1[[#This Row],[VLR RECEBIDO]]-Tabela1[[#This Row],[DESPESA]]-Tabela1[[#This Row],[FGTS]]</f>
        <v>8.5265128291212022E-14</v>
      </c>
      <c r="L2999" s="12">
        <v>8.5265128291212022E-14</v>
      </c>
      <c r="M2999" s="12">
        <f>Tabela1[[#This Row],[A DEVOLVER]]-Tabela1[[#This Row],[DEVOLVIDO]]</f>
        <v>0</v>
      </c>
      <c r="N2999" s="18" t="s">
        <v>373</v>
      </c>
    </row>
    <row r="3000" spans="2:14" x14ac:dyDescent="0.3">
      <c r="B3000" s="11">
        <v>907</v>
      </c>
      <c r="C3000" s="11" t="s">
        <v>191</v>
      </c>
      <c r="D3000" s="35">
        <v>36</v>
      </c>
      <c r="E3000" s="16" t="s">
        <v>8</v>
      </c>
      <c r="F3000" s="11" t="s">
        <v>409</v>
      </c>
      <c r="G3000" s="17">
        <v>630.48</v>
      </c>
      <c r="H3000" s="17">
        <v>630.48</v>
      </c>
      <c r="I3000" s="17">
        <f>IFERROR(H3000/1.08,"")</f>
        <v>583.77777777777771</v>
      </c>
      <c r="J3000" s="17">
        <f>I3000*8%</f>
        <v>46.702222222222218</v>
      </c>
      <c r="K3000" s="17">
        <f>Tabela1[[#This Row],[VLR RECEBIDO]]-Tabela1[[#This Row],[DESPESA]]-Tabela1[[#This Row],[FGTS]]</f>
        <v>8.5265128291212022E-14</v>
      </c>
      <c r="L3000" s="12">
        <v>8.5265128291212022E-14</v>
      </c>
      <c r="M3000" s="12">
        <f>Tabela1[[#This Row],[A DEVOLVER]]-Tabela1[[#This Row],[DEVOLVIDO]]</f>
        <v>0</v>
      </c>
      <c r="N3000" s="18" t="s">
        <v>374</v>
      </c>
    </row>
    <row r="3001" spans="2:14" x14ac:dyDescent="0.3">
      <c r="B3001" s="11">
        <v>586</v>
      </c>
      <c r="C3001" s="11" t="s">
        <v>25</v>
      </c>
      <c r="D3001" s="35">
        <v>36</v>
      </c>
      <c r="E3001" s="16" t="s">
        <v>202</v>
      </c>
      <c r="F3001" s="11" t="s">
        <v>418</v>
      </c>
      <c r="G3001" s="17">
        <v>0</v>
      </c>
      <c r="H3001" s="17">
        <v>0</v>
      </c>
      <c r="I3001" s="17">
        <f>IFERROR(H3001/1.08,"")</f>
        <v>0</v>
      </c>
      <c r="J3001" s="17">
        <f>I3001*8%</f>
        <v>0</v>
      </c>
      <c r="K3001" s="17">
        <f>Tabela1[[#This Row],[VLR RECEBIDO]]-Tabela1[[#This Row],[DESPESA]]-Tabela1[[#This Row],[FGTS]]</f>
        <v>0</v>
      </c>
      <c r="L3001" s="12">
        <v>0</v>
      </c>
      <c r="M3001" s="12">
        <f>Tabela1[[#This Row],[A DEVOLVER]]-Tabela1[[#This Row],[DEVOLVIDO]]</f>
        <v>0</v>
      </c>
      <c r="N3001" s="18" t="s">
        <v>209</v>
      </c>
    </row>
    <row r="3002" spans="2:14" x14ac:dyDescent="0.3">
      <c r="B3002" s="11">
        <v>332</v>
      </c>
      <c r="C3002" s="11" t="s">
        <v>26</v>
      </c>
      <c r="D3002" s="35">
        <v>36</v>
      </c>
      <c r="E3002" s="16" t="s">
        <v>202</v>
      </c>
      <c r="F3002" s="11" t="s">
        <v>418</v>
      </c>
      <c r="G3002" s="17">
        <v>0</v>
      </c>
      <c r="H3002" s="17">
        <v>0</v>
      </c>
      <c r="I3002" s="17">
        <f>IFERROR(H3002/1.08,"")</f>
        <v>0</v>
      </c>
      <c r="J3002" s="17">
        <f>I3002*8%</f>
        <v>0</v>
      </c>
      <c r="K3002" s="17">
        <f>Tabela1[[#This Row],[VLR RECEBIDO]]-Tabela1[[#This Row],[DESPESA]]-Tabela1[[#This Row],[FGTS]]</f>
        <v>0</v>
      </c>
      <c r="L3002" s="12">
        <v>0</v>
      </c>
      <c r="M3002" s="12">
        <f>Tabela1[[#This Row],[A DEVOLVER]]-Tabela1[[#This Row],[DEVOLVIDO]]</f>
        <v>0</v>
      </c>
      <c r="N3002" s="18" t="s">
        <v>210</v>
      </c>
    </row>
    <row r="3003" spans="2:14" x14ac:dyDescent="0.3">
      <c r="B3003" s="11">
        <v>132</v>
      </c>
      <c r="C3003" s="11" t="s">
        <v>27</v>
      </c>
      <c r="D3003" s="35">
        <v>36</v>
      </c>
      <c r="E3003" s="16" t="s">
        <v>8</v>
      </c>
      <c r="F3003" s="11" t="s">
        <v>418</v>
      </c>
      <c r="G3003" s="17">
        <v>630.48</v>
      </c>
      <c r="H3003" s="17">
        <v>630.48444444444397</v>
      </c>
      <c r="I3003" s="17">
        <f>IFERROR(H3003/1.08,"")</f>
        <v>583.78189300411475</v>
      </c>
      <c r="J3003" s="17">
        <f>I3003*8%</f>
        <v>46.702551440329181</v>
      </c>
      <c r="K3003" s="17">
        <f>Tabela1[[#This Row],[VLR RECEBIDO]]-Tabela1[[#This Row],[DESPESA]]-Tabela1[[#This Row],[FGTS]]</f>
        <v>-4.4444444439122321E-3</v>
      </c>
      <c r="L3003" s="12">
        <v>-4.4444444439122321E-3</v>
      </c>
      <c r="M3003" s="12">
        <f>Tabela1[[#This Row],[A DEVOLVER]]-Tabela1[[#This Row],[DEVOLVIDO]]</f>
        <v>0</v>
      </c>
      <c r="N3003" s="18" t="s">
        <v>383</v>
      </c>
    </row>
    <row r="3004" spans="2:14" x14ac:dyDescent="0.3">
      <c r="B3004" s="11">
        <v>981</v>
      </c>
      <c r="C3004" s="11" t="s">
        <v>199</v>
      </c>
      <c r="D3004" s="35">
        <v>36</v>
      </c>
      <c r="E3004" s="16" t="s">
        <v>202</v>
      </c>
      <c r="F3004" s="11" t="s">
        <v>418</v>
      </c>
      <c r="G3004" s="17">
        <v>0</v>
      </c>
      <c r="H3004" s="17">
        <v>0</v>
      </c>
      <c r="I3004" s="17">
        <f>IFERROR(H3004/1.08,"")</f>
        <v>0</v>
      </c>
      <c r="J3004" s="17">
        <f>I3004*8%</f>
        <v>0</v>
      </c>
      <c r="K3004" s="17">
        <f>Tabela1[[#This Row],[VLR RECEBIDO]]-Tabela1[[#This Row],[DESPESA]]-Tabela1[[#This Row],[FGTS]]</f>
        <v>0</v>
      </c>
      <c r="L3004" s="12">
        <v>0</v>
      </c>
      <c r="M3004" s="12">
        <f>Tabela1[[#This Row],[A DEVOLVER]]-Tabela1[[#This Row],[DEVOLVIDO]]</f>
        <v>0</v>
      </c>
      <c r="N3004" s="18" t="s">
        <v>382</v>
      </c>
    </row>
    <row r="3005" spans="2:14" x14ac:dyDescent="0.3">
      <c r="B3005" s="11">
        <v>985</v>
      </c>
      <c r="C3005" s="11" t="s">
        <v>195</v>
      </c>
      <c r="D3005" s="35">
        <v>36</v>
      </c>
      <c r="E3005" s="16" t="s">
        <v>8</v>
      </c>
      <c r="F3005" s="11" t="s">
        <v>418</v>
      </c>
      <c r="G3005" s="17">
        <v>630.48</v>
      </c>
      <c r="H3005" s="17">
        <v>630.48444444444397</v>
      </c>
      <c r="I3005" s="17">
        <f>IFERROR(H3005/1.08,"")</f>
        <v>583.78189300411475</v>
      </c>
      <c r="J3005" s="17">
        <f>I3005*8%</f>
        <v>46.702551440329181</v>
      </c>
      <c r="K3005" s="17">
        <f>Tabela1[[#This Row],[VLR RECEBIDO]]-Tabela1[[#This Row],[DESPESA]]-Tabela1[[#This Row],[FGTS]]</f>
        <v>-4.4444444439122321E-3</v>
      </c>
      <c r="L3005" s="12">
        <v>-4.4444444439122321E-3</v>
      </c>
      <c r="M3005" s="12">
        <f>Tabela1[[#This Row],[A DEVOLVER]]-Tabela1[[#This Row],[DEVOLVIDO]]</f>
        <v>0</v>
      </c>
      <c r="N3005" s="18" t="s">
        <v>378</v>
      </c>
    </row>
    <row r="3006" spans="2:14" x14ac:dyDescent="0.3">
      <c r="B3006" s="11">
        <v>992</v>
      </c>
      <c r="C3006" s="11" t="s">
        <v>193</v>
      </c>
      <c r="D3006" s="35">
        <v>44</v>
      </c>
      <c r="E3006" s="16" t="s">
        <v>8</v>
      </c>
      <c r="F3006" s="11" t="s">
        <v>418</v>
      </c>
      <c r="G3006" s="17">
        <v>0</v>
      </c>
      <c r="H3006" s="17">
        <v>0</v>
      </c>
      <c r="I3006" s="17">
        <f>IFERROR(H3006/1.08,"")</f>
        <v>0</v>
      </c>
      <c r="J3006" s="17">
        <f>I3006*8%</f>
        <v>0</v>
      </c>
      <c r="K3006" s="17">
        <f>Tabela1[[#This Row],[VLR RECEBIDO]]-Tabela1[[#This Row],[DESPESA]]-Tabela1[[#This Row],[FGTS]]</f>
        <v>0</v>
      </c>
      <c r="L3006" s="12">
        <v>0</v>
      </c>
      <c r="M3006" s="12">
        <f>Tabela1[[#This Row],[A DEVOLVER]]-Tabela1[[#This Row],[DEVOLVIDO]]</f>
        <v>0</v>
      </c>
      <c r="N3006" s="18" t="s">
        <v>376</v>
      </c>
    </row>
    <row r="3007" spans="2:14" x14ac:dyDescent="0.3">
      <c r="B3007" s="11">
        <v>879</v>
      </c>
      <c r="C3007" s="11" t="s">
        <v>29</v>
      </c>
      <c r="D3007" s="35">
        <v>36</v>
      </c>
      <c r="E3007" s="16" t="s">
        <v>202</v>
      </c>
      <c r="F3007" s="11" t="s">
        <v>418</v>
      </c>
      <c r="G3007" s="17">
        <v>0</v>
      </c>
      <c r="H3007" s="17">
        <v>0</v>
      </c>
      <c r="I3007" s="17">
        <f>IFERROR(H3007/1.08,"")</f>
        <v>0</v>
      </c>
      <c r="J3007" s="17">
        <f>I3007*8%</f>
        <v>0</v>
      </c>
      <c r="K3007" s="17">
        <f>Tabela1[[#This Row],[VLR RECEBIDO]]-Tabela1[[#This Row],[DESPESA]]-Tabela1[[#This Row],[FGTS]]</f>
        <v>0</v>
      </c>
      <c r="L3007" s="12">
        <v>0</v>
      </c>
      <c r="M3007" s="12">
        <f>Tabela1[[#This Row],[A DEVOLVER]]-Tabela1[[#This Row],[DEVOLVIDO]]</f>
        <v>0</v>
      </c>
      <c r="N3007" s="18" t="s">
        <v>213</v>
      </c>
    </row>
    <row r="3008" spans="2:14" x14ac:dyDescent="0.3">
      <c r="B3008" s="11" t="s">
        <v>400</v>
      </c>
      <c r="C3008" s="11" t="s">
        <v>397</v>
      </c>
      <c r="D3008" s="35">
        <v>36</v>
      </c>
      <c r="E3008" s="16" t="s">
        <v>8</v>
      </c>
      <c r="F3008" s="11" t="s">
        <v>418</v>
      </c>
      <c r="G3008" s="17">
        <v>630.48</v>
      </c>
      <c r="H3008" s="17">
        <v>630.48444444444397</v>
      </c>
      <c r="I3008" s="17">
        <f>IFERROR(H3008/1.08,"")</f>
        <v>583.78189300411475</v>
      </c>
      <c r="J3008" s="17">
        <f>I3008*8%</f>
        <v>46.702551440329181</v>
      </c>
      <c r="K3008" s="17">
        <f>Tabela1[[#This Row],[VLR RECEBIDO]]-Tabela1[[#This Row],[DESPESA]]-Tabela1[[#This Row],[FGTS]]</f>
        <v>-4.4444444439122321E-3</v>
      </c>
      <c r="L3008" s="12">
        <v>-4.4444444439122321E-3</v>
      </c>
      <c r="M3008" s="12">
        <f>Tabela1[[#This Row],[A DEVOLVER]]-Tabela1[[#This Row],[DEVOLVIDO]]</f>
        <v>0</v>
      </c>
      <c r="N3008" s="18" t="s">
        <v>398</v>
      </c>
    </row>
    <row r="3009" spans="2:14" x14ac:dyDescent="0.3">
      <c r="B3009" s="11">
        <v>23</v>
      </c>
      <c r="C3009" s="11" t="s">
        <v>30</v>
      </c>
      <c r="D3009" s="35">
        <v>36</v>
      </c>
      <c r="E3009" s="16" t="s">
        <v>8</v>
      </c>
      <c r="F3009" s="11" t="s">
        <v>418</v>
      </c>
      <c r="G3009" s="17">
        <v>630.48</v>
      </c>
      <c r="H3009" s="17">
        <v>630.48444444444397</v>
      </c>
      <c r="I3009" s="17">
        <f>IFERROR(H3009/1.08,"")</f>
        <v>583.78189300411475</v>
      </c>
      <c r="J3009" s="17">
        <f>I3009*8%</f>
        <v>46.702551440329181</v>
      </c>
      <c r="K3009" s="17">
        <f>Tabela1[[#This Row],[VLR RECEBIDO]]-Tabela1[[#This Row],[DESPESA]]-Tabela1[[#This Row],[FGTS]]</f>
        <v>-4.4444444439122321E-3</v>
      </c>
      <c r="L3009" s="12">
        <v>-4.4444444439122321E-3</v>
      </c>
      <c r="M3009" s="12">
        <f>Tabela1[[#This Row],[A DEVOLVER]]-Tabela1[[#This Row],[DEVOLVIDO]]</f>
        <v>0</v>
      </c>
      <c r="N3009" s="18" t="s">
        <v>214</v>
      </c>
    </row>
    <row r="3010" spans="2:14" x14ac:dyDescent="0.3">
      <c r="B3010" s="11">
        <v>521</v>
      </c>
      <c r="C3010" s="11" t="s">
        <v>31</v>
      </c>
      <c r="D3010" s="35">
        <v>36</v>
      </c>
      <c r="E3010" s="16" t="s">
        <v>8</v>
      </c>
      <c r="F3010" s="11" t="s">
        <v>418</v>
      </c>
      <c r="G3010" s="17">
        <v>630.48</v>
      </c>
      <c r="H3010" s="17">
        <v>630.48444444444397</v>
      </c>
      <c r="I3010" s="17">
        <f>IFERROR(H3010/1.08,"")</f>
        <v>583.78189300411475</v>
      </c>
      <c r="J3010" s="17">
        <f>I3010*8%</f>
        <v>46.702551440329181</v>
      </c>
      <c r="K3010" s="17">
        <f>Tabela1[[#This Row],[VLR RECEBIDO]]-Tabela1[[#This Row],[DESPESA]]-Tabela1[[#This Row],[FGTS]]</f>
        <v>-4.4444444439122321E-3</v>
      </c>
      <c r="L3010" s="12">
        <v>-4.4444444439122321E-3</v>
      </c>
      <c r="M3010" s="12">
        <f>Tabela1[[#This Row],[A DEVOLVER]]-Tabela1[[#This Row],[DEVOLVIDO]]</f>
        <v>0</v>
      </c>
      <c r="N3010" s="18" t="s">
        <v>215</v>
      </c>
    </row>
    <row r="3011" spans="2:14" x14ac:dyDescent="0.3">
      <c r="B3011" s="11">
        <v>9</v>
      </c>
      <c r="C3011" s="11" t="s">
        <v>32</v>
      </c>
      <c r="D3011" s="35">
        <v>36</v>
      </c>
      <c r="E3011" s="16" t="s">
        <v>8</v>
      </c>
      <c r="F3011" s="11" t="s">
        <v>418</v>
      </c>
      <c r="G3011" s="17">
        <v>630.48</v>
      </c>
      <c r="H3011" s="17">
        <v>630.48444444444397</v>
      </c>
      <c r="I3011" s="17">
        <f>IFERROR(H3011/1.08,"")</f>
        <v>583.78189300411475</v>
      </c>
      <c r="J3011" s="17">
        <f>I3011*8%</f>
        <v>46.702551440329181</v>
      </c>
      <c r="K3011" s="17">
        <f>Tabela1[[#This Row],[VLR RECEBIDO]]-Tabela1[[#This Row],[DESPESA]]-Tabela1[[#This Row],[FGTS]]</f>
        <v>-4.4444444439122321E-3</v>
      </c>
      <c r="L3011" s="12">
        <v>-4.4444444439122321E-3</v>
      </c>
      <c r="M3011" s="12">
        <f>Tabela1[[#This Row],[A DEVOLVER]]-Tabela1[[#This Row],[DEVOLVIDO]]</f>
        <v>0</v>
      </c>
      <c r="N3011" s="18" t="s">
        <v>216</v>
      </c>
    </row>
    <row r="3012" spans="2:14" x14ac:dyDescent="0.3">
      <c r="B3012" s="11">
        <v>919</v>
      </c>
      <c r="C3012" s="11" t="s">
        <v>33</v>
      </c>
      <c r="D3012" s="35">
        <v>36</v>
      </c>
      <c r="E3012" s="16" t="s">
        <v>8</v>
      </c>
      <c r="F3012" s="11" t="s">
        <v>418</v>
      </c>
      <c r="G3012" s="17">
        <v>630.48</v>
      </c>
      <c r="H3012" s="17">
        <v>630.48444444444397</v>
      </c>
      <c r="I3012" s="17">
        <f>IFERROR(H3012/1.08,"")</f>
        <v>583.78189300411475</v>
      </c>
      <c r="J3012" s="17">
        <f>I3012*8%</f>
        <v>46.702551440329181</v>
      </c>
      <c r="K3012" s="17">
        <f>Tabela1[[#This Row],[VLR RECEBIDO]]-Tabela1[[#This Row],[DESPESA]]-Tabela1[[#This Row],[FGTS]]</f>
        <v>-4.4444444439122321E-3</v>
      </c>
      <c r="L3012" s="12">
        <v>-4.4444444439122321E-3</v>
      </c>
      <c r="M3012" s="12">
        <f>Tabela1[[#This Row],[A DEVOLVER]]-Tabela1[[#This Row],[DEVOLVIDO]]</f>
        <v>0</v>
      </c>
      <c r="N3012" s="18" t="s">
        <v>217</v>
      </c>
    </row>
    <row r="3013" spans="2:14" x14ac:dyDescent="0.3">
      <c r="B3013" s="11">
        <v>450</v>
      </c>
      <c r="C3013" s="11" t="s">
        <v>34</v>
      </c>
      <c r="D3013" s="35">
        <v>36</v>
      </c>
      <c r="E3013" s="16" t="s">
        <v>8</v>
      </c>
      <c r="F3013" s="11" t="s">
        <v>418</v>
      </c>
      <c r="G3013" s="17">
        <v>630.48</v>
      </c>
      <c r="H3013" s="17">
        <v>630.48444444444397</v>
      </c>
      <c r="I3013" s="17">
        <f>IFERROR(H3013/1.08,"")</f>
        <v>583.78189300411475</v>
      </c>
      <c r="J3013" s="17">
        <f>I3013*8%</f>
        <v>46.702551440329181</v>
      </c>
      <c r="K3013" s="17">
        <f>Tabela1[[#This Row],[VLR RECEBIDO]]-Tabela1[[#This Row],[DESPESA]]-Tabela1[[#This Row],[FGTS]]</f>
        <v>-4.4444444439122321E-3</v>
      </c>
      <c r="L3013" s="12">
        <v>-4.4444444439122321E-3</v>
      </c>
      <c r="M3013" s="12">
        <f>Tabela1[[#This Row],[A DEVOLVER]]-Tabela1[[#This Row],[DEVOLVIDO]]</f>
        <v>0</v>
      </c>
      <c r="N3013" s="18" t="s">
        <v>218</v>
      </c>
    </row>
    <row r="3014" spans="2:14" x14ac:dyDescent="0.3">
      <c r="B3014" s="11">
        <v>550</v>
      </c>
      <c r="C3014" s="11" t="s">
        <v>35</v>
      </c>
      <c r="D3014" s="35">
        <v>36</v>
      </c>
      <c r="E3014" s="16" t="s">
        <v>8</v>
      </c>
      <c r="F3014" s="11" t="s">
        <v>418</v>
      </c>
      <c r="G3014" s="17">
        <v>630.48</v>
      </c>
      <c r="H3014" s="17">
        <v>630.48444444444397</v>
      </c>
      <c r="I3014" s="17">
        <f>IFERROR(H3014/1.08,"")</f>
        <v>583.78189300411475</v>
      </c>
      <c r="J3014" s="17">
        <f>I3014*8%</f>
        <v>46.702551440329181</v>
      </c>
      <c r="K3014" s="17">
        <f>Tabela1[[#This Row],[VLR RECEBIDO]]-Tabela1[[#This Row],[DESPESA]]-Tabela1[[#This Row],[FGTS]]</f>
        <v>-4.4444444439122321E-3</v>
      </c>
      <c r="L3014" s="12">
        <v>-4.4444444439122321E-3</v>
      </c>
      <c r="M3014" s="12">
        <f>Tabela1[[#This Row],[A DEVOLVER]]-Tabela1[[#This Row],[DEVOLVIDO]]</f>
        <v>0</v>
      </c>
      <c r="N3014" s="18" t="s">
        <v>219</v>
      </c>
    </row>
    <row r="3015" spans="2:14" x14ac:dyDescent="0.3">
      <c r="B3015" s="11">
        <v>552</v>
      </c>
      <c r="C3015" s="11" t="s">
        <v>36</v>
      </c>
      <c r="D3015" s="35">
        <v>36</v>
      </c>
      <c r="E3015" s="16" t="s">
        <v>8</v>
      </c>
      <c r="F3015" s="11" t="s">
        <v>418</v>
      </c>
      <c r="G3015" s="17">
        <v>630.48</v>
      </c>
      <c r="H3015" s="17">
        <v>630.48444444444397</v>
      </c>
      <c r="I3015" s="17">
        <f>IFERROR(H3015/1.08,"")</f>
        <v>583.78189300411475</v>
      </c>
      <c r="J3015" s="17">
        <f>I3015*8%</f>
        <v>46.702551440329181</v>
      </c>
      <c r="K3015" s="17">
        <f>Tabela1[[#This Row],[VLR RECEBIDO]]-Tabela1[[#This Row],[DESPESA]]-Tabela1[[#This Row],[FGTS]]</f>
        <v>-4.4444444439122321E-3</v>
      </c>
      <c r="L3015" s="12">
        <v>-4.4444444439122321E-3</v>
      </c>
      <c r="M3015" s="12">
        <f>Tabela1[[#This Row],[A DEVOLVER]]-Tabela1[[#This Row],[DEVOLVIDO]]</f>
        <v>0</v>
      </c>
      <c r="N3015" s="18" t="s">
        <v>220</v>
      </c>
    </row>
    <row r="3016" spans="2:14" x14ac:dyDescent="0.3">
      <c r="B3016" s="11">
        <v>620</v>
      </c>
      <c r="C3016" s="11" t="s">
        <v>37</v>
      </c>
      <c r="D3016" s="35">
        <v>36</v>
      </c>
      <c r="E3016" s="16" t="s">
        <v>202</v>
      </c>
      <c r="F3016" s="11" t="s">
        <v>418</v>
      </c>
      <c r="G3016" s="17">
        <v>0</v>
      </c>
      <c r="H3016" s="17">
        <v>0</v>
      </c>
      <c r="I3016" s="17">
        <f>IFERROR(H3016/1.08,"")</f>
        <v>0</v>
      </c>
      <c r="J3016" s="17">
        <f>I3016*8%</f>
        <v>0</v>
      </c>
      <c r="K3016" s="17">
        <f>Tabela1[[#This Row],[VLR RECEBIDO]]-Tabela1[[#This Row],[DESPESA]]-Tabela1[[#This Row],[FGTS]]</f>
        <v>0</v>
      </c>
      <c r="L3016" s="12">
        <v>0</v>
      </c>
      <c r="M3016" s="12">
        <f>Tabela1[[#This Row],[A DEVOLVER]]-Tabela1[[#This Row],[DEVOLVIDO]]</f>
        <v>0</v>
      </c>
      <c r="N3016" s="18" t="s">
        <v>221</v>
      </c>
    </row>
    <row r="3017" spans="2:14" x14ac:dyDescent="0.3">
      <c r="B3017" s="11">
        <v>1015</v>
      </c>
      <c r="C3017" s="11" t="s">
        <v>410</v>
      </c>
      <c r="D3017" s="35">
        <v>36</v>
      </c>
      <c r="E3017" s="16" t="s">
        <v>8</v>
      </c>
      <c r="F3017" s="11" t="s">
        <v>418</v>
      </c>
      <c r="G3017" s="17">
        <v>630.48</v>
      </c>
      <c r="H3017" s="17">
        <v>294.22444444444398</v>
      </c>
      <c r="I3017" s="17">
        <f>IFERROR(H3017/1.08,"")</f>
        <v>272.4300411522629</v>
      </c>
      <c r="J3017" s="17">
        <f>I3017*8%</f>
        <v>21.794403292181034</v>
      </c>
      <c r="K3017" s="17">
        <f>Tabela1[[#This Row],[VLR RECEBIDO]]-Tabela1[[#This Row],[DESPESA]]-Tabela1[[#This Row],[FGTS]]</f>
        <v>336.2555555555561</v>
      </c>
      <c r="L3017" s="12">
        <v>336.2555555555561</v>
      </c>
      <c r="M3017" s="12">
        <f>Tabela1[[#This Row],[A DEVOLVER]]-Tabela1[[#This Row],[DEVOLVIDO]]</f>
        <v>0</v>
      </c>
      <c r="N3017" s="18" t="s">
        <v>414</v>
      </c>
    </row>
    <row r="3018" spans="2:14" x14ac:dyDescent="0.3">
      <c r="B3018" s="11" t="s">
        <v>395</v>
      </c>
      <c r="C3018" s="11" t="s">
        <v>385</v>
      </c>
      <c r="D3018" s="35">
        <v>36</v>
      </c>
      <c r="E3018" s="16" t="s">
        <v>8</v>
      </c>
      <c r="F3018" s="11" t="s">
        <v>418</v>
      </c>
      <c r="G3018" s="17">
        <v>630.48</v>
      </c>
      <c r="H3018" s="17">
        <v>630.48444444444397</v>
      </c>
      <c r="I3018" s="17">
        <f>IFERROR(H3018/1.08,"")</f>
        <v>583.78189300411475</v>
      </c>
      <c r="J3018" s="17">
        <f>I3018*8%</f>
        <v>46.702551440329181</v>
      </c>
      <c r="K3018" s="17">
        <f>Tabela1[[#This Row],[VLR RECEBIDO]]-Tabela1[[#This Row],[DESPESA]]-Tabela1[[#This Row],[FGTS]]</f>
        <v>-4.4444444439122321E-3</v>
      </c>
      <c r="L3018" s="12">
        <v>-4.4444444439122321E-3</v>
      </c>
      <c r="M3018" s="12">
        <f>Tabela1[[#This Row],[A DEVOLVER]]-Tabela1[[#This Row],[DEVOLVIDO]]</f>
        <v>0</v>
      </c>
      <c r="N3018" s="18" t="s">
        <v>389</v>
      </c>
    </row>
    <row r="3019" spans="2:14" x14ac:dyDescent="0.3">
      <c r="B3019" s="11">
        <v>781</v>
      </c>
      <c r="C3019" s="11" t="s">
        <v>38</v>
      </c>
      <c r="D3019" s="35">
        <v>44</v>
      </c>
      <c r="E3019" s="16" t="s">
        <v>8</v>
      </c>
      <c r="F3019" s="11" t="s">
        <v>418</v>
      </c>
      <c r="G3019" s="17">
        <v>0</v>
      </c>
      <c r="H3019" s="17">
        <v>0</v>
      </c>
      <c r="I3019" s="17">
        <f>IFERROR(H3019/1.08,"")</f>
        <v>0</v>
      </c>
      <c r="J3019" s="17">
        <f>I3019*8%</f>
        <v>0</v>
      </c>
      <c r="K3019" s="17">
        <f>Tabela1[[#This Row],[VLR RECEBIDO]]-Tabela1[[#This Row],[DESPESA]]-Tabela1[[#This Row],[FGTS]]</f>
        <v>0</v>
      </c>
      <c r="L3019" s="12">
        <v>0</v>
      </c>
      <c r="M3019" s="12">
        <f>Tabela1[[#This Row],[A DEVOLVER]]-Tabela1[[#This Row],[DEVOLVIDO]]</f>
        <v>0</v>
      </c>
      <c r="N3019" s="18" t="s">
        <v>222</v>
      </c>
    </row>
    <row r="3020" spans="2:14" x14ac:dyDescent="0.3">
      <c r="B3020" s="11">
        <v>927</v>
      </c>
      <c r="C3020" s="11" t="s">
        <v>39</v>
      </c>
      <c r="D3020" s="35">
        <v>36</v>
      </c>
      <c r="E3020" s="16" t="s">
        <v>202</v>
      </c>
      <c r="F3020" s="11" t="s">
        <v>418</v>
      </c>
      <c r="G3020" s="17">
        <v>0</v>
      </c>
      <c r="H3020" s="17">
        <v>0</v>
      </c>
      <c r="I3020" s="17">
        <f>IFERROR(H3020/1.08,"")</f>
        <v>0</v>
      </c>
      <c r="J3020" s="17">
        <f>I3020*8%</f>
        <v>0</v>
      </c>
      <c r="K3020" s="17">
        <f>Tabela1[[#This Row],[VLR RECEBIDO]]-Tabela1[[#This Row],[DESPESA]]-Tabela1[[#This Row],[FGTS]]</f>
        <v>0</v>
      </c>
      <c r="L3020" s="12">
        <v>0</v>
      </c>
      <c r="M3020" s="12">
        <f>Tabela1[[#This Row],[A DEVOLVER]]-Tabela1[[#This Row],[DEVOLVIDO]]</f>
        <v>0</v>
      </c>
      <c r="N3020" s="18" t="s">
        <v>223</v>
      </c>
    </row>
    <row r="3021" spans="2:14" x14ac:dyDescent="0.3">
      <c r="B3021" s="11">
        <v>543</v>
      </c>
      <c r="C3021" s="11" t="s">
        <v>40</v>
      </c>
      <c r="D3021" s="35">
        <v>36</v>
      </c>
      <c r="E3021" s="16" t="s">
        <v>8</v>
      </c>
      <c r="F3021" s="11" t="s">
        <v>418</v>
      </c>
      <c r="G3021" s="17">
        <v>630.48</v>
      </c>
      <c r="H3021" s="17">
        <v>630.48444444444397</v>
      </c>
      <c r="I3021" s="17">
        <f>IFERROR(H3021/1.08,"")</f>
        <v>583.78189300411475</v>
      </c>
      <c r="J3021" s="17">
        <f>I3021*8%</f>
        <v>46.702551440329181</v>
      </c>
      <c r="K3021" s="17">
        <f>Tabela1[[#This Row],[VLR RECEBIDO]]-Tabela1[[#This Row],[DESPESA]]-Tabela1[[#This Row],[FGTS]]</f>
        <v>-4.4444444439122321E-3</v>
      </c>
      <c r="L3021" s="12">
        <v>-4.4444444439122321E-3</v>
      </c>
      <c r="M3021" s="12">
        <f>Tabela1[[#This Row],[A DEVOLVER]]-Tabela1[[#This Row],[DEVOLVIDO]]</f>
        <v>0</v>
      </c>
      <c r="N3021" s="18" t="s">
        <v>224</v>
      </c>
    </row>
    <row r="3022" spans="2:14" x14ac:dyDescent="0.3">
      <c r="B3022" s="11">
        <v>644</v>
      </c>
      <c r="C3022" s="11" t="s">
        <v>41</v>
      </c>
      <c r="D3022" s="35">
        <v>36</v>
      </c>
      <c r="E3022" s="16" t="s">
        <v>8</v>
      </c>
      <c r="F3022" s="11" t="s">
        <v>418</v>
      </c>
      <c r="G3022" s="17">
        <v>630.48</v>
      </c>
      <c r="H3022" s="17">
        <v>630.48444444444397</v>
      </c>
      <c r="I3022" s="17">
        <f>IFERROR(H3022/1.08,"")</f>
        <v>583.78189300411475</v>
      </c>
      <c r="J3022" s="17">
        <f>I3022*8%</f>
        <v>46.702551440329181</v>
      </c>
      <c r="K3022" s="17">
        <f>Tabela1[[#This Row],[VLR RECEBIDO]]-Tabela1[[#This Row],[DESPESA]]-Tabela1[[#This Row],[FGTS]]</f>
        <v>-4.4444444439122321E-3</v>
      </c>
      <c r="L3022" s="12">
        <v>-4.4444444439122321E-3</v>
      </c>
      <c r="M3022" s="12">
        <f>Tabela1[[#This Row],[A DEVOLVER]]-Tabela1[[#This Row],[DEVOLVIDO]]</f>
        <v>0</v>
      </c>
      <c r="N3022" s="18" t="s">
        <v>225</v>
      </c>
    </row>
    <row r="3023" spans="2:14" x14ac:dyDescent="0.3">
      <c r="B3023" s="11">
        <v>740</v>
      </c>
      <c r="C3023" s="11" t="s">
        <v>42</v>
      </c>
      <c r="D3023" s="35">
        <v>36</v>
      </c>
      <c r="E3023" s="16" t="s">
        <v>8</v>
      </c>
      <c r="F3023" s="11" t="s">
        <v>418</v>
      </c>
      <c r="G3023" s="17">
        <v>630.48</v>
      </c>
      <c r="H3023" s="17">
        <v>630.48444444444397</v>
      </c>
      <c r="I3023" s="17">
        <f>IFERROR(H3023/1.08,"")</f>
        <v>583.78189300411475</v>
      </c>
      <c r="J3023" s="17">
        <f>I3023*8%</f>
        <v>46.702551440329181</v>
      </c>
      <c r="K3023" s="17">
        <f>Tabela1[[#This Row],[VLR RECEBIDO]]-Tabela1[[#This Row],[DESPESA]]-Tabela1[[#This Row],[FGTS]]</f>
        <v>-4.4444444439122321E-3</v>
      </c>
      <c r="L3023" s="12">
        <v>-4.4444444439122321E-3</v>
      </c>
      <c r="M3023" s="12">
        <f>Tabela1[[#This Row],[A DEVOLVER]]-Tabela1[[#This Row],[DEVOLVIDO]]</f>
        <v>0</v>
      </c>
      <c r="N3023" s="18" t="s">
        <v>226</v>
      </c>
    </row>
    <row r="3024" spans="2:14" x14ac:dyDescent="0.3">
      <c r="B3024" s="11">
        <v>230</v>
      </c>
      <c r="C3024" s="11" t="s">
        <v>44</v>
      </c>
      <c r="D3024" s="35">
        <v>44</v>
      </c>
      <c r="E3024" s="16" t="s">
        <v>202</v>
      </c>
      <c r="F3024" s="11" t="s">
        <v>418</v>
      </c>
      <c r="G3024" s="17">
        <v>0</v>
      </c>
      <c r="H3024" s="17">
        <v>0</v>
      </c>
      <c r="I3024" s="17">
        <f>IFERROR(H3024/1.08,"")</f>
        <v>0</v>
      </c>
      <c r="J3024" s="17">
        <f>I3024*8%</f>
        <v>0</v>
      </c>
      <c r="K3024" s="17">
        <f>Tabela1[[#This Row],[VLR RECEBIDO]]-Tabela1[[#This Row],[DESPESA]]-Tabela1[[#This Row],[FGTS]]</f>
        <v>0</v>
      </c>
      <c r="L3024" s="12">
        <v>0</v>
      </c>
      <c r="M3024" s="12">
        <f>Tabela1[[#This Row],[A DEVOLVER]]-Tabela1[[#This Row],[DEVOLVIDO]]</f>
        <v>0</v>
      </c>
      <c r="N3024" s="18" t="s">
        <v>228</v>
      </c>
    </row>
    <row r="3025" spans="2:14" x14ac:dyDescent="0.3">
      <c r="B3025" s="11">
        <v>223</v>
      </c>
      <c r="C3025" s="11" t="s">
        <v>45</v>
      </c>
      <c r="D3025" s="35">
        <v>36</v>
      </c>
      <c r="E3025" s="16" t="s">
        <v>202</v>
      </c>
      <c r="F3025" s="11" t="s">
        <v>418</v>
      </c>
      <c r="G3025" s="17">
        <v>0</v>
      </c>
      <c r="H3025" s="17">
        <v>0</v>
      </c>
      <c r="I3025" s="17">
        <f>IFERROR(H3025/1.08,"")</f>
        <v>0</v>
      </c>
      <c r="J3025" s="17">
        <f>I3025*8%</f>
        <v>0</v>
      </c>
      <c r="K3025" s="17">
        <f>Tabela1[[#This Row],[VLR RECEBIDO]]-Tabela1[[#This Row],[DESPESA]]-Tabela1[[#This Row],[FGTS]]</f>
        <v>0</v>
      </c>
      <c r="L3025" s="12">
        <v>0</v>
      </c>
      <c r="M3025" s="12">
        <f>Tabela1[[#This Row],[A DEVOLVER]]-Tabela1[[#This Row],[DEVOLVIDO]]</f>
        <v>0</v>
      </c>
      <c r="N3025" s="18" t="s">
        <v>229</v>
      </c>
    </row>
    <row r="3026" spans="2:14" x14ac:dyDescent="0.3">
      <c r="B3026" s="11">
        <v>427</v>
      </c>
      <c r="C3026" s="11" t="s">
        <v>47</v>
      </c>
      <c r="D3026" s="35">
        <v>36</v>
      </c>
      <c r="E3026" s="16" t="s">
        <v>202</v>
      </c>
      <c r="F3026" s="11" t="s">
        <v>418</v>
      </c>
      <c r="G3026" s="17">
        <v>0</v>
      </c>
      <c r="H3026" s="17">
        <v>0</v>
      </c>
      <c r="I3026" s="17">
        <f>IFERROR(H3026/1.08,"")</f>
        <v>0</v>
      </c>
      <c r="J3026" s="17">
        <f>I3026*8%</f>
        <v>0</v>
      </c>
      <c r="K3026" s="17">
        <f>Tabela1[[#This Row],[VLR RECEBIDO]]-Tabela1[[#This Row],[DESPESA]]-Tabela1[[#This Row],[FGTS]]</f>
        <v>0</v>
      </c>
      <c r="L3026" s="12">
        <v>0</v>
      </c>
      <c r="M3026" s="12">
        <f>Tabela1[[#This Row],[A DEVOLVER]]-Tabela1[[#This Row],[DEVOLVIDO]]</f>
        <v>0</v>
      </c>
      <c r="N3026" s="18" t="s">
        <v>231</v>
      </c>
    </row>
    <row r="3027" spans="2:14" x14ac:dyDescent="0.3">
      <c r="B3027" s="11">
        <v>1006</v>
      </c>
      <c r="C3027" s="11" t="s">
        <v>405</v>
      </c>
      <c r="D3027" s="35">
        <v>36</v>
      </c>
      <c r="E3027" s="16" t="s">
        <v>8</v>
      </c>
      <c r="F3027" s="11" t="s">
        <v>418</v>
      </c>
      <c r="G3027" s="17">
        <v>630.48</v>
      </c>
      <c r="H3027" s="17">
        <v>630.48444444444397</v>
      </c>
      <c r="I3027" s="17">
        <f>IFERROR(H3027/1.08,"")</f>
        <v>583.78189300411475</v>
      </c>
      <c r="J3027" s="17">
        <f>I3027*8%</f>
        <v>46.702551440329181</v>
      </c>
      <c r="K3027" s="17">
        <f>Tabela1[[#This Row],[VLR RECEBIDO]]-Tabela1[[#This Row],[DESPESA]]-Tabela1[[#This Row],[FGTS]]</f>
        <v>-4.4444444439122321E-3</v>
      </c>
      <c r="L3027" s="12">
        <v>-4.4444444439122321E-3</v>
      </c>
      <c r="M3027" s="12">
        <f>Tabela1[[#This Row],[A DEVOLVER]]-Tabela1[[#This Row],[DEVOLVIDO]]</f>
        <v>0</v>
      </c>
      <c r="N3027" s="18" t="s">
        <v>401</v>
      </c>
    </row>
    <row r="3028" spans="2:14" x14ac:dyDescent="0.3">
      <c r="B3028" s="11">
        <v>972</v>
      </c>
      <c r="C3028" s="11" t="s">
        <v>48</v>
      </c>
      <c r="D3028" s="35">
        <v>36</v>
      </c>
      <c r="E3028" s="16" t="s">
        <v>8</v>
      </c>
      <c r="F3028" s="11" t="s">
        <v>418</v>
      </c>
      <c r="G3028" s="17">
        <v>630.48</v>
      </c>
      <c r="H3028" s="17">
        <v>630.48444444444397</v>
      </c>
      <c r="I3028" s="17">
        <f>IFERROR(H3028/1.08,"")</f>
        <v>583.78189300411475</v>
      </c>
      <c r="J3028" s="17">
        <f>I3028*8%</f>
        <v>46.702551440329181</v>
      </c>
      <c r="K3028" s="17">
        <f>Tabela1[[#This Row],[VLR RECEBIDO]]-Tabela1[[#This Row],[DESPESA]]-Tabela1[[#This Row],[FGTS]]</f>
        <v>-4.4444444439122321E-3</v>
      </c>
      <c r="L3028" s="12">
        <v>-4.4444444439122321E-3</v>
      </c>
      <c r="M3028" s="12">
        <f>Tabela1[[#This Row],[A DEVOLVER]]-Tabela1[[#This Row],[DEVOLVIDO]]</f>
        <v>0</v>
      </c>
      <c r="N3028" s="18" t="s">
        <v>232</v>
      </c>
    </row>
    <row r="3029" spans="2:14" x14ac:dyDescent="0.3">
      <c r="B3029" s="11">
        <v>817</v>
      </c>
      <c r="C3029" s="11" t="s">
        <v>49</v>
      </c>
      <c r="D3029" s="35">
        <v>36</v>
      </c>
      <c r="E3029" s="16" t="s">
        <v>8</v>
      </c>
      <c r="F3029" s="11" t="s">
        <v>418</v>
      </c>
      <c r="G3029" s="17">
        <v>630.48</v>
      </c>
      <c r="H3029" s="17">
        <v>630.48444444444397</v>
      </c>
      <c r="I3029" s="17">
        <f>IFERROR(H3029/1.08,"")</f>
        <v>583.78189300411475</v>
      </c>
      <c r="J3029" s="17">
        <f>I3029*8%</f>
        <v>46.702551440329181</v>
      </c>
      <c r="K3029" s="17">
        <f>Tabela1[[#This Row],[VLR RECEBIDO]]-Tabela1[[#This Row],[DESPESA]]-Tabela1[[#This Row],[FGTS]]</f>
        <v>-4.4444444439122321E-3</v>
      </c>
      <c r="L3029" s="12">
        <v>-4.4444444439122321E-3</v>
      </c>
      <c r="M3029" s="12">
        <f>Tabela1[[#This Row],[A DEVOLVER]]-Tabela1[[#This Row],[DEVOLVIDO]]</f>
        <v>0</v>
      </c>
      <c r="N3029" s="18" t="s">
        <v>233</v>
      </c>
    </row>
    <row r="3030" spans="2:14" x14ac:dyDescent="0.3">
      <c r="B3030" s="11" t="s">
        <v>394</v>
      </c>
      <c r="C3030" s="11" t="s">
        <v>386</v>
      </c>
      <c r="D3030" s="35">
        <v>36</v>
      </c>
      <c r="E3030" s="16" t="s">
        <v>8</v>
      </c>
      <c r="F3030" s="11" t="s">
        <v>418</v>
      </c>
      <c r="G3030" s="17">
        <v>630.48</v>
      </c>
      <c r="H3030" s="17">
        <v>630.48444444444397</v>
      </c>
      <c r="I3030" s="17">
        <f>IFERROR(H3030/1.08,"")</f>
        <v>583.78189300411475</v>
      </c>
      <c r="J3030" s="17">
        <f>I3030*8%</f>
        <v>46.702551440329181</v>
      </c>
      <c r="K3030" s="17">
        <f>Tabela1[[#This Row],[VLR RECEBIDO]]-Tabela1[[#This Row],[DESPESA]]-Tabela1[[#This Row],[FGTS]]</f>
        <v>-4.4444444439122321E-3</v>
      </c>
      <c r="L3030" s="12">
        <v>-4.4444444439122321E-3</v>
      </c>
      <c r="M3030" s="12">
        <f>Tabela1[[#This Row],[A DEVOLVER]]-Tabela1[[#This Row],[DEVOLVIDO]]</f>
        <v>0</v>
      </c>
      <c r="N3030" s="18" t="s">
        <v>390</v>
      </c>
    </row>
    <row r="3031" spans="2:14" x14ac:dyDescent="0.3">
      <c r="B3031" s="11">
        <v>677</v>
      </c>
      <c r="C3031" s="11" t="s">
        <v>50</v>
      </c>
      <c r="D3031" s="35">
        <v>36</v>
      </c>
      <c r="E3031" s="16" t="s">
        <v>8</v>
      </c>
      <c r="F3031" s="11" t="s">
        <v>418</v>
      </c>
      <c r="G3031" s="17">
        <v>630.48</v>
      </c>
      <c r="H3031" s="17">
        <v>630.48444444444397</v>
      </c>
      <c r="I3031" s="17">
        <f>IFERROR(H3031/1.08,"")</f>
        <v>583.78189300411475</v>
      </c>
      <c r="J3031" s="17">
        <f>I3031*8%</f>
        <v>46.702551440329181</v>
      </c>
      <c r="K3031" s="17">
        <f>Tabela1[[#This Row],[VLR RECEBIDO]]-Tabela1[[#This Row],[DESPESA]]-Tabela1[[#This Row],[FGTS]]</f>
        <v>-4.4444444439122321E-3</v>
      </c>
      <c r="L3031" s="12">
        <v>-4.4444444439122321E-3</v>
      </c>
      <c r="M3031" s="12">
        <f>Tabela1[[#This Row],[A DEVOLVER]]-Tabela1[[#This Row],[DEVOLVIDO]]</f>
        <v>0</v>
      </c>
      <c r="N3031" s="18" t="s">
        <v>234</v>
      </c>
    </row>
    <row r="3032" spans="2:14" x14ac:dyDescent="0.3">
      <c r="B3032" s="11">
        <v>26</v>
      </c>
      <c r="C3032" s="11" t="s">
        <v>51</v>
      </c>
      <c r="D3032" s="35">
        <v>44</v>
      </c>
      <c r="E3032" s="16" t="s">
        <v>8</v>
      </c>
      <c r="F3032" s="11" t="s">
        <v>418</v>
      </c>
      <c r="G3032" s="17">
        <v>0</v>
      </c>
      <c r="H3032" s="17">
        <v>0</v>
      </c>
      <c r="I3032" s="17">
        <f>IFERROR(H3032/1.08,"")</f>
        <v>0</v>
      </c>
      <c r="J3032" s="17">
        <f>I3032*8%</f>
        <v>0</v>
      </c>
      <c r="K3032" s="17">
        <f>Tabela1[[#This Row],[VLR RECEBIDO]]-Tabela1[[#This Row],[DESPESA]]-Tabela1[[#This Row],[FGTS]]</f>
        <v>0</v>
      </c>
      <c r="L3032" s="12">
        <v>0</v>
      </c>
      <c r="M3032" s="12">
        <f>Tabela1[[#This Row],[A DEVOLVER]]-Tabela1[[#This Row],[DEVOLVIDO]]</f>
        <v>0</v>
      </c>
      <c r="N3032" s="18" t="s">
        <v>235</v>
      </c>
    </row>
    <row r="3033" spans="2:14" x14ac:dyDescent="0.3">
      <c r="B3033" s="11">
        <v>235</v>
      </c>
      <c r="C3033" s="11" t="s">
        <v>53</v>
      </c>
      <c r="D3033" s="35">
        <v>36</v>
      </c>
      <c r="E3033" s="16" t="s">
        <v>8</v>
      </c>
      <c r="F3033" s="11" t="s">
        <v>418</v>
      </c>
      <c r="G3033" s="17">
        <v>630.48</v>
      </c>
      <c r="H3033" s="17">
        <v>630.48444444444397</v>
      </c>
      <c r="I3033" s="17">
        <f>IFERROR(H3033/1.08,"")</f>
        <v>583.78189300411475</v>
      </c>
      <c r="J3033" s="17">
        <f>I3033*8%</f>
        <v>46.702551440329181</v>
      </c>
      <c r="K3033" s="17">
        <f>Tabela1[[#This Row],[VLR RECEBIDO]]-Tabela1[[#This Row],[DESPESA]]-Tabela1[[#This Row],[FGTS]]</f>
        <v>-4.4444444439122321E-3</v>
      </c>
      <c r="L3033" s="12">
        <v>-4.4444444439122321E-3</v>
      </c>
      <c r="M3033" s="12">
        <f>Tabela1[[#This Row],[A DEVOLVER]]-Tabela1[[#This Row],[DEVOLVIDO]]</f>
        <v>0</v>
      </c>
      <c r="N3033" s="18" t="s">
        <v>237</v>
      </c>
    </row>
    <row r="3034" spans="2:14" x14ac:dyDescent="0.3">
      <c r="B3034" s="11">
        <v>712</v>
      </c>
      <c r="C3034" s="11" t="s">
        <v>54</v>
      </c>
      <c r="D3034" s="35">
        <v>36</v>
      </c>
      <c r="E3034" s="16" t="s">
        <v>202</v>
      </c>
      <c r="F3034" s="11" t="s">
        <v>418</v>
      </c>
      <c r="G3034" s="17">
        <v>0</v>
      </c>
      <c r="H3034" s="17">
        <v>0</v>
      </c>
      <c r="I3034" s="17">
        <f>IFERROR(H3034/1.08,"")</f>
        <v>0</v>
      </c>
      <c r="J3034" s="17">
        <f>I3034*8%</f>
        <v>0</v>
      </c>
      <c r="K3034" s="17">
        <f>Tabela1[[#This Row],[VLR RECEBIDO]]-Tabela1[[#This Row],[DESPESA]]-Tabela1[[#This Row],[FGTS]]</f>
        <v>0</v>
      </c>
      <c r="L3034" s="12">
        <v>0</v>
      </c>
      <c r="M3034" s="12">
        <f>Tabela1[[#This Row],[A DEVOLVER]]-Tabela1[[#This Row],[DEVOLVIDO]]</f>
        <v>0</v>
      </c>
      <c r="N3034" s="18" t="s">
        <v>238</v>
      </c>
    </row>
    <row r="3035" spans="2:14" x14ac:dyDescent="0.3">
      <c r="B3035" s="11">
        <v>976</v>
      </c>
      <c r="C3035" s="11" t="s">
        <v>55</v>
      </c>
      <c r="D3035" s="35">
        <v>36</v>
      </c>
      <c r="E3035" s="16" t="s">
        <v>8</v>
      </c>
      <c r="F3035" s="11" t="s">
        <v>418</v>
      </c>
      <c r="G3035" s="17">
        <v>630.48</v>
      </c>
      <c r="H3035" s="17">
        <v>0</v>
      </c>
      <c r="I3035" s="17">
        <f>IFERROR(H3035/1.08,"")</f>
        <v>0</v>
      </c>
      <c r="J3035" s="17">
        <f>I3035*8%</f>
        <v>0</v>
      </c>
      <c r="K3035" s="17">
        <f>Tabela1[[#This Row],[VLR RECEBIDO]]-Tabela1[[#This Row],[DESPESA]]-Tabela1[[#This Row],[FGTS]]</f>
        <v>630.48</v>
      </c>
      <c r="L3035" s="12">
        <v>630.48</v>
      </c>
      <c r="M3035" s="12">
        <f>Tabela1[[#This Row],[A DEVOLVER]]-Tabela1[[#This Row],[DEVOLVIDO]]</f>
        <v>0</v>
      </c>
      <c r="N3035" s="18" t="s">
        <v>239</v>
      </c>
    </row>
    <row r="3036" spans="2:14" x14ac:dyDescent="0.3">
      <c r="B3036" s="11">
        <v>807</v>
      </c>
      <c r="C3036" s="11" t="s">
        <v>56</v>
      </c>
      <c r="D3036" s="35">
        <v>36</v>
      </c>
      <c r="E3036" s="16" t="s">
        <v>202</v>
      </c>
      <c r="F3036" s="11" t="s">
        <v>418</v>
      </c>
      <c r="G3036" s="17">
        <v>0</v>
      </c>
      <c r="H3036" s="17">
        <v>0</v>
      </c>
      <c r="I3036" s="17">
        <f>IFERROR(H3036/1.08,"")</f>
        <v>0</v>
      </c>
      <c r="J3036" s="17">
        <f>I3036*8%</f>
        <v>0</v>
      </c>
      <c r="K3036" s="17">
        <f>Tabela1[[#This Row],[VLR RECEBIDO]]-Tabela1[[#This Row],[DESPESA]]-Tabela1[[#This Row],[FGTS]]</f>
        <v>0</v>
      </c>
      <c r="L3036" s="12">
        <v>0</v>
      </c>
      <c r="M3036" s="12">
        <f>Tabela1[[#This Row],[A DEVOLVER]]-Tabela1[[#This Row],[DEVOLVIDO]]</f>
        <v>0</v>
      </c>
      <c r="N3036" s="18" t="s">
        <v>240</v>
      </c>
    </row>
    <row r="3037" spans="2:14" x14ac:dyDescent="0.3">
      <c r="B3037" s="11">
        <v>355</v>
      </c>
      <c r="C3037" s="11" t="s">
        <v>58</v>
      </c>
      <c r="D3037" s="35">
        <v>36</v>
      </c>
      <c r="E3037" s="16" t="s">
        <v>8</v>
      </c>
      <c r="F3037" s="11" t="s">
        <v>418</v>
      </c>
      <c r="G3037" s="17">
        <v>630.48</v>
      </c>
      <c r="H3037" s="17">
        <v>630.48444444444397</v>
      </c>
      <c r="I3037" s="17">
        <f>IFERROR(H3037/1.08,"")</f>
        <v>583.78189300411475</v>
      </c>
      <c r="J3037" s="17">
        <f>I3037*8%</f>
        <v>46.702551440329181</v>
      </c>
      <c r="K3037" s="17">
        <f>Tabela1[[#This Row],[VLR RECEBIDO]]-Tabela1[[#This Row],[DESPESA]]-Tabela1[[#This Row],[FGTS]]</f>
        <v>-4.4444444439122321E-3</v>
      </c>
      <c r="L3037" s="12">
        <v>-4.4444444439122321E-3</v>
      </c>
      <c r="M3037" s="12">
        <f>Tabela1[[#This Row],[A DEVOLVER]]-Tabela1[[#This Row],[DEVOLVIDO]]</f>
        <v>0</v>
      </c>
      <c r="N3037" s="18" t="s">
        <v>242</v>
      </c>
    </row>
    <row r="3038" spans="2:14" x14ac:dyDescent="0.3">
      <c r="B3038" s="11">
        <v>462</v>
      </c>
      <c r="C3038" s="11" t="s">
        <v>59</v>
      </c>
      <c r="D3038" s="35">
        <v>44</v>
      </c>
      <c r="E3038" s="16" t="s">
        <v>202</v>
      </c>
      <c r="F3038" s="11" t="s">
        <v>418</v>
      </c>
      <c r="G3038" s="17">
        <v>0</v>
      </c>
      <c r="H3038" s="17">
        <v>0</v>
      </c>
      <c r="I3038" s="17">
        <f>IFERROR(H3038/1.08,"")</f>
        <v>0</v>
      </c>
      <c r="J3038" s="17">
        <f>I3038*8%</f>
        <v>0</v>
      </c>
      <c r="K3038" s="17">
        <f>Tabela1[[#This Row],[VLR RECEBIDO]]-Tabela1[[#This Row],[DESPESA]]-Tabela1[[#This Row],[FGTS]]</f>
        <v>0</v>
      </c>
      <c r="L3038" s="12">
        <v>0</v>
      </c>
      <c r="M3038" s="12">
        <f>Tabela1[[#This Row],[A DEVOLVER]]-Tabela1[[#This Row],[DEVOLVIDO]]</f>
        <v>0</v>
      </c>
      <c r="N3038" s="18" t="s">
        <v>243</v>
      </c>
    </row>
    <row r="3039" spans="2:14" x14ac:dyDescent="0.3">
      <c r="B3039" s="11">
        <v>152</v>
      </c>
      <c r="C3039" s="11" t="s">
        <v>60</v>
      </c>
      <c r="D3039" s="35">
        <v>36</v>
      </c>
      <c r="E3039" s="16" t="s">
        <v>8</v>
      </c>
      <c r="F3039" s="11" t="s">
        <v>418</v>
      </c>
      <c r="G3039" s="17">
        <v>630.48</v>
      </c>
      <c r="H3039" s="17">
        <v>630.48444444444397</v>
      </c>
      <c r="I3039" s="17">
        <f>IFERROR(H3039/1.08,"")</f>
        <v>583.78189300411475</v>
      </c>
      <c r="J3039" s="17">
        <f>I3039*8%</f>
        <v>46.702551440329181</v>
      </c>
      <c r="K3039" s="17">
        <f>Tabela1[[#This Row],[VLR RECEBIDO]]-Tabela1[[#This Row],[DESPESA]]-Tabela1[[#This Row],[FGTS]]</f>
        <v>-4.4444444439122321E-3</v>
      </c>
      <c r="L3039" s="12">
        <v>-4.4444444439122321E-3</v>
      </c>
      <c r="M3039" s="12">
        <f>Tabela1[[#This Row],[A DEVOLVER]]-Tabela1[[#This Row],[DEVOLVIDO]]</f>
        <v>0</v>
      </c>
      <c r="N3039" s="18" t="s">
        <v>244</v>
      </c>
    </row>
    <row r="3040" spans="2:14" x14ac:dyDescent="0.3">
      <c r="B3040" s="11">
        <v>870</v>
      </c>
      <c r="C3040" s="11" t="s">
        <v>61</v>
      </c>
      <c r="D3040" s="35">
        <v>36</v>
      </c>
      <c r="E3040" s="16" t="s">
        <v>8</v>
      </c>
      <c r="F3040" s="11" t="s">
        <v>418</v>
      </c>
      <c r="G3040" s="17">
        <v>630.48</v>
      </c>
      <c r="H3040" s="17">
        <v>630.48444444444397</v>
      </c>
      <c r="I3040" s="17">
        <f>IFERROR(H3040/1.08,"")</f>
        <v>583.78189300411475</v>
      </c>
      <c r="J3040" s="17">
        <f>I3040*8%</f>
        <v>46.702551440329181</v>
      </c>
      <c r="K3040" s="17">
        <f>Tabela1[[#This Row],[VLR RECEBIDO]]-Tabela1[[#This Row],[DESPESA]]-Tabela1[[#This Row],[FGTS]]</f>
        <v>-4.4444444439122321E-3</v>
      </c>
      <c r="L3040" s="12">
        <v>-4.4444444439122321E-3</v>
      </c>
      <c r="M3040" s="12">
        <f>Tabela1[[#This Row],[A DEVOLVER]]-Tabela1[[#This Row],[DEVOLVIDO]]</f>
        <v>0</v>
      </c>
      <c r="N3040" s="18" t="s">
        <v>245</v>
      </c>
    </row>
    <row r="3041" spans="2:14" x14ac:dyDescent="0.3">
      <c r="B3041" s="11">
        <v>717</v>
      </c>
      <c r="C3041" s="11" t="s">
        <v>62</v>
      </c>
      <c r="D3041" s="35">
        <v>36</v>
      </c>
      <c r="E3041" s="16" t="s">
        <v>8</v>
      </c>
      <c r="F3041" s="11" t="s">
        <v>418</v>
      </c>
      <c r="G3041" s="17">
        <v>630.48</v>
      </c>
      <c r="H3041" s="17">
        <v>630.48444444444397</v>
      </c>
      <c r="I3041" s="17">
        <f>IFERROR(H3041/1.08,"")</f>
        <v>583.78189300411475</v>
      </c>
      <c r="J3041" s="17">
        <f>I3041*8%</f>
        <v>46.702551440329181</v>
      </c>
      <c r="K3041" s="17">
        <f>Tabela1[[#This Row],[VLR RECEBIDO]]-Tabela1[[#This Row],[DESPESA]]-Tabela1[[#This Row],[FGTS]]</f>
        <v>-4.4444444439122321E-3</v>
      </c>
      <c r="L3041" s="12">
        <v>-4.4444444439122321E-3</v>
      </c>
      <c r="M3041" s="12">
        <f>Tabela1[[#This Row],[A DEVOLVER]]-Tabela1[[#This Row],[DEVOLVIDO]]</f>
        <v>0</v>
      </c>
      <c r="N3041" s="18" t="s">
        <v>246</v>
      </c>
    </row>
    <row r="3042" spans="2:14" x14ac:dyDescent="0.3">
      <c r="B3042" s="11">
        <v>30</v>
      </c>
      <c r="C3042" s="11" t="s">
        <v>63</v>
      </c>
      <c r="D3042" s="35">
        <v>36</v>
      </c>
      <c r="E3042" s="16" t="s">
        <v>8</v>
      </c>
      <c r="F3042" s="11" t="s">
        <v>418</v>
      </c>
      <c r="G3042" s="17">
        <v>310.77999999999997</v>
      </c>
      <c r="H3042" s="17">
        <v>310.77999999999997</v>
      </c>
      <c r="I3042" s="17">
        <f>IFERROR(H3042/1.08,"")</f>
        <v>287.75925925925924</v>
      </c>
      <c r="J3042" s="17">
        <f>I3042*8%</f>
        <v>23.020740740740738</v>
      </c>
      <c r="K3042" s="17">
        <f>Tabela1[[#This Row],[VLR RECEBIDO]]-Tabela1[[#This Row],[DESPESA]]-Tabela1[[#This Row],[FGTS]]</f>
        <v>0</v>
      </c>
      <c r="L3042" s="12">
        <v>0</v>
      </c>
      <c r="M3042" s="12">
        <f>Tabela1[[#This Row],[A DEVOLVER]]-Tabela1[[#This Row],[DEVOLVIDO]]</f>
        <v>0</v>
      </c>
      <c r="N3042" s="18" t="s">
        <v>247</v>
      </c>
    </row>
    <row r="3043" spans="2:14" x14ac:dyDescent="0.3">
      <c r="B3043" s="11">
        <v>32</v>
      </c>
      <c r="C3043" s="11" t="s">
        <v>66</v>
      </c>
      <c r="D3043" s="35">
        <v>44</v>
      </c>
      <c r="E3043" s="16" t="s">
        <v>8</v>
      </c>
      <c r="F3043" s="11" t="s">
        <v>418</v>
      </c>
      <c r="G3043" s="17">
        <v>0</v>
      </c>
      <c r="H3043" s="17">
        <v>0</v>
      </c>
      <c r="I3043" s="17">
        <f>IFERROR(H3043/1.08,"")</f>
        <v>0</v>
      </c>
      <c r="J3043" s="17">
        <f>I3043*8%</f>
        <v>0</v>
      </c>
      <c r="K3043" s="17">
        <f>Tabela1[[#This Row],[VLR RECEBIDO]]-Tabela1[[#This Row],[DESPESA]]-Tabela1[[#This Row],[FGTS]]</f>
        <v>0</v>
      </c>
      <c r="L3043" s="12">
        <v>0</v>
      </c>
      <c r="M3043" s="12">
        <f>Tabela1[[#This Row],[A DEVOLVER]]-Tabela1[[#This Row],[DEVOLVIDO]]</f>
        <v>0</v>
      </c>
      <c r="N3043" s="18" t="s">
        <v>250</v>
      </c>
    </row>
    <row r="3044" spans="2:14" x14ac:dyDescent="0.3">
      <c r="B3044" s="11">
        <v>497</v>
      </c>
      <c r="C3044" s="11" t="s">
        <v>67</v>
      </c>
      <c r="D3044" s="35">
        <v>36</v>
      </c>
      <c r="E3044" s="16" t="s">
        <v>8</v>
      </c>
      <c r="F3044" s="11" t="s">
        <v>418</v>
      </c>
      <c r="G3044" s="17">
        <v>630.48</v>
      </c>
      <c r="H3044" s="17">
        <v>630.48444444444397</v>
      </c>
      <c r="I3044" s="17">
        <f>IFERROR(H3044/1.08,"")</f>
        <v>583.78189300411475</v>
      </c>
      <c r="J3044" s="17">
        <f>I3044*8%</f>
        <v>46.702551440329181</v>
      </c>
      <c r="K3044" s="17">
        <f>Tabela1[[#This Row],[VLR RECEBIDO]]-Tabela1[[#This Row],[DESPESA]]-Tabela1[[#This Row],[FGTS]]</f>
        <v>-4.4444444439122321E-3</v>
      </c>
      <c r="L3044" s="12">
        <v>-4.4444444439122321E-3</v>
      </c>
      <c r="M3044" s="12">
        <f>Tabela1[[#This Row],[A DEVOLVER]]-Tabela1[[#This Row],[DEVOLVIDO]]</f>
        <v>0</v>
      </c>
      <c r="N3044" s="18" t="s">
        <v>251</v>
      </c>
    </row>
    <row r="3045" spans="2:14" x14ac:dyDescent="0.3">
      <c r="B3045" s="11">
        <v>789</v>
      </c>
      <c r="C3045" s="11" t="s">
        <v>68</v>
      </c>
      <c r="D3045" s="35">
        <v>36</v>
      </c>
      <c r="E3045" s="16" t="s">
        <v>202</v>
      </c>
      <c r="F3045" s="11" t="s">
        <v>418</v>
      </c>
      <c r="G3045" s="17">
        <v>0</v>
      </c>
      <c r="H3045" s="17">
        <v>0</v>
      </c>
      <c r="I3045" s="17">
        <f>IFERROR(H3045/1.08,"")</f>
        <v>0</v>
      </c>
      <c r="J3045" s="17">
        <f>I3045*8%</f>
        <v>0</v>
      </c>
      <c r="K3045" s="17">
        <f>Tabela1[[#This Row],[VLR RECEBIDO]]-Tabela1[[#This Row],[DESPESA]]-Tabela1[[#This Row],[FGTS]]</f>
        <v>0</v>
      </c>
      <c r="L3045" s="12">
        <v>0</v>
      </c>
      <c r="M3045" s="12">
        <f>Tabela1[[#This Row],[A DEVOLVER]]-Tabela1[[#This Row],[DEVOLVIDO]]</f>
        <v>0</v>
      </c>
      <c r="N3045" s="18" t="s">
        <v>252</v>
      </c>
    </row>
    <row r="3046" spans="2:14" x14ac:dyDescent="0.3">
      <c r="B3046" s="11">
        <v>936</v>
      </c>
      <c r="C3046" s="11" t="s">
        <v>71</v>
      </c>
      <c r="D3046" s="35">
        <v>36</v>
      </c>
      <c r="E3046" s="16" t="s">
        <v>8</v>
      </c>
      <c r="F3046" s="11" t="s">
        <v>418</v>
      </c>
      <c r="G3046" s="17">
        <v>630.48</v>
      </c>
      <c r="H3046" s="17">
        <v>630.48444444444397</v>
      </c>
      <c r="I3046" s="17">
        <f>IFERROR(H3046/1.08,"")</f>
        <v>583.78189300411475</v>
      </c>
      <c r="J3046" s="17">
        <f>I3046*8%</f>
        <v>46.702551440329181</v>
      </c>
      <c r="K3046" s="17">
        <f>Tabela1[[#This Row],[VLR RECEBIDO]]-Tabela1[[#This Row],[DESPESA]]-Tabela1[[#This Row],[FGTS]]</f>
        <v>-4.4444444439122321E-3</v>
      </c>
      <c r="L3046" s="12">
        <v>-4.4444444439122321E-3</v>
      </c>
      <c r="M3046" s="12">
        <f>Tabela1[[#This Row],[A DEVOLVER]]-Tabela1[[#This Row],[DEVOLVIDO]]</f>
        <v>0</v>
      </c>
      <c r="N3046" s="18" t="s">
        <v>255</v>
      </c>
    </row>
    <row r="3047" spans="2:14" x14ac:dyDescent="0.3">
      <c r="B3047" s="11">
        <v>726</v>
      </c>
      <c r="C3047" s="11" t="s">
        <v>72</v>
      </c>
      <c r="D3047" s="35">
        <v>36</v>
      </c>
      <c r="E3047" s="16" t="s">
        <v>8</v>
      </c>
      <c r="F3047" s="11" t="s">
        <v>418</v>
      </c>
      <c r="G3047" s="17">
        <v>630.48</v>
      </c>
      <c r="H3047" s="17">
        <v>630.48444444444397</v>
      </c>
      <c r="I3047" s="17">
        <f>IFERROR(H3047/1.08,"")</f>
        <v>583.78189300411475</v>
      </c>
      <c r="J3047" s="17">
        <f>I3047*8%</f>
        <v>46.702551440329181</v>
      </c>
      <c r="K3047" s="17">
        <f>Tabela1[[#This Row],[VLR RECEBIDO]]-Tabela1[[#This Row],[DESPESA]]-Tabela1[[#This Row],[FGTS]]</f>
        <v>-4.4444444439122321E-3</v>
      </c>
      <c r="L3047" s="12">
        <v>-4.4444444439122321E-3</v>
      </c>
      <c r="M3047" s="12">
        <f>Tabela1[[#This Row],[A DEVOLVER]]-Tabela1[[#This Row],[DEVOLVIDO]]</f>
        <v>0</v>
      </c>
      <c r="N3047" s="18" t="s">
        <v>256</v>
      </c>
    </row>
    <row r="3048" spans="2:14" x14ac:dyDescent="0.3">
      <c r="B3048" s="11">
        <v>856</v>
      </c>
      <c r="C3048" s="11" t="s">
        <v>74</v>
      </c>
      <c r="D3048" s="35">
        <v>36</v>
      </c>
      <c r="E3048" s="16" t="s">
        <v>8</v>
      </c>
      <c r="F3048" s="11" t="s">
        <v>418</v>
      </c>
      <c r="G3048" s="17">
        <v>630.48</v>
      </c>
      <c r="H3048" s="17">
        <v>0</v>
      </c>
      <c r="I3048" s="17">
        <f>IFERROR(H3048/1.08,"")</f>
        <v>0</v>
      </c>
      <c r="J3048" s="17">
        <f>I3048*8%</f>
        <v>0</v>
      </c>
      <c r="K3048" s="17">
        <f>Tabela1[[#This Row],[VLR RECEBIDO]]-Tabela1[[#This Row],[DESPESA]]-Tabela1[[#This Row],[FGTS]]</f>
        <v>630.48</v>
      </c>
      <c r="L3048" s="12">
        <v>630.48</v>
      </c>
      <c r="M3048" s="12">
        <f>Tabela1[[#This Row],[A DEVOLVER]]-Tabela1[[#This Row],[DEVOLVIDO]]</f>
        <v>0</v>
      </c>
      <c r="N3048" s="18" t="s">
        <v>258</v>
      </c>
    </row>
    <row r="3049" spans="2:14" x14ac:dyDescent="0.3">
      <c r="B3049" s="11">
        <v>633</v>
      </c>
      <c r="C3049" s="11" t="s">
        <v>75</v>
      </c>
      <c r="D3049" s="35">
        <v>36</v>
      </c>
      <c r="E3049" s="16" t="s">
        <v>8</v>
      </c>
      <c r="F3049" s="11" t="s">
        <v>418</v>
      </c>
      <c r="G3049" s="17">
        <v>630.48</v>
      </c>
      <c r="H3049" s="17">
        <v>630.48444444444397</v>
      </c>
      <c r="I3049" s="17">
        <f>IFERROR(H3049/1.08,"")</f>
        <v>583.78189300411475</v>
      </c>
      <c r="J3049" s="17">
        <f>I3049*8%</f>
        <v>46.702551440329181</v>
      </c>
      <c r="K3049" s="17">
        <f>Tabela1[[#This Row],[VLR RECEBIDO]]-Tabela1[[#This Row],[DESPESA]]-Tabela1[[#This Row],[FGTS]]</f>
        <v>-4.4444444439122321E-3</v>
      </c>
      <c r="L3049" s="12">
        <v>-4.4444444439122321E-3</v>
      </c>
      <c r="M3049" s="12">
        <f>Tabela1[[#This Row],[A DEVOLVER]]-Tabela1[[#This Row],[DEVOLVIDO]]</f>
        <v>0</v>
      </c>
      <c r="N3049" s="18" t="s">
        <v>259</v>
      </c>
    </row>
    <row r="3050" spans="2:14" x14ac:dyDescent="0.3">
      <c r="B3050" s="11">
        <v>527</v>
      </c>
      <c r="C3050" s="11" t="s">
        <v>76</v>
      </c>
      <c r="D3050" s="35">
        <v>36</v>
      </c>
      <c r="E3050" s="16" t="s">
        <v>8</v>
      </c>
      <c r="F3050" s="11" t="s">
        <v>418</v>
      </c>
      <c r="G3050" s="17">
        <v>630.48</v>
      </c>
      <c r="H3050" s="17">
        <v>630.48444444444397</v>
      </c>
      <c r="I3050" s="17">
        <f>IFERROR(H3050/1.08,"")</f>
        <v>583.78189300411475</v>
      </c>
      <c r="J3050" s="17">
        <f>I3050*8%</f>
        <v>46.702551440329181</v>
      </c>
      <c r="K3050" s="17">
        <f>Tabela1[[#This Row],[VLR RECEBIDO]]-Tabela1[[#This Row],[DESPESA]]-Tabela1[[#This Row],[FGTS]]</f>
        <v>-4.4444444439122321E-3</v>
      </c>
      <c r="L3050" s="12">
        <v>-4.4444444439122321E-3</v>
      </c>
      <c r="M3050" s="12">
        <f>Tabela1[[#This Row],[A DEVOLVER]]-Tabela1[[#This Row],[DEVOLVIDO]]</f>
        <v>0</v>
      </c>
      <c r="N3050" s="18" t="s">
        <v>260</v>
      </c>
    </row>
    <row r="3051" spans="2:14" x14ac:dyDescent="0.3">
      <c r="B3051" s="11">
        <v>890</v>
      </c>
      <c r="C3051" s="11" t="s">
        <v>77</v>
      </c>
      <c r="D3051" s="35">
        <v>36</v>
      </c>
      <c r="E3051" s="16" t="s">
        <v>8</v>
      </c>
      <c r="F3051" s="11" t="s">
        <v>418</v>
      </c>
      <c r="G3051" s="17">
        <v>630.48</v>
      </c>
      <c r="H3051" s="17">
        <v>630.48444444444397</v>
      </c>
      <c r="I3051" s="17">
        <f>IFERROR(H3051/1.08,"")</f>
        <v>583.78189300411475</v>
      </c>
      <c r="J3051" s="17">
        <f>I3051*8%</f>
        <v>46.702551440329181</v>
      </c>
      <c r="K3051" s="17">
        <f>Tabela1[[#This Row],[VLR RECEBIDO]]-Tabela1[[#This Row],[DESPESA]]-Tabela1[[#This Row],[FGTS]]</f>
        <v>-4.4444444439122321E-3</v>
      </c>
      <c r="L3051" s="12">
        <v>-4.4444444439122321E-3</v>
      </c>
      <c r="M3051" s="12">
        <f>Tabela1[[#This Row],[A DEVOLVER]]-Tabela1[[#This Row],[DEVOLVIDO]]</f>
        <v>0</v>
      </c>
      <c r="N3051" s="18" t="s">
        <v>261</v>
      </c>
    </row>
    <row r="3052" spans="2:14" x14ac:dyDescent="0.3">
      <c r="B3052" s="11">
        <v>742</v>
      </c>
      <c r="C3052" s="11" t="s">
        <v>78</v>
      </c>
      <c r="D3052" s="35">
        <v>36</v>
      </c>
      <c r="E3052" s="16" t="s">
        <v>202</v>
      </c>
      <c r="F3052" s="11" t="s">
        <v>418</v>
      </c>
      <c r="G3052" s="17">
        <v>0</v>
      </c>
      <c r="H3052" s="17">
        <v>0</v>
      </c>
      <c r="I3052" s="17">
        <f>IFERROR(H3052/1.08,"")</f>
        <v>0</v>
      </c>
      <c r="J3052" s="17">
        <f>I3052*8%</f>
        <v>0</v>
      </c>
      <c r="K3052" s="17">
        <f>Tabela1[[#This Row],[VLR RECEBIDO]]-Tabela1[[#This Row],[DESPESA]]-Tabela1[[#This Row],[FGTS]]</f>
        <v>0</v>
      </c>
      <c r="L3052" s="12">
        <v>0</v>
      </c>
      <c r="M3052" s="12">
        <f>Tabela1[[#This Row],[A DEVOLVER]]-Tabela1[[#This Row],[DEVOLVIDO]]</f>
        <v>0</v>
      </c>
      <c r="N3052" s="18" t="s">
        <v>262</v>
      </c>
    </row>
    <row r="3053" spans="2:14" x14ac:dyDescent="0.3">
      <c r="B3053" s="11">
        <v>889</v>
      </c>
      <c r="C3053" s="11" t="s">
        <v>79</v>
      </c>
      <c r="D3053" s="35">
        <v>36</v>
      </c>
      <c r="E3053" s="16" t="s">
        <v>8</v>
      </c>
      <c r="F3053" s="11" t="s">
        <v>418</v>
      </c>
      <c r="G3053" s="17">
        <v>630.48</v>
      </c>
      <c r="H3053" s="17">
        <v>630.48444444444397</v>
      </c>
      <c r="I3053" s="17">
        <f>IFERROR(H3053/1.08,"")</f>
        <v>583.78189300411475</v>
      </c>
      <c r="J3053" s="17">
        <f>I3053*8%</f>
        <v>46.702551440329181</v>
      </c>
      <c r="K3053" s="17">
        <f>Tabela1[[#This Row],[VLR RECEBIDO]]-Tabela1[[#This Row],[DESPESA]]-Tabela1[[#This Row],[FGTS]]</f>
        <v>-4.4444444439122321E-3</v>
      </c>
      <c r="L3053" s="12">
        <v>-4.4444444439122321E-3</v>
      </c>
      <c r="M3053" s="12">
        <f>Tabela1[[#This Row],[A DEVOLVER]]-Tabela1[[#This Row],[DEVOLVIDO]]</f>
        <v>0</v>
      </c>
      <c r="N3053" s="18" t="s">
        <v>263</v>
      </c>
    </row>
    <row r="3054" spans="2:14" x14ac:dyDescent="0.3">
      <c r="B3054" s="11">
        <v>547</v>
      </c>
      <c r="C3054" s="11" t="s">
        <v>80</v>
      </c>
      <c r="D3054" s="35">
        <v>36</v>
      </c>
      <c r="E3054" s="16" t="s">
        <v>8</v>
      </c>
      <c r="F3054" s="11" t="s">
        <v>418</v>
      </c>
      <c r="G3054" s="17">
        <v>630.48</v>
      </c>
      <c r="H3054" s="17">
        <v>630.48444444444397</v>
      </c>
      <c r="I3054" s="17">
        <f>IFERROR(H3054/1.08,"")</f>
        <v>583.78189300411475</v>
      </c>
      <c r="J3054" s="17">
        <f>I3054*8%</f>
        <v>46.702551440329181</v>
      </c>
      <c r="K3054" s="17">
        <f>Tabela1[[#This Row],[VLR RECEBIDO]]-Tabela1[[#This Row],[DESPESA]]-Tabela1[[#This Row],[FGTS]]</f>
        <v>-4.4444444439122321E-3</v>
      </c>
      <c r="L3054" s="12">
        <v>-4.4444444439122321E-3</v>
      </c>
      <c r="M3054" s="12">
        <f>Tabela1[[#This Row],[A DEVOLVER]]-Tabela1[[#This Row],[DEVOLVIDO]]</f>
        <v>0</v>
      </c>
      <c r="N3054" s="18" t="s">
        <v>264</v>
      </c>
    </row>
    <row r="3055" spans="2:14" x14ac:dyDescent="0.3">
      <c r="B3055" s="11">
        <v>647</v>
      </c>
      <c r="C3055" s="11" t="s">
        <v>82</v>
      </c>
      <c r="D3055" s="35">
        <v>36</v>
      </c>
      <c r="E3055" s="16" t="s">
        <v>8</v>
      </c>
      <c r="F3055" s="11" t="s">
        <v>418</v>
      </c>
      <c r="G3055" s="17">
        <v>630.48</v>
      </c>
      <c r="H3055" s="17">
        <v>630.48444444444397</v>
      </c>
      <c r="I3055" s="17">
        <f>IFERROR(H3055/1.08,"")</f>
        <v>583.78189300411475</v>
      </c>
      <c r="J3055" s="17">
        <f>I3055*8%</f>
        <v>46.702551440329181</v>
      </c>
      <c r="K3055" s="17">
        <f>Tabela1[[#This Row],[VLR RECEBIDO]]-Tabela1[[#This Row],[DESPESA]]-Tabela1[[#This Row],[FGTS]]</f>
        <v>-4.4444444439122321E-3</v>
      </c>
      <c r="L3055" s="12">
        <v>-4.4444444439122321E-3</v>
      </c>
      <c r="M3055" s="12">
        <f>Tabela1[[#This Row],[A DEVOLVER]]-Tabela1[[#This Row],[DEVOLVIDO]]</f>
        <v>0</v>
      </c>
      <c r="N3055" s="18" t="s">
        <v>266</v>
      </c>
    </row>
    <row r="3056" spans="2:14" x14ac:dyDescent="0.3">
      <c r="B3056" s="11">
        <v>60</v>
      </c>
      <c r="C3056" s="11" t="s">
        <v>84</v>
      </c>
      <c r="D3056" s="35">
        <v>36</v>
      </c>
      <c r="E3056" s="16" t="s">
        <v>8</v>
      </c>
      <c r="F3056" s="11" t="s">
        <v>418</v>
      </c>
      <c r="G3056" s="17">
        <v>630.48</v>
      </c>
      <c r="H3056" s="17">
        <v>630.48444444444397</v>
      </c>
      <c r="I3056" s="17">
        <f>IFERROR(H3056/1.08,"")</f>
        <v>583.78189300411475</v>
      </c>
      <c r="J3056" s="17">
        <f>I3056*8%</f>
        <v>46.702551440329181</v>
      </c>
      <c r="K3056" s="17">
        <f>Tabela1[[#This Row],[VLR RECEBIDO]]-Tabela1[[#This Row],[DESPESA]]-Tabela1[[#This Row],[FGTS]]</f>
        <v>-4.4444444439122321E-3</v>
      </c>
      <c r="L3056" s="12">
        <v>-4.4444444439122321E-3</v>
      </c>
      <c r="M3056" s="12">
        <f>Tabela1[[#This Row],[A DEVOLVER]]-Tabela1[[#This Row],[DEVOLVIDO]]</f>
        <v>0</v>
      </c>
      <c r="N3056" s="18" t="s">
        <v>268</v>
      </c>
    </row>
    <row r="3057" spans="2:14" x14ac:dyDescent="0.3">
      <c r="B3057" s="11">
        <v>761</v>
      </c>
      <c r="C3057" s="11" t="s">
        <v>85</v>
      </c>
      <c r="D3057" s="35">
        <v>36</v>
      </c>
      <c r="E3057" s="16" t="s">
        <v>8</v>
      </c>
      <c r="F3057" s="11" t="s">
        <v>418</v>
      </c>
      <c r="G3057" s="17">
        <v>630.48</v>
      </c>
      <c r="H3057" s="17">
        <v>630.48444444444397</v>
      </c>
      <c r="I3057" s="17">
        <f>IFERROR(H3057/1.08,"")</f>
        <v>583.78189300411475</v>
      </c>
      <c r="J3057" s="17">
        <f>I3057*8%</f>
        <v>46.702551440329181</v>
      </c>
      <c r="K3057" s="17">
        <f>Tabela1[[#This Row],[VLR RECEBIDO]]-Tabela1[[#This Row],[DESPESA]]-Tabela1[[#This Row],[FGTS]]</f>
        <v>-4.4444444439122321E-3</v>
      </c>
      <c r="L3057" s="12">
        <v>-4.4444444439122321E-3</v>
      </c>
      <c r="M3057" s="12">
        <f>Tabela1[[#This Row],[A DEVOLVER]]-Tabela1[[#This Row],[DEVOLVIDO]]</f>
        <v>0</v>
      </c>
      <c r="N3057" s="18" t="s">
        <v>269</v>
      </c>
    </row>
    <row r="3058" spans="2:14" x14ac:dyDescent="0.3">
      <c r="B3058" s="11">
        <v>231</v>
      </c>
      <c r="C3058" s="11" t="s">
        <v>87</v>
      </c>
      <c r="D3058" s="35">
        <v>36</v>
      </c>
      <c r="E3058" s="16" t="s">
        <v>8</v>
      </c>
      <c r="F3058" s="11" t="s">
        <v>418</v>
      </c>
      <c r="G3058" s="17">
        <v>630.48</v>
      </c>
      <c r="H3058" s="17">
        <v>630.48444444444397</v>
      </c>
      <c r="I3058" s="17">
        <f>IFERROR(H3058/1.08,"")</f>
        <v>583.78189300411475</v>
      </c>
      <c r="J3058" s="17">
        <f>I3058*8%</f>
        <v>46.702551440329181</v>
      </c>
      <c r="K3058" s="17">
        <f>Tabela1[[#This Row],[VLR RECEBIDO]]-Tabela1[[#This Row],[DESPESA]]-Tabela1[[#This Row],[FGTS]]</f>
        <v>-4.4444444439122321E-3</v>
      </c>
      <c r="L3058" s="12">
        <v>-4.4444444439122321E-3</v>
      </c>
      <c r="M3058" s="12">
        <f>Tabela1[[#This Row],[A DEVOLVER]]-Tabela1[[#This Row],[DEVOLVIDO]]</f>
        <v>0</v>
      </c>
      <c r="N3058" s="18" t="s">
        <v>271</v>
      </c>
    </row>
    <row r="3059" spans="2:14" x14ac:dyDescent="0.3">
      <c r="B3059" s="11">
        <v>945</v>
      </c>
      <c r="C3059" s="11" t="s">
        <v>88</v>
      </c>
      <c r="D3059" s="35">
        <v>44</v>
      </c>
      <c r="E3059" s="16" t="s">
        <v>8</v>
      </c>
      <c r="F3059" s="11" t="s">
        <v>418</v>
      </c>
      <c r="G3059" s="17">
        <v>0</v>
      </c>
      <c r="H3059" s="17">
        <v>0</v>
      </c>
      <c r="I3059" s="17">
        <f>IFERROR(H3059/1.08,"")</f>
        <v>0</v>
      </c>
      <c r="J3059" s="17">
        <f>I3059*8%</f>
        <v>0</v>
      </c>
      <c r="K3059" s="17">
        <f>Tabela1[[#This Row],[VLR RECEBIDO]]-Tabela1[[#This Row],[DESPESA]]-Tabela1[[#This Row],[FGTS]]</f>
        <v>0</v>
      </c>
      <c r="L3059" s="12">
        <v>0</v>
      </c>
      <c r="M3059" s="12">
        <f>Tabela1[[#This Row],[A DEVOLVER]]-Tabela1[[#This Row],[DEVOLVIDO]]</f>
        <v>0</v>
      </c>
      <c r="N3059" s="18" t="s">
        <v>272</v>
      </c>
    </row>
    <row r="3060" spans="2:14" x14ac:dyDescent="0.3">
      <c r="B3060" s="11">
        <v>774</v>
      </c>
      <c r="C3060" s="11" t="s">
        <v>194</v>
      </c>
      <c r="D3060" s="35">
        <v>44</v>
      </c>
      <c r="E3060" s="16" t="s">
        <v>8</v>
      </c>
      <c r="F3060" s="11" t="s">
        <v>418</v>
      </c>
      <c r="G3060" s="17">
        <v>0</v>
      </c>
      <c r="H3060" s="17">
        <v>0</v>
      </c>
      <c r="I3060" s="17">
        <f>IFERROR(H3060/1.08,"")</f>
        <v>0</v>
      </c>
      <c r="J3060" s="17">
        <f>I3060*8%</f>
        <v>0</v>
      </c>
      <c r="K3060" s="17">
        <f>Tabela1[[#This Row],[VLR RECEBIDO]]-Tabela1[[#This Row],[DESPESA]]-Tabela1[[#This Row],[FGTS]]</f>
        <v>0</v>
      </c>
      <c r="L3060" s="12">
        <v>0</v>
      </c>
      <c r="M3060" s="12">
        <f>Tabela1[[#This Row],[A DEVOLVER]]-Tabela1[[#This Row],[DEVOLVIDO]]</f>
        <v>0</v>
      </c>
      <c r="N3060" s="18" t="s">
        <v>377</v>
      </c>
    </row>
    <row r="3061" spans="2:14" x14ac:dyDescent="0.3">
      <c r="B3061" s="11">
        <v>791</v>
      </c>
      <c r="C3061" s="11" t="s">
        <v>89</v>
      </c>
      <c r="D3061" s="35">
        <v>36</v>
      </c>
      <c r="E3061" s="16" t="s">
        <v>202</v>
      </c>
      <c r="F3061" s="11" t="s">
        <v>418</v>
      </c>
      <c r="G3061" s="17">
        <v>0</v>
      </c>
      <c r="H3061" s="17">
        <v>0</v>
      </c>
      <c r="I3061" s="17">
        <f>IFERROR(H3061/1.08,"")</f>
        <v>0</v>
      </c>
      <c r="J3061" s="17">
        <f>I3061*8%</f>
        <v>0</v>
      </c>
      <c r="K3061" s="17">
        <f>Tabela1[[#This Row],[VLR RECEBIDO]]-Tabela1[[#This Row],[DESPESA]]-Tabela1[[#This Row],[FGTS]]</f>
        <v>0</v>
      </c>
      <c r="L3061" s="12">
        <v>0</v>
      </c>
      <c r="M3061" s="12">
        <f>Tabela1[[#This Row],[A DEVOLVER]]-Tabela1[[#This Row],[DEVOLVIDO]]</f>
        <v>0</v>
      </c>
      <c r="N3061" s="18" t="s">
        <v>273</v>
      </c>
    </row>
    <row r="3062" spans="2:14" x14ac:dyDescent="0.3">
      <c r="B3062" s="11">
        <v>344</v>
      </c>
      <c r="C3062" s="11" t="s">
        <v>90</v>
      </c>
      <c r="D3062" s="35">
        <v>36</v>
      </c>
      <c r="E3062" s="16" t="s">
        <v>8</v>
      </c>
      <c r="F3062" s="11" t="s">
        <v>418</v>
      </c>
      <c r="G3062" s="17">
        <v>630.48</v>
      </c>
      <c r="H3062" s="17">
        <v>630.48444444444397</v>
      </c>
      <c r="I3062" s="17">
        <f>IFERROR(H3062/1.08,"")</f>
        <v>583.78189300411475</v>
      </c>
      <c r="J3062" s="17">
        <f>I3062*8%</f>
        <v>46.702551440329181</v>
      </c>
      <c r="K3062" s="17">
        <f>Tabela1[[#This Row],[VLR RECEBIDO]]-Tabela1[[#This Row],[DESPESA]]-Tabela1[[#This Row],[FGTS]]</f>
        <v>-4.4444444439122321E-3</v>
      </c>
      <c r="L3062" s="12">
        <v>-4.4444444439122321E-3</v>
      </c>
      <c r="M3062" s="12">
        <f>Tabela1[[#This Row],[A DEVOLVER]]-Tabela1[[#This Row],[DEVOLVIDO]]</f>
        <v>0</v>
      </c>
      <c r="N3062" s="18" t="s">
        <v>274</v>
      </c>
    </row>
    <row r="3063" spans="2:14" x14ac:dyDescent="0.3">
      <c r="B3063" s="11">
        <v>651</v>
      </c>
      <c r="C3063" s="11" t="s">
        <v>91</v>
      </c>
      <c r="D3063" s="35">
        <v>36</v>
      </c>
      <c r="E3063" s="16" t="s">
        <v>202</v>
      </c>
      <c r="F3063" s="11" t="s">
        <v>418</v>
      </c>
      <c r="G3063" s="17">
        <v>0</v>
      </c>
      <c r="H3063" s="17">
        <v>0</v>
      </c>
      <c r="I3063" s="17">
        <f>IFERROR(H3063/1.08,"")</f>
        <v>0</v>
      </c>
      <c r="J3063" s="17">
        <f>I3063*8%</f>
        <v>0</v>
      </c>
      <c r="K3063" s="17">
        <f>Tabela1[[#This Row],[VLR RECEBIDO]]-Tabela1[[#This Row],[DESPESA]]-Tabela1[[#This Row],[FGTS]]</f>
        <v>0</v>
      </c>
      <c r="L3063" s="12">
        <v>0</v>
      </c>
      <c r="M3063" s="12">
        <f>Tabela1[[#This Row],[A DEVOLVER]]-Tabela1[[#This Row],[DEVOLVIDO]]</f>
        <v>0</v>
      </c>
      <c r="N3063" s="18" t="s">
        <v>275</v>
      </c>
    </row>
    <row r="3064" spans="2:14" x14ac:dyDescent="0.3">
      <c r="B3064" s="11">
        <v>422</v>
      </c>
      <c r="C3064" s="11" t="s">
        <v>92</v>
      </c>
      <c r="D3064" s="35">
        <v>36</v>
      </c>
      <c r="E3064" s="16" t="s">
        <v>202</v>
      </c>
      <c r="F3064" s="11" t="s">
        <v>418</v>
      </c>
      <c r="G3064" s="17">
        <v>0</v>
      </c>
      <c r="H3064" s="17">
        <v>0</v>
      </c>
      <c r="I3064" s="17">
        <f>IFERROR(H3064/1.08,"")</f>
        <v>0</v>
      </c>
      <c r="J3064" s="17">
        <f>I3064*8%</f>
        <v>0</v>
      </c>
      <c r="K3064" s="17">
        <f>Tabela1[[#This Row],[VLR RECEBIDO]]-Tabela1[[#This Row],[DESPESA]]-Tabela1[[#This Row],[FGTS]]</f>
        <v>0</v>
      </c>
      <c r="L3064" s="12">
        <v>0</v>
      </c>
      <c r="M3064" s="12">
        <f>Tabela1[[#This Row],[A DEVOLVER]]-Tabela1[[#This Row],[DEVOLVIDO]]</f>
        <v>0</v>
      </c>
      <c r="N3064" s="18" t="s">
        <v>276</v>
      </c>
    </row>
    <row r="3065" spans="2:14" x14ac:dyDescent="0.3">
      <c r="B3065" s="11">
        <v>463</v>
      </c>
      <c r="C3065" s="11" t="s">
        <v>93</v>
      </c>
      <c r="D3065" s="35">
        <v>44</v>
      </c>
      <c r="E3065" s="16" t="s">
        <v>204</v>
      </c>
      <c r="F3065" s="11" t="s">
        <v>418</v>
      </c>
      <c r="G3065" s="17">
        <v>0</v>
      </c>
      <c r="H3065" s="17">
        <v>0</v>
      </c>
      <c r="I3065" s="17">
        <f>IFERROR(H3065/1.08,"")</f>
        <v>0</v>
      </c>
      <c r="J3065" s="17">
        <f>I3065*8%</f>
        <v>0</v>
      </c>
      <c r="K3065" s="17">
        <f>Tabela1[[#This Row],[VLR RECEBIDO]]-Tabela1[[#This Row],[DESPESA]]-Tabela1[[#This Row],[FGTS]]</f>
        <v>0</v>
      </c>
      <c r="L3065" s="12">
        <v>0</v>
      </c>
      <c r="M3065" s="12">
        <f>Tabela1[[#This Row],[A DEVOLVER]]-Tabela1[[#This Row],[DEVOLVIDO]]</f>
        <v>0</v>
      </c>
      <c r="N3065" s="18" t="s">
        <v>277</v>
      </c>
    </row>
    <row r="3066" spans="2:14" x14ac:dyDescent="0.3">
      <c r="B3066" s="11">
        <v>716</v>
      </c>
      <c r="C3066" s="11" t="s">
        <v>94</v>
      </c>
      <c r="D3066" s="35">
        <v>36</v>
      </c>
      <c r="E3066" s="16" t="s">
        <v>8</v>
      </c>
      <c r="F3066" s="11" t="s">
        <v>418</v>
      </c>
      <c r="G3066" s="17">
        <v>630.48</v>
      </c>
      <c r="H3066" s="17">
        <v>630.48444444444397</v>
      </c>
      <c r="I3066" s="17">
        <f>IFERROR(H3066/1.08,"")</f>
        <v>583.78189300411475</v>
      </c>
      <c r="J3066" s="17">
        <f>I3066*8%</f>
        <v>46.702551440329181</v>
      </c>
      <c r="K3066" s="17">
        <f>Tabela1[[#This Row],[VLR RECEBIDO]]-Tabela1[[#This Row],[DESPESA]]-Tabela1[[#This Row],[FGTS]]</f>
        <v>-4.4444444439122321E-3</v>
      </c>
      <c r="L3066" s="12">
        <v>-4.4444444439122321E-3</v>
      </c>
      <c r="M3066" s="12">
        <f>Tabela1[[#This Row],[A DEVOLVER]]-Tabela1[[#This Row],[DEVOLVIDO]]</f>
        <v>0</v>
      </c>
      <c r="N3066" s="18" t="s">
        <v>278</v>
      </c>
    </row>
    <row r="3067" spans="2:14" x14ac:dyDescent="0.3">
      <c r="B3067" s="11">
        <v>875</v>
      </c>
      <c r="C3067" s="11" t="s">
        <v>95</v>
      </c>
      <c r="D3067" s="35">
        <v>36</v>
      </c>
      <c r="E3067" s="16" t="s">
        <v>8</v>
      </c>
      <c r="F3067" s="11" t="s">
        <v>418</v>
      </c>
      <c r="G3067" s="17">
        <v>630.48</v>
      </c>
      <c r="H3067" s="17">
        <v>630.48444444444397</v>
      </c>
      <c r="I3067" s="17">
        <f>IFERROR(H3067/1.08,"")</f>
        <v>583.78189300411475</v>
      </c>
      <c r="J3067" s="17">
        <f>I3067*8%</f>
        <v>46.702551440329181</v>
      </c>
      <c r="K3067" s="17">
        <f>Tabela1[[#This Row],[VLR RECEBIDO]]-Tabela1[[#This Row],[DESPESA]]-Tabela1[[#This Row],[FGTS]]</f>
        <v>-4.4444444439122321E-3</v>
      </c>
      <c r="L3067" s="12">
        <v>-4.4444444439122321E-3</v>
      </c>
      <c r="M3067" s="12">
        <f>Tabela1[[#This Row],[A DEVOLVER]]-Tabela1[[#This Row],[DEVOLVIDO]]</f>
        <v>0</v>
      </c>
      <c r="N3067" s="18" t="s">
        <v>279</v>
      </c>
    </row>
    <row r="3068" spans="2:14" x14ac:dyDescent="0.3">
      <c r="B3068" s="11">
        <v>393</v>
      </c>
      <c r="C3068" s="11" t="s">
        <v>96</v>
      </c>
      <c r="D3068" s="35">
        <v>36</v>
      </c>
      <c r="E3068" s="16" t="s">
        <v>8</v>
      </c>
      <c r="F3068" s="11" t="s">
        <v>418</v>
      </c>
      <c r="G3068" s="17">
        <v>630.48</v>
      </c>
      <c r="H3068" s="17">
        <v>630.48444444444397</v>
      </c>
      <c r="I3068" s="17">
        <f>IFERROR(H3068/1.08,"")</f>
        <v>583.78189300411475</v>
      </c>
      <c r="J3068" s="17">
        <f>I3068*8%</f>
        <v>46.702551440329181</v>
      </c>
      <c r="K3068" s="17">
        <f>Tabela1[[#This Row],[VLR RECEBIDO]]-Tabela1[[#This Row],[DESPESA]]-Tabela1[[#This Row],[FGTS]]</f>
        <v>-4.4444444439122321E-3</v>
      </c>
      <c r="L3068" s="12">
        <v>-4.4444444439122321E-3</v>
      </c>
      <c r="M3068" s="12">
        <f>Tabela1[[#This Row],[A DEVOLVER]]-Tabela1[[#This Row],[DEVOLVIDO]]</f>
        <v>0</v>
      </c>
      <c r="N3068" s="18" t="s">
        <v>280</v>
      </c>
    </row>
    <row r="3069" spans="2:14" x14ac:dyDescent="0.3">
      <c r="B3069" s="11">
        <v>338</v>
      </c>
      <c r="C3069" s="11" t="s">
        <v>97</v>
      </c>
      <c r="D3069" s="35">
        <v>36</v>
      </c>
      <c r="E3069" s="16" t="s">
        <v>8</v>
      </c>
      <c r="F3069" s="11" t="s">
        <v>418</v>
      </c>
      <c r="G3069" s="17">
        <v>630.48</v>
      </c>
      <c r="H3069" s="17">
        <v>630.48444444444397</v>
      </c>
      <c r="I3069" s="17">
        <f>IFERROR(H3069/1.08,"")</f>
        <v>583.78189300411475</v>
      </c>
      <c r="J3069" s="17">
        <f>I3069*8%</f>
        <v>46.702551440329181</v>
      </c>
      <c r="K3069" s="17">
        <f>Tabela1[[#This Row],[VLR RECEBIDO]]-Tabela1[[#This Row],[DESPESA]]-Tabela1[[#This Row],[FGTS]]</f>
        <v>-4.4444444439122321E-3</v>
      </c>
      <c r="L3069" s="12">
        <v>-4.4444444439122321E-3</v>
      </c>
      <c r="M3069" s="12">
        <f>Tabela1[[#This Row],[A DEVOLVER]]-Tabela1[[#This Row],[DEVOLVIDO]]</f>
        <v>0</v>
      </c>
      <c r="N3069" s="18" t="s">
        <v>281</v>
      </c>
    </row>
    <row r="3070" spans="2:14" x14ac:dyDescent="0.3">
      <c r="B3070" s="11">
        <v>928</v>
      </c>
      <c r="C3070" s="11" t="s">
        <v>98</v>
      </c>
      <c r="D3070" s="35">
        <v>36</v>
      </c>
      <c r="E3070" s="16" t="s">
        <v>8</v>
      </c>
      <c r="F3070" s="11" t="s">
        <v>418</v>
      </c>
      <c r="G3070" s="17">
        <v>630.48</v>
      </c>
      <c r="H3070" s="17">
        <v>630.48444444444397</v>
      </c>
      <c r="I3070" s="17">
        <f>IFERROR(H3070/1.08,"")</f>
        <v>583.78189300411475</v>
      </c>
      <c r="J3070" s="17">
        <f>I3070*8%</f>
        <v>46.702551440329181</v>
      </c>
      <c r="K3070" s="17">
        <f>Tabela1[[#This Row],[VLR RECEBIDO]]-Tabela1[[#This Row],[DESPESA]]-Tabela1[[#This Row],[FGTS]]</f>
        <v>-4.4444444439122321E-3</v>
      </c>
      <c r="L3070" s="12">
        <v>-4.4444444439122321E-3</v>
      </c>
      <c r="M3070" s="12">
        <f>Tabela1[[#This Row],[A DEVOLVER]]-Tabela1[[#This Row],[DEVOLVIDO]]</f>
        <v>0</v>
      </c>
      <c r="N3070" s="18" t="s">
        <v>282</v>
      </c>
    </row>
    <row r="3071" spans="2:14" x14ac:dyDescent="0.3">
      <c r="B3071" s="11">
        <v>110</v>
      </c>
      <c r="C3071" s="11" t="s">
        <v>99</v>
      </c>
      <c r="D3071" s="35">
        <v>36</v>
      </c>
      <c r="E3071" s="16" t="s">
        <v>202</v>
      </c>
      <c r="F3071" s="11" t="s">
        <v>418</v>
      </c>
      <c r="G3071" s="17">
        <v>0</v>
      </c>
      <c r="H3071" s="17">
        <v>0</v>
      </c>
      <c r="I3071" s="17">
        <f>IFERROR(H3071/1.08,"")</f>
        <v>0</v>
      </c>
      <c r="J3071" s="17">
        <f>I3071*8%</f>
        <v>0</v>
      </c>
      <c r="K3071" s="17">
        <f>Tabela1[[#This Row],[VLR RECEBIDO]]-Tabela1[[#This Row],[DESPESA]]-Tabela1[[#This Row],[FGTS]]</f>
        <v>0</v>
      </c>
      <c r="L3071" s="12">
        <v>0</v>
      </c>
      <c r="M3071" s="12">
        <f>Tabela1[[#This Row],[A DEVOLVER]]-Tabela1[[#This Row],[DEVOLVIDO]]</f>
        <v>0</v>
      </c>
      <c r="N3071" s="18" t="s">
        <v>283</v>
      </c>
    </row>
    <row r="3072" spans="2:14" x14ac:dyDescent="0.3">
      <c r="B3072" s="11">
        <v>14</v>
      </c>
      <c r="C3072" s="11" t="s">
        <v>100</v>
      </c>
      <c r="D3072" s="35">
        <v>36</v>
      </c>
      <c r="E3072" s="16" t="s">
        <v>8</v>
      </c>
      <c r="F3072" s="11" t="s">
        <v>418</v>
      </c>
      <c r="G3072" s="17">
        <v>630.48</v>
      </c>
      <c r="H3072" s="17">
        <v>630.48444444444397</v>
      </c>
      <c r="I3072" s="17">
        <f>IFERROR(H3072/1.08,"")</f>
        <v>583.78189300411475</v>
      </c>
      <c r="J3072" s="17">
        <f>I3072*8%</f>
        <v>46.702551440329181</v>
      </c>
      <c r="K3072" s="17">
        <f>Tabela1[[#This Row],[VLR RECEBIDO]]-Tabela1[[#This Row],[DESPESA]]-Tabela1[[#This Row],[FGTS]]</f>
        <v>-4.4444444439122321E-3</v>
      </c>
      <c r="L3072" s="12">
        <v>-4.4444444439122321E-3</v>
      </c>
      <c r="M3072" s="12">
        <f>Tabela1[[#This Row],[A DEVOLVER]]-Tabela1[[#This Row],[DEVOLVIDO]]</f>
        <v>0</v>
      </c>
      <c r="N3072" s="18" t="s">
        <v>284</v>
      </c>
    </row>
    <row r="3073" spans="2:14" x14ac:dyDescent="0.3">
      <c r="B3073" s="11">
        <v>546</v>
      </c>
      <c r="C3073" s="11" t="s">
        <v>101</v>
      </c>
      <c r="D3073" s="35">
        <v>44</v>
      </c>
      <c r="E3073" s="16" t="s">
        <v>8</v>
      </c>
      <c r="F3073" s="11" t="s">
        <v>418</v>
      </c>
      <c r="G3073" s="17">
        <v>0</v>
      </c>
      <c r="H3073" s="17">
        <v>0</v>
      </c>
      <c r="I3073" s="17">
        <f>IFERROR(H3073/1.08,"")</f>
        <v>0</v>
      </c>
      <c r="J3073" s="17">
        <f>I3073*8%</f>
        <v>0</v>
      </c>
      <c r="K3073" s="17">
        <f>Tabela1[[#This Row],[VLR RECEBIDO]]-Tabela1[[#This Row],[DESPESA]]-Tabela1[[#This Row],[FGTS]]</f>
        <v>0</v>
      </c>
      <c r="L3073" s="12">
        <v>0</v>
      </c>
      <c r="M3073" s="12">
        <f>Tabela1[[#This Row],[A DEVOLVER]]-Tabela1[[#This Row],[DEVOLVIDO]]</f>
        <v>0</v>
      </c>
      <c r="N3073" s="18" t="s">
        <v>285</v>
      </c>
    </row>
    <row r="3074" spans="2:14" x14ac:dyDescent="0.3">
      <c r="B3074" s="11">
        <v>287</v>
      </c>
      <c r="C3074" s="11" t="s">
        <v>102</v>
      </c>
      <c r="D3074" s="35">
        <v>44</v>
      </c>
      <c r="E3074" s="16" t="s">
        <v>8</v>
      </c>
      <c r="F3074" s="11" t="s">
        <v>418</v>
      </c>
      <c r="G3074" s="17">
        <v>0</v>
      </c>
      <c r="H3074" s="17">
        <v>0</v>
      </c>
      <c r="I3074" s="17">
        <f>IFERROR(H3074/1.08,"")</f>
        <v>0</v>
      </c>
      <c r="J3074" s="17">
        <f>I3074*8%</f>
        <v>0</v>
      </c>
      <c r="K3074" s="17">
        <f>Tabela1[[#This Row],[VLR RECEBIDO]]-Tabela1[[#This Row],[DESPESA]]-Tabela1[[#This Row],[FGTS]]</f>
        <v>0</v>
      </c>
      <c r="L3074" s="12">
        <v>0</v>
      </c>
      <c r="M3074" s="12">
        <f>Tabela1[[#This Row],[A DEVOLVER]]-Tabela1[[#This Row],[DEVOLVIDO]]</f>
        <v>0</v>
      </c>
      <c r="N3074" s="18" t="s">
        <v>286</v>
      </c>
    </row>
    <row r="3075" spans="2:14" x14ac:dyDescent="0.3">
      <c r="B3075" s="11">
        <v>525</v>
      </c>
      <c r="C3075" s="11" t="s">
        <v>103</v>
      </c>
      <c r="D3075" s="35">
        <v>36</v>
      </c>
      <c r="E3075" s="16" t="s">
        <v>8</v>
      </c>
      <c r="F3075" s="11" t="s">
        <v>418</v>
      </c>
      <c r="G3075" s="17">
        <v>630.48</v>
      </c>
      <c r="H3075" s="17">
        <v>630.48444444444397</v>
      </c>
      <c r="I3075" s="17">
        <f>IFERROR(H3075/1.08,"")</f>
        <v>583.78189300411475</v>
      </c>
      <c r="J3075" s="17">
        <f>I3075*8%</f>
        <v>46.702551440329181</v>
      </c>
      <c r="K3075" s="17">
        <f>Tabela1[[#This Row],[VLR RECEBIDO]]-Tabela1[[#This Row],[DESPESA]]-Tabela1[[#This Row],[FGTS]]</f>
        <v>-4.4444444439122321E-3</v>
      </c>
      <c r="L3075" s="12">
        <v>-4.4444444439122321E-3</v>
      </c>
      <c r="M3075" s="12">
        <f>Tabela1[[#This Row],[A DEVOLVER]]-Tabela1[[#This Row],[DEVOLVIDO]]</f>
        <v>0</v>
      </c>
      <c r="N3075" s="18" t="s">
        <v>287</v>
      </c>
    </row>
    <row r="3076" spans="2:14" x14ac:dyDescent="0.3">
      <c r="B3076" s="11">
        <v>657</v>
      </c>
      <c r="C3076" s="11" t="s">
        <v>104</v>
      </c>
      <c r="D3076" s="35">
        <v>36</v>
      </c>
      <c r="E3076" s="16" t="s">
        <v>8</v>
      </c>
      <c r="F3076" s="11" t="s">
        <v>418</v>
      </c>
      <c r="G3076" s="17">
        <v>630.48</v>
      </c>
      <c r="H3076" s="17">
        <v>0</v>
      </c>
      <c r="I3076" s="17">
        <f>IFERROR(H3076/1.08,"")</f>
        <v>0</v>
      </c>
      <c r="J3076" s="17">
        <f>I3076*8%</f>
        <v>0</v>
      </c>
      <c r="K3076" s="17">
        <f>Tabela1[[#This Row],[VLR RECEBIDO]]-Tabela1[[#This Row],[DESPESA]]-Tabela1[[#This Row],[FGTS]]</f>
        <v>630.48</v>
      </c>
      <c r="L3076" s="12">
        <v>630.48</v>
      </c>
      <c r="M3076" s="12">
        <f>Tabela1[[#This Row],[A DEVOLVER]]-Tabela1[[#This Row],[DEVOLVIDO]]</f>
        <v>0</v>
      </c>
      <c r="N3076" s="18" t="s">
        <v>288</v>
      </c>
    </row>
    <row r="3077" spans="2:14" x14ac:dyDescent="0.3">
      <c r="B3077" s="11">
        <v>67</v>
      </c>
      <c r="C3077" s="11" t="s">
        <v>106</v>
      </c>
      <c r="D3077" s="35">
        <v>36</v>
      </c>
      <c r="E3077" s="16" t="s">
        <v>8</v>
      </c>
      <c r="F3077" s="11" t="s">
        <v>418</v>
      </c>
      <c r="G3077" s="17">
        <v>630.48</v>
      </c>
      <c r="H3077" s="17">
        <v>630.48444444444397</v>
      </c>
      <c r="I3077" s="17">
        <f>IFERROR(H3077/1.08,"")</f>
        <v>583.78189300411475</v>
      </c>
      <c r="J3077" s="17">
        <f>I3077*8%</f>
        <v>46.702551440329181</v>
      </c>
      <c r="K3077" s="17">
        <f>Tabela1[[#This Row],[VLR RECEBIDO]]-Tabela1[[#This Row],[DESPESA]]-Tabela1[[#This Row],[FGTS]]</f>
        <v>-4.4444444439122321E-3</v>
      </c>
      <c r="L3077" s="12">
        <v>-4.4444444439122321E-3</v>
      </c>
      <c r="M3077" s="12">
        <f>Tabela1[[#This Row],[A DEVOLVER]]-Tabela1[[#This Row],[DEVOLVIDO]]</f>
        <v>0</v>
      </c>
      <c r="N3077" s="18" t="s">
        <v>290</v>
      </c>
    </row>
    <row r="3078" spans="2:14" x14ac:dyDescent="0.3">
      <c r="B3078" s="11">
        <v>68</v>
      </c>
      <c r="C3078" s="11" t="s">
        <v>107</v>
      </c>
      <c r="D3078" s="35">
        <v>36</v>
      </c>
      <c r="E3078" s="16" t="s">
        <v>8</v>
      </c>
      <c r="F3078" s="11" t="s">
        <v>418</v>
      </c>
      <c r="G3078" s="17">
        <v>630.48</v>
      </c>
      <c r="H3078" s="17">
        <v>630.48444444444397</v>
      </c>
      <c r="I3078" s="17">
        <f>IFERROR(H3078/1.08,"")</f>
        <v>583.78189300411475</v>
      </c>
      <c r="J3078" s="17">
        <f>I3078*8%</f>
        <v>46.702551440329181</v>
      </c>
      <c r="K3078" s="17">
        <f>Tabela1[[#This Row],[VLR RECEBIDO]]-Tabela1[[#This Row],[DESPESA]]-Tabela1[[#This Row],[FGTS]]</f>
        <v>-4.4444444439122321E-3</v>
      </c>
      <c r="L3078" s="12">
        <v>-4.4444444439122321E-3</v>
      </c>
      <c r="M3078" s="12">
        <f>Tabela1[[#This Row],[A DEVOLVER]]-Tabela1[[#This Row],[DEVOLVIDO]]</f>
        <v>0</v>
      </c>
      <c r="N3078" s="18" t="s">
        <v>291</v>
      </c>
    </row>
    <row r="3079" spans="2:14" x14ac:dyDescent="0.3">
      <c r="B3079" s="11" t="s">
        <v>396</v>
      </c>
      <c r="C3079" s="11" t="s">
        <v>387</v>
      </c>
      <c r="D3079" s="35">
        <v>36</v>
      </c>
      <c r="E3079" s="16" t="s">
        <v>202</v>
      </c>
      <c r="F3079" s="11" t="s">
        <v>418</v>
      </c>
      <c r="G3079" s="17">
        <v>0</v>
      </c>
      <c r="H3079" s="17">
        <v>0</v>
      </c>
      <c r="I3079" s="17">
        <f>IFERROR(H3079/1.08,"")</f>
        <v>0</v>
      </c>
      <c r="J3079" s="17">
        <f>I3079*8%</f>
        <v>0</v>
      </c>
      <c r="K3079" s="17">
        <f>Tabela1[[#This Row],[VLR RECEBIDO]]-Tabela1[[#This Row],[DESPESA]]-Tabela1[[#This Row],[FGTS]]</f>
        <v>0</v>
      </c>
      <c r="L3079" s="12">
        <v>0</v>
      </c>
      <c r="M3079" s="12">
        <f>Tabela1[[#This Row],[A DEVOLVER]]-Tabela1[[#This Row],[DEVOLVIDO]]</f>
        <v>0</v>
      </c>
      <c r="N3079" s="18" t="s">
        <v>391</v>
      </c>
    </row>
    <row r="3080" spans="2:14" x14ac:dyDescent="0.3">
      <c r="B3080" s="11">
        <v>444</v>
      </c>
      <c r="C3080" s="11" t="s">
        <v>108</v>
      </c>
      <c r="D3080" s="35">
        <v>36</v>
      </c>
      <c r="E3080" s="16" t="s">
        <v>8</v>
      </c>
      <c r="F3080" s="11" t="s">
        <v>418</v>
      </c>
      <c r="G3080" s="17">
        <v>630.48</v>
      </c>
      <c r="H3080" s="17">
        <v>630.48</v>
      </c>
      <c r="I3080" s="17">
        <f>IFERROR(H3080/1.08,"")</f>
        <v>583.77777777777771</v>
      </c>
      <c r="J3080" s="17">
        <f>I3080*8%</f>
        <v>46.702222222222218</v>
      </c>
      <c r="K3080" s="17">
        <f>Tabela1[[#This Row],[VLR RECEBIDO]]-Tabela1[[#This Row],[DESPESA]]-Tabela1[[#This Row],[FGTS]]</f>
        <v>8.5265128291212022E-14</v>
      </c>
      <c r="L3080" s="12">
        <v>8.5265128291212022E-14</v>
      </c>
      <c r="M3080" s="12">
        <f>Tabela1[[#This Row],[A DEVOLVER]]-Tabela1[[#This Row],[DEVOLVIDO]]</f>
        <v>0</v>
      </c>
      <c r="N3080" s="18" t="s">
        <v>292</v>
      </c>
    </row>
    <row r="3081" spans="2:14" x14ac:dyDescent="0.3">
      <c r="B3081" s="11">
        <v>886</v>
      </c>
      <c r="C3081" s="11" t="s">
        <v>109</v>
      </c>
      <c r="D3081" s="35">
        <v>36</v>
      </c>
      <c r="E3081" s="16" t="s">
        <v>8</v>
      </c>
      <c r="F3081" s="11" t="s">
        <v>418</v>
      </c>
      <c r="G3081" s="17">
        <v>0</v>
      </c>
      <c r="H3081" s="17">
        <v>0</v>
      </c>
      <c r="I3081" s="17">
        <f>IFERROR(H3081/1.08,"")</f>
        <v>0</v>
      </c>
      <c r="J3081" s="17">
        <f>I3081*8%</f>
        <v>0</v>
      </c>
      <c r="K3081" s="17">
        <f>Tabela1[[#This Row],[VLR RECEBIDO]]-Tabela1[[#This Row],[DESPESA]]-Tabela1[[#This Row],[FGTS]]</f>
        <v>0</v>
      </c>
      <c r="L3081" s="12">
        <v>0</v>
      </c>
      <c r="M3081" s="12">
        <f>Tabela1[[#This Row],[A DEVOLVER]]-Tabela1[[#This Row],[DEVOLVIDO]]</f>
        <v>0</v>
      </c>
      <c r="N3081" s="18" t="s">
        <v>293</v>
      </c>
    </row>
    <row r="3082" spans="2:14" x14ac:dyDescent="0.3">
      <c r="B3082" s="11">
        <v>937</v>
      </c>
      <c r="C3082" s="11" t="s">
        <v>112</v>
      </c>
      <c r="D3082" s="35">
        <v>44</v>
      </c>
      <c r="E3082" s="16" t="s">
        <v>8</v>
      </c>
      <c r="F3082" s="11" t="s">
        <v>418</v>
      </c>
      <c r="G3082" s="17">
        <v>0</v>
      </c>
      <c r="H3082" s="17">
        <v>0</v>
      </c>
      <c r="I3082" s="17">
        <f>IFERROR(H3082/1.08,"")</f>
        <v>0</v>
      </c>
      <c r="J3082" s="17">
        <f>I3082*8%</f>
        <v>0</v>
      </c>
      <c r="K3082" s="17">
        <f>Tabela1[[#This Row],[VLR RECEBIDO]]-Tabela1[[#This Row],[DESPESA]]-Tabela1[[#This Row],[FGTS]]</f>
        <v>0</v>
      </c>
      <c r="L3082" s="12">
        <v>0</v>
      </c>
      <c r="M3082" s="12">
        <f>Tabela1[[#This Row],[A DEVOLVER]]-Tabela1[[#This Row],[DEVOLVIDO]]</f>
        <v>0</v>
      </c>
      <c r="N3082" s="18" t="s">
        <v>296</v>
      </c>
    </row>
    <row r="3083" spans="2:14" x14ac:dyDescent="0.3">
      <c r="B3083" s="11">
        <v>943</v>
      </c>
      <c r="C3083" s="11" t="s">
        <v>113</v>
      </c>
      <c r="D3083" s="35">
        <v>44</v>
      </c>
      <c r="E3083" s="16" t="s">
        <v>8</v>
      </c>
      <c r="F3083" s="11" t="s">
        <v>418</v>
      </c>
      <c r="G3083" s="17">
        <v>0</v>
      </c>
      <c r="H3083" s="17">
        <v>0</v>
      </c>
      <c r="I3083" s="17">
        <f>IFERROR(H3083/1.08,"")</f>
        <v>0</v>
      </c>
      <c r="J3083" s="17">
        <f>I3083*8%</f>
        <v>0</v>
      </c>
      <c r="K3083" s="17">
        <f>Tabela1[[#This Row],[VLR RECEBIDO]]-Tabela1[[#This Row],[DESPESA]]-Tabela1[[#This Row],[FGTS]]</f>
        <v>0</v>
      </c>
      <c r="L3083" s="12">
        <v>0</v>
      </c>
      <c r="M3083" s="12">
        <f>Tabela1[[#This Row],[A DEVOLVER]]-Tabela1[[#This Row],[DEVOLVIDO]]</f>
        <v>0</v>
      </c>
      <c r="N3083" s="18" t="s">
        <v>297</v>
      </c>
    </row>
    <row r="3084" spans="2:14" x14ac:dyDescent="0.3">
      <c r="B3084" s="11">
        <v>714</v>
      </c>
      <c r="C3084" s="11" t="s">
        <v>114</v>
      </c>
      <c r="D3084" s="35">
        <v>36</v>
      </c>
      <c r="E3084" s="16" t="s">
        <v>8</v>
      </c>
      <c r="F3084" s="11" t="s">
        <v>418</v>
      </c>
      <c r="G3084" s="17">
        <v>630.48</v>
      </c>
      <c r="H3084" s="17">
        <v>630.48444444444397</v>
      </c>
      <c r="I3084" s="17">
        <f>IFERROR(H3084/1.08,"")</f>
        <v>583.78189300411475</v>
      </c>
      <c r="J3084" s="17">
        <f>I3084*8%</f>
        <v>46.702551440329181</v>
      </c>
      <c r="K3084" s="17">
        <f>Tabela1[[#This Row],[VLR RECEBIDO]]-Tabela1[[#This Row],[DESPESA]]-Tabela1[[#This Row],[FGTS]]</f>
        <v>-4.4444444439122321E-3</v>
      </c>
      <c r="L3084" s="12">
        <v>-4.4444444439122321E-3</v>
      </c>
      <c r="M3084" s="12">
        <f>Tabela1[[#This Row],[A DEVOLVER]]-Tabela1[[#This Row],[DEVOLVIDO]]</f>
        <v>0</v>
      </c>
      <c r="N3084" s="18" t="s">
        <v>298</v>
      </c>
    </row>
    <row r="3085" spans="2:14" x14ac:dyDescent="0.3">
      <c r="B3085" s="11">
        <v>941</v>
      </c>
      <c r="C3085" s="11" t="s">
        <v>115</v>
      </c>
      <c r="D3085" s="35">
        <v>44</v>
      </c>
      <c r="E3085" s="16" t="s">
        <v>8</v>
      </c>
      <c r="F3085" s="11" t="s">
        <v>418</v>
      </c>
      <c r="G3085" s="17">
        <v>0</v>
      </c>
      <c r="H3085" s="17">
        <v>0</v>
      </c>
      <c r="I3085" s="17">
        <f>IFERROR(H3085/1.08,"")</f>
        <v>0</v>
      </c>
      <c r="J3085" s="17">
        <f>I3085*8%</f>
        <v>0</v>
      </c>
      <c r="K3085" s="17">
        <f>Tabela1[[#This Row],[VLR RECEBIDO]]-Tabela1[[#This Row],[DESPESA]]-Tabela1[[#This Row],[FGTS]]</f>
        <v>0</v>
      </c>
      <c r="L3085" s="12">
        <v>0</v>
      </c>
      <c r="M3085" s="12">
        <f>Tabela1[[#This Row],[A DEVOLVER]]-Tabela1[[#This Row],[DEVOLVIDO]]</f>
        <v>0</v>
      </c>
      <c r="N3085" s="18" t="s">
        <v>299</v>
      </c>
    </row>
    <row r="3086" spans="2:14" x14ac:dyDescent="0.3">
      <c r="B3086" s="11">
        <v>1012</v>
      </c>
      <c r="C3086" s="11" t="s">
        <v>411</v>
      </c>
      <c r="D3086" s="35">
        <v>36</v>
      </c>
      <c r="E3086" s="16" t="s">
        <v>8</v>
      </c>
      <c r="F3086" s="11" t="s">
        <v>418</v>
      </c>
      <c r="G3086" s="17">
        <v>630.48</v>
      </c>
      <c r="H3086" s="17">
        <v>630.48444444444397</v>
      </c>
      <c r="I3086" s="17">
        <f>IFERROR(H3086/1.08,"")</f>
        <v>583.78189300411475</v>
      </c>
      <c r="J3086" s="17">
        <f>I3086*8%</f>
        <v>46.702551440329181</v>
      </c>
      <c r="K3086" s="17">
        <f>Tabela1[[#This Row],[VLR RECEBIDO]]-Tabela1[[#This Row],[DESPESA]]-Tabela1[[#This Row],[FGTS]]</f>
        <v>-4.4444444439122321E-3</v>
      </c>
      <c r="L3086" s="12">
        <v>-4.4444444439122321E-3</v>
      </c>
      <c r="M3086" s="12">
        <f>Tabela1[[#This Row],[A DEVOLVER]]-Tabela1[[#This Row],[DEVOLVIDO]]</f>
        <v>0</v>
      </c>
      <c r="N3086" s="18" t="s">
        <v>415</v>
      </c>
    </row>
    <row r="3087" spans="2:14" x14ac:dyDescent="0.3">
      <c r="B3087" s="11">
        <v>465</v>
      </c>
      <c r="C3087" s="11" t="s">
        <v>116</v>
      </c>
      <c r="D3087" s="35">
        <v>36</v>
      </c>
      <c r="E3087" s="16" t="s">
        <v>8</v>
      </c>
      <c r="F3087" s="11" t="s">
        <v>418</v>
      </c>
      <c r="G3087" s="17">
        <v>630.48</v>
      </c>
      <c r="H3087" s="17">
        <v>630.48444444444397</v>
      </c>
      <c r="I3087" s="17">
        <f>IFERROR(H3087/1.08,"")</f>
        <v>583.78189300411475</v>
      </c>
      <c r="J3087" s="17">
        <f>I3087*8%</f>
        <v>46.702551440329181</v>
      </c>
      <c r="K3087" s="17">
        <f>Tabela1[[#This Row],[VLR RECEBIDO]]-Tabela1[[#This Row],[DESPESA]]-Tabela1[[#This Row],[FGTS]]</f>
        <v>-4.4444444439122321E-3</v>
      </c>
      <c r="L3087" s="12">
        <v>-4.4444444439122321E-3</v>
      </c>
      <c r="M3087" s="12">
        <f>Tabela1[[#This Row],[A DEVOLVER]]-Tabela1[[#This Row],[DEVOLVIDO]]</f>
        <v>0</v>
      </c>
      <c r="N3087" s="18" t="s">
        <v>300</v>
      </c>
    </row>
    <row r="3088" spans="2:14" x14ac:dyDescent="0.3">
      <c r="B3088" s="11">
        <v>675</v>
      </c>
      <c r="C3088" s="11" t="s">
        <v>117</v>
      </c>
      <c r="D3088" s="35">
        <v>36</v>
      </c>
      <c r="E3088" s="16" t="s">
        <v>8</v>
      </c>
      <c r="F3088" s="11" t="s">
        <v>418</v>
      </c>
      <c r="G3088" s="17">
        <v>630.48</v>
      </c>
      <c r="H3088" s="17">
        <v>630.48444444444397</v>
      </c>
      <c r="I3088" s="17">
        <f>IFERROR(H3088/1.08,"")</f>
        <v>583.78189300411475</v>
      </c>
      <c r="J3088" s="17">
        <f>I3088*8%</f>
        <v>46.702551440329181</v>
      </c>
      <c r="K3088" s="17">
        <f>Tabela1[[#This Row],[VLR RECEBIDO]]-Tabela1[[#This Row],[DESPESA]]-Tabela1[[#This Row],[FGTS]]</f>
        <v>-4.4444444439122321E-3</v>
      </c>
      <c r="L3088" s="12">
        <v>-4.4444444439122321E-3</v>
      </c>
      <c r="M3088" s="12">
        <f>Tabela1[[#This Row],[A DEVOLVER]]-Tabela1[[#This Row],[DEVOLVIDO]]</f>
        <v>0</v>
      </c>
      <c r="N3088" s="18" t="s">
        <v>301</v>
      </c>
    </row>
    <row r="3089" spans="2:14" x14ac:dyDescent="0.3">
      <c r="B3089" s="11">
        <v>604</v>
      </c>
      <c r="C3089" s="11" t="s">
        <v>118</v>
      </c>
      <c r="D3089" s="35">
        <v>36</v>
      </c>
      <c r="E3089" s="16" t="s">
        <v>8</v>
      </c>
      <c r="F3089" s="11" t="s">
        <v>418</v>
      </c>
      <c r="G3089" s="17">
        <v>630.48</v>
      </c>
      <c r="H3089" s="17">
        <v>630.48444444444397</v>
      </c>
      <c r="I3089" s="17">
        <f>IFERROR(H3089/1.08,"")</f>
        <v>583.78189300411475</v>
      </c>
      <c r="J3089" s="17">
        <f>I3089*8%</f>
        <v>46.702551440329181</v>
      </c>
      <c r="K3089" s="17">
        <f>Tabela1[[#This Row],[VLR RECEBIDO]]-Tabela1[[#This Row],[DESPESA]]-Tabela1[[#This Row],[FGTS]]</f>
        <v>-4.4444444439122321E-3</v>
      </c>
      <c r="L3089" s="12">
        <v>-4.4444444439122321E-3</v>
      </c>
      <c r="M3089" s="12">
        <f>Tabela1[[#This Row],[A DEVOLVER]]-Tabela1[[#This Row],[DEVOLVIDO]]</f>
        <v>0</v>
      </c>
      <c r="N3089" s="18" t="s">
        <v>392</v>
      </c>
    </row>
    <row r="3090" spans="2:14" x14ac:dyDescent="0.3">
      <c r="B3090" s="11">
        <v>74</v>
      </c>
      <c r="C3090" s="11" t="s">
        <v>119</v>
      </c>
      <c r="D3090" s="35">
        <v>36</v>
      </c>
      <c r="E3090" s="16" t="s">
        <v>8</v>
      </c>
      <c r="F3090" s="11" t="s">
        <v>418</v>
      </c>
      <c r="G3090" s="17">
        <v>630.48</v>
      </c>
      <c r="H3090" s="17">
        <v>630.48444444444397</v>
      </c>
      <c r="I3090" s="17">
        <f>IFERROR(H3090/1.08,"")</f>
        <v>583.78189300411475</v>
      </c>
      <c r="J3090" s="17">
        <f>I3090*8%</f>
        <v>46.702551440329181</v>
      </c>
      <c r="K3090" s="17">
        <f>Tabela1[[#This Row],[VLR RECEBIDO]]-Tabela1[[#This Row],[DESPESA]]-Tabela1[[#This Row],[FGTS]]</f>
        <v>-4.4444444439122321E-3</v>
      </c>
      <c r="L3090" s="12">
        <v>-4.4444444439122321E-3</v>
      </c>
      <c r="M3090" s="12">
        <f>Tabela1[[#This Row],[A DEVOLVER]]-Tabela1[[#This Row],[DEVOLVIDO]]</f>
        <v>0</v>
      </c>
      <c r="N3090" s="18" t="s">
        <v>303</v>
      </c>
    </row>
    <row r="3091" spans="2:14" x14ac:dyDescent="0.3">
      <c r="B3091" s="11">
        <v>968</v>
      </c>
      <c r="C3091" s="11" t="s">
        <v>120</v>
      </c>
      <c r="D3091" s="35">
        <v>36</v>
      </c>
      <c r="E3091" s="16" t="s">
        <v>8</v>
      </c>
      <c r="F3091" s="11" t="s">
        <v>418</v>
      </c>
      <c r="G3091" s="17">
        <v>630.48</v>
      </c>
      <c r="H3091" s="17">
        <v>630.48</v>
      </c>
      <c r="I3091" s="17">
        <f>IFERROR(H3091/1.08,"")</f>
        <v>583.77777777777771</v>
      </c>
      <c r="J3091" s="17">
        <f>I3091*8%</f>
        <v>46.702222222222218</v>
      </c>
      <c r="K3091" s="17">
        <f>Tabela1[[#This Row],[VLR RECEBIDO]]-Tabela1[[#This Row],[DESPESA]]-Tabela1[[#This Row],[FGTS]]</f>
        <v>8.5265128291212022E-14</v>
      </c>
      <c r="L3091" s="12">
        <v>8.5265128291212022E-14</v>
      </c>
      <c r="M3091" s="12">
        <f>Tabela1[[#This Row],[A DEVOLVER]]-Tabela1[[#This Row],[DEVOLVIDO]]</f>
        <v>0</v>
      </c>
      <c r="N3091" s="18" t="s">
        <v>304</v>
      </c>
    </row>
    <row r="3092" spans="2:14" x14ac:dyDescent="0.3">
      <c r="B3092" s="11">
        <v>381</v>
      </c>
      <c r="C3092" s="11" t="s">
        <v>121</v>
      </c>
      <c r="D3092" s="35">
        <v>36</v>
      </c>
      <c r="E3092" s="16" t="s">
        <v>8</v>
      </c>
      <c r="F3092" s="11" t="s">
        <v>418</v>
      </c>
      <c r="G3092" s="17">
        <v>630.48</v>
      </c>
      <c r="H3092" s="17">
        <v>630.48</v>
      </c>
      <c r="I3092" s="17">
        <f>IFERROR(H3092/1.08,"")</f>
        <v>583.77777777777771</v>
      </c>
      <c r="J3092" s="17">
        <f>I3092*8%</f>
        <v>46.702222222222218</v>
      </c>
      <c r="K3092" s="17">
        <f>Tabela1[[#This Row],[VLR RECEBIDO]]-Tabela1[[#This Row],[DESPESA]]-Tabela1[[#This Row],[FGTS]]</f>
        <v>8.5265128291212022E-14</v>
      </c>
      <c r="L3092" s="12">
        <v>8.5265128291212022E-14</v>
      </c>
      <c r="M3092" s="12">
        <f>Tabela1[[#This Row],[A DEVOLVER]]-Tabela1[[#This Row],[DEVOLVIDO]]</f>
        <v>0</v>
      </c>
      <c r="N3092" s="18" t="s">
        <v>305</v>
      </c>
    </row>
    <row r="3093" spans="2:14" x14ac:dyDescent="0.3">
      <c r="B3093" s="11">
        <v>76</v>
      </c>
      <c r="C3093" s="11" t="s">
        <v>122</v>
      </c>
      <c r="D3093" s="35">
        <v>36</v>
      </c>
      <c r="E3093" s="16" t="s">
        <v>8</v>
      </c>
      <c r="F3093" s="11" t="s">
        <v>418</v>
      </c>
      <c r="G3093" s="17">
        <v>630.48</v>
      </c>
      <c r="H3093" s="17">
        <v>630.48</v>
      </c>
      <c r="I3093" s="17">
        <f>IFERROR(H3093/1.08,"")</f>
        <v>583.77777777777771</v>
      </c>
      <c r="J3093" s="17">
        <f>I3093*8%</f>
        <v>46.702222222222218</v>
      </c>
      <c r="K3093" s="17">
        <f>Tabela1[[#This Row],[VLR RECEBIDO]]-Tabela1[[#This Row],[DESPESA]]-Tabela1[[#This Row],[FGTS]]</f>
        <v>8.5265128291212022E-14</v>
      </c>
      <c r="L3093" s="12">
        <v>8.5265128291212022E-14</v>
      </c>
      <c r="M3093" s="12">
        <f>Tabela1[[#This Row],[A DEVOLVER]]-Tabela1[[#This Row],[DEVOLVIDO]]</f>
        <v>0</v>
      </c>
      <c r="N3093" s="18" t="s">
        <v>306</v>
      </c>
    </row>
    <row r="3094" spans="2:14" x14ac:dyDescent="0.3">
      <c r="B3094" s="11">
        <v>296</v>
      </c>
      <c r="C3094" s="11" t="s">
        <v>123</v>
      </c>
      <c r="D3094" s="35">
        <v>36</v>
      </c>
      <c r="E3094" s="16" t="s">
        <v>8</v>
      </c>
      <c r="F3094" s="11" t="s">
        <v>418</v>
      </c>
      <c r="G3094" s="17">
        <v>630.48</v>
      </c>
      <c r="H3094" s="17">
        <v>630.48</v>
      </c>
      <c r="I3094" s="17">
        <f>IFERROR(H3094/1.08,"")</f>
        <v>583.77777777777771</v>
      </c>
      <c r="J3094" s="17">
        <f>I3094*8%</f>
        <v>46.702222222222218</v>
      </c>
      <c r="K3094" s="17">
        <f>Tabela1[[#This Row],[VLR RECEBIDO]]-Tabela1[[#This Row],[DESPESA]]-Tabela1[[#This Row],[FGTS]]</f>
        <v>8.5265128291212022E-14</v>
      </c>
      <c r="L3094" s="12">
        <v>8.5265128291212022E-14</v>
      </c>
      <c r="M3094" s="12">
        <f>Tabela1[[#This Row],[A DEVOLVER]]-Tabela1[[#This Row],[DEVOLVIDO]]</f>
        <v>0</v>
      </c>
      <c r="N3094" s="18" t="s">
        <v>307</v>
      </c>
    </row>
    <row r="3095" spans="2:14" x14ac:dyDescent="0.3">
      <c r="B3095" s="11">
        <v>369</v>
      </c>
      <c r="C3095" s="11" t="s">
        <v>125</v>
      </c>
      <c r="D3095" s="35">
        <v>36</v>
      </c>
      <c r="E3095" s="16" t="s">
        <v>8</v>
      </c>
      <c r="F3095" s="11" t="s">
        <v>418</v>
      </c>
      <c r="G3095" s="17">
        <v>630.48</v>
      </c>
      <c r="H3095" s="17">
        <v>630.48</v>
      </c>
      <c r="I3095" s="17">
        <f>IFERROR(H3095/1.08,"")</f>
        <v>583.77777777777771</v>
      </c>
      <c r="J3095" s="17">
        <f>I3095*8%</f>
        <v>46.702222222222218</v>
      </c>
      <c r="K3095" s="17">
        <f>Tabela1[[#This Row],[VLR RECEBIDO]]-Tabela1[[#This Row],[DESPESA]]-Tabela1[[#This Row],[FGTS]]</f>
        <v>8.5265128291212022E-14</v>
      </c>
      <c r="L3095" s="12">
        <v>8.5265128291212022E-14</v>
      </c>
      <c r="M3095" s="12">
        <f>Tabela1[[#This Row],[A DEVOLVER]]-Tabela1[[#This Row],[DEVOLVIDO]]</f>
        <v>0</v>
      </c>
      <c r="N3095" s="18" t="s">
        <v>309</v>
      </c>
    </row>
    <row r="3096" spans="2:14" x14ac:dyDescent="0.3">
      <c r="B3096" s="11">
        <v>643</v>
      </c>
      <c r="C3096" s="11" t="s">
        <v>127</v>
      </c>
      <c r="D3096" s="35">
        <v>36</v>
      </c>
      <c r="E3096" s="16" t="s">
        <v>8</v>
      </c>
      <c r="F3096" s="11" t="s">
        <v>418</v>
      </c>
      <c r="G3096" s="17">
        <v>630.48</v>
      </c>
      <c r="H3096" s="17">
        <v>630.48</v>
      </c>
      <c r="I3096" s="17">
        <f>IFERROR(H3096/1.08,"")</f>
        <v>583.77777777777771</v>
      </c>
      <c r="J3096" s="17">
        <f>I3096*8%</f>
        <v>46.702222222222218</v>
      </c>
      <c r="K3096" s="17">
        <f>Tabela1[[#This Row],[VLR RECEBIDO]]-Tabela1[[#This Row],[DESPESA]]-Tabela1[[#This Row],[FGTS]]</f>
        <v>8.5265128291212022E-14</v>
      </c>
      <c r="L3096" s="12">
        <v>8.5265128291212022E-14</v>
      </c>
      <c r="M3096" s="12">
        <f>Tabela1[[#This Row],[A DEVOLVER]]-Tabela1[[#This Row],[DEVOLVIDO]]</f>
        <v>0</v>
      </c>
      <c r="N3096" s="18" t="s">
        <v>311</v>
      </c>
    </row>
    <row r="3097" spans="2:14" x14ac:dyDescent="0.3">
      <c r="B3097" s="11">
        <v>77</v>
      </c>
      <c r="C3097" s="11" t="s">
        <v>128</v>
      </c>
      <c r="D3097" s="35">
        <v>36</v>
      </c>
      <c r="E3097" s="16" t="s">
        <v>8</v>
      </c>
      <c r="F3097" s="11" t="s">
        <v>418</v>
      </c>
      <c r="G3097" s="17">
        <v>0</v>
      </c>
      <c r="H3097" s="17">
        <v>0</v>
      </c>
      <c r="I3097" s="17">
        <f>IFERROR(H3097/1.08,"")</f>
        <v>0</v>
      </c>
      <c r="J3097" s="17">
        <f>I3097*8%</f>
        <v>0</v>
      </c>
      <c r="K3097" s="17">
        <f>Tabela1[[#This Row],[VLR RECEBIDO]]-Tabela1[[#This Row],[DESPESA]]-Tabela1[[#This Row],[FGTS]]</f>
        <v>0</v>
      </c>
      <c r="L3097" s="12">
        <v>0</v>
      </c>
      <c r="M3097" s="12">
        <f>Tabela1[[#This Row],[A DEVOLVER]]-Tabela1[[#This Row],[DEVOLVIDO]]</f>
        <v>0</v>
      </c>
      <c r="N3097" s="18" t="s">
        <v>312</v>
      </c>
    </row>
    <row r="3098" spans="2:14" x14ac:dyDescent="0.3">
      <c r="B3098" s="11">
        <v>834</v>
      </c>
      <c r="C3098" s="11" t="s">
        <v>129</v>
      </c>
      <c r="D3098" s="35">
        <v>36</v>
      </c>
      <c r="E3098" s="16" t="s">
        <v>8</v>
      </c>
      <c r="F3098" s="11" t="s">
        <v>418</v>
      </c>
      <c r="G3098" s="17">
        <v>630.48</v>
      </c>
      <c r="H3098" s="17">
        <v>630.48</v>
      </c>
      <c r="I3098" s="17">
        <f>IFERROR(H3098/1.08,"")</f>
        <v>583.77777777777771</v>
      </c>
      <c r="J3098" s="17">
        <f>I3098*8%</f>
        <v>46.702222222222218</v>
      </c>
      <c r="K3098" s="17">
        <f>Tabela1[[#This Row],[VLR RECEBIDO]]-Tabela1[[#This Row],[DESPESA]]-Tabela1[[#This Row],[FGTS]]</f>
        <v>8.5265128291212022E-14</v>
      </c>
      <c r="L3098" s="12">
        <v>8.5265128291212022E-14</v>
      </c>
      <c r="M3098" s="12">
        <f>Tabela1[[#This Row],[A DEVOLVER]]-Tabela1[[#This Row],[DEVOLVIDO]]</f>
        <v>0</v>
      </c>
      <c r="N3098" s="18" t="s">
        <v>313</v>
      </c>
    </row>
    <row r="3099" spans="2:14" x14ac:dyDescent="0.3">
      <c r="B3099" s="11">
        <v>808</v>
      </c>
      <c r="C3099" s="11" t="s">
        <v>130</v>
      </c>
      <c r="D3099" s="35">
        <v>44</v>
      </c>
      <c r="E3099" s="16" t="s">
        <v>8</v>
      </c>
      <c r="F3099" s="11" t="s">
        <v>418</v>
      </c>
      <c r="G3099" s="17">
        <v>0</v>
      </c>
      <c r="H3099" s="17">
        <v>0</v>
      </c>
      <c r="I3099" s="17">
        <f>IFERROR(H3099/1.08,"")</f>
        <v>0</v>
      </c>
      <c r="J3099" s="17">
        <f>I3099*8%</f>
        <v>0</v>
      </c>
      <c r="K3099" s="17">
        <f>Tabela1[[#This Row],[VLR RECEBIDO]]-Tabela1[[#This Row],[DESPESA]]-Tabela1[[#This Row],[FGTS]]</f>
        <v>0</v>
      </c>
      <c r="L3099" s="12">
        <v>0</v>
      </c>
      <c r="M3099" s="12">
        <f>Tabela1[[#This Row],[A DEVOLVER]]-Tabela1[[#This Row],[DEVOLVIDO]]</f>
        <v>0</v>
      </c>
      <c r="N3099" s="18" t="s">
        <v>314</v>
      </c>
    </row>
    <row r="3100" spans="2:14" x14ac:dyDescent="0.3">
      <c r="B3100" s="11">
        <v>81</v>
      </c>
      <c r="C3100" s="11" t="s">
        <v>132</v>
      </c>
      <c r="D3100" s="35">
        <v>36</v>
      </c>
      <c r="E3100" s="16" t="s">
        <v>8</v>
      </c>
      <c r="F3100" s="11" t="s">
        <v>418</v>
      </c>
      <c r="G3100" s="17">
        <v>630.48</v>
      </c>
      <c r="H3100" s="17">
        <v>630.48</v>
      </c>
      <c r="I3100" s="17">
        <f>IFERROR(H3100/1.08,"")</f>
        <v>583.77777777777771</v>
      </c>
      <c r="J3100" s="17">
        <f>I3100*8%</f>
        <v>46.702222222222218</v>
      </c>
      <c r="K3100" s="17">
        <f>Tabela1[[#This Row],[VLR RECEBIDO]]-Tabela1[[#This Row],[DESPESA]]-Tabela1[[#This Row],[FGTS]]</f>
        <v>8.5265128291212022E-14</v>
      </c>
      <c r="L3100" s="12">
        <v>8.5265128291212022E-14</v>
      </c>
      <c r="M3100" s="12">
        <f>Tabela1[[#This Row],[A DEVOLVER]]-Tabela1[[#This Row],[DEVOLVIDO]]</f>
        <v>0</v>
      </c>
      <c r="N3100" s="18" t="s">
        <v>316</v>
      </c>
    </row>
    <row r="3101" spans="2:14" x14ac:dyDescent="0.3">
      <c r="B3101" s="11">
        <v>282</v>
      </c>
      <c r="C3101" s="11" t="s">
        <v>133</v>
      </c>
      <c r="D3101" s="35">
        <v>36</v>
      </c>
      <c r="E3101" s="16" t="s">
        <v>8</v>
      </c>
      <c r="F3101" s="11" t="s">
        <v>418</v>
      </c>
      <c r="G3101" s="17">
        <v>630.48</v>
      </c>
      <c r="H3101" s="17">
        <v>630.48</v>
      </c>
      <c r="I3101" s="17">
        <f>IFERROR(H3101/1.08,"")</f>
        <v>583.77777777777771</v>
      </c>
      <c r="J3101" s="17">
        <f>I3101*8%</f>
        <v>46.702222222222218</v>
      </c>
      <c r="K3101" s="17">
        <f>Tabela1[[#This Row],[VLR RECEBIDO]]-Tabela1[[#This Row],[DESPESA]]-Tabela1[[#This Row],[FGTS]]</f>
        <v>8.5265128291212022E-14</v>
      </c>
      <c r="L3101" s="12">
        <v>8.5265128291212022E-14</v>
      </c>
      <c r="M3101" s="12">
        <f>Tabela1[[#This Row],[A DEVOLVER]]-Tabela1[[#This Row],[DEVOLVIDO]]</f>
        <v>0</v>
      </c>
      <c r="N3101" s="18" t="s">
        <v>317</v>
      </c>
    </row>
    <row r="3102" spans="2:14" x14ac:dyDescent="0.3">
      <c r="B3102" s="11">
        <v>297</v>
      </c>
      <c r="C3102" s="11" t="s">
        <v>134</v>
      </c>
      <c r="D3102" s="35">
        <v>36</v>
      </c>
      <c r="E3102" s="16" t="s">
        <v>8</v>
      </c>
      <c r="F3102" s="11" t="s">
        <v>418</v>
      </c>
      <c r="G3102" s="17">
        <v>630.48</v>
      </c>
      <c r="H3102" s="17">
        <v>630.48</v>
      </c>
      <c r="I3102" s="17">
        <f>IFERROR(H3102/1.08,"")</f>
        <v>583.77777777777771</v>
      </c>
      <c r="J3102" s="17">
        <f>I3102*8%</f>
        <v>46.702222222222218</v>
      </c>
      <c r="K3102" s="17">
        <f>Tabela1[[#This Row],[VLR RECEBIDO]]-Tabela1[[#This Row],[DESPESA]]-Tabela1[[#This Row],[FGTS]]</f>
        <v>8.5265128291212022E-14</v>
      </c>
      <c r="L3102" s="12">
        <v>8.5265128291212022E-14</v>
      </c>
      <c r="M3102" s="12">
        <f>Tabela1[[#This Row],[A DEVOLVER]]-Tabela1[[#This Row],[DEVOLVIDO]]</f>
        <v>0</v>
      </c>
      <c r="N3102" s="18" t="s">
        <v>318</v>
      </c>
    </row>
    <row r="3103" spans="2:14" x14ac:dyDescent="0.3">
      <c r="B3103" s="11">
        <v>445</v>
      </c>
      <c r="C3103" s="11" t="s">
        <v>135</v>
      </c>
      <c r="D3103" s="35">
        <v>36</v>
      </c>
      <c r="E3103" s="16" t="s">
        <v>8</v>
      </c>
      <c r="F3103" s="11" t="s">
        <v>418</v>
      </c>
      <c r="G3103" s="17">
        <v>630.48</v>
      </c>
      <c r="H3103" s="17">
        <v>630.48</v>
      </c>
      <c r="I3103" s="17">
        <f>IFERROR(H3103/1.08,"")</f>
        <v>583.77777777777771</v>
      </c>
      <c r="J3103" s="17">
        <f>I3103*8%</f>
        <v>46.702222222222218</v>
      </c>
      <c r="K3103" s="17">
        <f>Tabela1[[#This Row],[VLR RECEBIDO]]-Tabela1[[#This Row],[DESPESA]]-Tabela1[[#This Row],[FGTS]]</f>
        <v>8.5265128291212022E-14</v>
      </c>
      <c r="L3103" s="12">
        <v>8.5265128291212022E-14</v>
      </c>
      <c r="M3103" s="12">
        <f>Tabela1[[#This Row],[A DEVOLVER]]-Tabela1[[#This Row],[DEVOLVIDO]]</f>
        <v>0</v>
      </c>
      <c r="N3103" s="18" t="s">
        <v>319</v>
      </c>
    </row>
    <row r="3104" spans="2:14" x14ac:dyDescent="0.3">
      <c r="B3104" s="11">
        <v>466</v>
      </c>
      <c r="C3104" s="11" t="s">
        <v>136</v>
      </c>
      <c r="D3104" s="35">
        <v>36</v>
      </c>
      <c r="E3104" s="16" t="s">
        <v>8</v>
      </c>
      <c r="F3104" s="11" t="s">
        <v>418</v>
      </c>
      <c r="G3104" s="17">
        <v>630.48</v>
      </c>
      <c r="H3104" s="17">
        <v>630.48</v>
      </c>
      <c r="I3104" s="17">
        <f>IFERROR(H3104/1.08,"")</f>
        <v>583.77777777777771</v>
      </c>
      <c r="J3104" s="17">
        <f>I3104*8%</f>
        <v>46.702222222222218</v>
      </c>
      <c r="K3104" s="17">
        <f>Tabela1[[#This Row],[VLR RECEBIDO]]-Tabela1[[#This Row],[DESPESA]]-Tabela1[[#This Row],[FGTS]]</f>
        <v>8.5265128291212022E-14</v>
      </c>
      <c r="L3104" s="12">
        <v>8.5265128291212022E-14</v>
      </c>
      <c r="M3104" s="12">
        <f>Tabela1[[#This Row],[A DEVOLVER]]-Tabela1[[#This Row],[DEVOLVIDO]]</f>
        <v>0</v>
      </c>
      <c r="N3104" s="18" t="s">
        <v>320</v>
      </c>
    </row>
    <row r="3105" spans="2:14" x14ac:dyDescent="0.3">
      <c r="B3105" s="11">
        <v>802</v>
      </c>
      <c r="C3105" s="11" t="s">
        <v>137</v>
      </c>
      <c r="D3105" s="35">
        <v>36</v>
      </c>
      <c r="E3105" s="16" t="s">
        <v>8</v>
      </c>
      <c r="F3105" s="11" t="s">
        <v>418</v>
      </c>
      <c r="G3105" s="17">
        <v>0</v>
      </c>
      <c r="H3105" s="17">
        <v>0</v>
      </c>
      <c r="I3105" s="17">
        <f>IFERROR(H3105/1.08,"")</f>
        <v>0</v>
      </c>
      <c r="J3105" s="17">
        <f>I3105*8%</f>
        <v>0</v>
      </c>
      <c r="K3105" s="17">
        <f>Tabela1[[#This Row],[VLR RECEBIDO]]-Tabela1[[#This Row],[DESPESA]]-Tabela1[[#This Row],[FGTS]]</f>
        <v>0</v>
      </c>
      <c r="L3105" s="12">
        <v>0</v>
      </c>
      <c r="M3105" s="12">
        <f>Tabela1[[#This Row],[A DEVOLVER]]-Tabela1[[#This Row],[DEVOLVIDO]]</f>
        <v>0</v>
      </c>
      <c r="N3105" s="18" t="s">
        <v>321</v>
      </c>
    </row>
    <row r="3106" spans="2:14" x14ac:dyDescent="0.3">
      <c r="B3106" s="11">
        <v>1014</v>
      </c>
      <c r="C3106" s="11" t="s">
        <v>412</v>
      </c>
      <c r="D3106" s="35">
        <v>36</v>
      </c>
      <c r="E3106" s="16" t="s">
        <v>202</v>
      </c>
      <c r="F3106" s="11" t="s">
        <v>418</v>
      </c>
      <c r="G3106" s="17">
        <v>0</v>
      </c>
      <c r="H3106" s="17">
        <v>0</v>
      </c>
      <c r="I3106" s="17">
        <f>IFERROR(H3106/1.08,"")</f>
        <v>0</v>
      </c>
      <c r="J3106" s="17">
        <f>I3106*8%</f>
        <v>0</v>
      </c>
      <c r="K3106" s="17">
        <f>Tabela1[[#This Row],[VLR RECEBIDO]]-Tabela1[[#This Row],[DESPESA]]-Tabela1[[#This Row],[FGTS]]</f>
        <v>0</v>
      </c>
      <c r="L3106" s="12">
        <v>0</v>
      </c>
      <c r="M3106" s="12">
        <f>Tabela1[[#This Row],[A DEVOLVER]]-Tabela1[[#This Row],[DEVOLVIDO]]</f>
        <v>0</v>
      </c>
      <c r="N3106" s="18" t="s">
        <v>416</v>
      </c>
    </row>
    <row r="3107" spans="2:14" x14ac:dyDescent="0.3">
      <c r="B3107" s="11">
        <v>149</v>
      </c>
      <c r="C3107" s="11" t="s">
        <v>138</v>
      </c>
      <c r="D3107" s="35">
        <v>36</v>
      </c>
      <c r="E3107" s="16" t="s">
        <v>8</v>
      </c>
      <c r="F3107" s="11" t="s">
        <v>418</v>
      </c>
      <c r="G3107" s="17">
        <v>630.48</v>
      </c>
      <c r="H3107" s="17">
        <v>630.48</v>
      </c>
      <c r="I3107" s="17">
        <f>IFERROR(H3107/1.08,"")</f>
        <v>583.77777777777771</v>
      </c>
      <c r="J3107" s="17">
        <f>I3107*8%</f>
        <v>46.702222222222218</v>
      </c>
      <c r="K3107" s="17">
        <f>Tabela1[[#This Row],[VLR RECEBIDO]]-Tabela1[[#This Row],[DESPESA]]-Tabela1[[#This Row],[FGTS]]</f>
        <v>8.5265128291212022E-14</v>
      </c>
      <c r="L3107" s="12">
        <v>8.5265128291212022E-14</v>
      </c>
      <c r="M3107" s="12">
        <f>Tabela1[[#This Row],[A DEVOLVER]]-Tabela1[[#This Row],[DEVOLVIDO]]</f>
        <v>0</v>
      </c>
      <c r="N3107" s="18" t="s">
        <v>322</v>
      </c>
    </row>
    <row r="3108" spans="2:14" x14ac:dyDescent="0.3">
      <c r="B3108" s="11">
        <v>493</v>
      </c>
      <c r="C3108" s="11" t="s">
        <v>139</v>
      </c>
      <c r="D3108" s="35">
        <v>36</v>
      </c>
      <c r="E3108" s="16" t="s">
        <v>8</v>
      </c>
      <c r="F3108" s="11" t="s">
        <v>418</v>
      </c>
      <c r="G3108" s="17">
        <v>0</v>
      </c>
      <c r="H3108" s="17">
        <v>0</v>
      </c>
      <c r="I3108" s="17">
        <f>IFERROR(H3108/1.08,"")</f>
        <v>0</v>
      </c>
      <c r="J3108" s="17">
        <f>I3108*8%</f>
        <v>0</v>
      </c>
      <c r="K3108" s="17">
        <f>Tabela1[[#This Row],[VLR RECEBIDO]]-Tabela1[[#This Row],[DESPESA]]-Tabela1[[#This Row],[FGTS]]</f>
        <v>0</v>
      </c>
      <c r="L3108" s="12">
        <v>0</v>
      </c>
      <c r="M3108" s="12">
        <f>Tabela1[[#This Row],[A DEVOLVER]]-Tabela1[[#This Row],[DEVOLVIDO]]</f>
        <v>0</v>
      </c>
      <c r="N3108" s="18" t="s">
        <v>323</v>
      </c>
    </row>
    <row r="3109" spans="2:14" x14ac:dyDescent="0.3">
      <c r="B3109" s="11">
        <v>783</v>
      </c>
      <c r="C3109" s="11" t="s">
        <v>140</v>
      </c>
      <c r="D3109" s="35">
        <v>36</v>
      </c>
      <c r="E3109" s="16" t="s">
        <v>8</v>
      </c>
      <c r="F3109" s="11" t="s">
        <v>418</v>
      </c>
      <c r="G3109" s="17">
        <v>630.48</v>
      </c>
      <c r="H3109" s="17">
        <v>630.48</v>
      </c>
      <c r="I3109" s="17">
        <f>IFERROR(H3109/1.08,"")</f>
        <v>583.77777777777771</v>
      </c>
      <c r="J3109" s="17">
        <f>I3109*8%</f>
        <v>46.702222222222218</v>
      </c>
      <c r="K3109" s="17">
        <f>Tabela1[[#This Row],[VLR RECEBIDO]]-Tabela1[[#This Row],[DESPESA]]-Tabela1[[#This Row],[FGTS]]</f>
        <v>8.5265128291212022E-14</v>
      </c>
      <c r="L3109" s="12">
        <v>8.5265128291212022E-14</v>
      </c>
      <c r="M3109" s="12">
        <f>Tabela1[[#This Row],[A DEVOLVER]]-Tabela1[[#This Row],[DEVOLVIDO]]</f>
        <v>0</v>
      </c>
      <c r="N3109" s="18" t="s">
        <v>324</v>
      </c>
    </row>
    <row r="3110" spans="2:14" x14ac:dyDescent="0.3">
      <c r="B3110" s="11">
        <v>601</v>
      </c>
      <c r="C3110" s="11" t="s">
        <v>141</v>
      </c>
      <c r="D3110" s="35">
        <v>36</v>
      </c>
      <c r="E3110" s="16" t="s">
        <v>8</v>
      </c>
      <c r="F3110" s="11" t="s">
        <v>418</v>
      </c>
      <c r="G3110" s="17">
        <v>630.48</v>
      </c>
      <c r="H3110" s="17">
        <v>630.48</v>
      </c>
      <c r="I3110" s="17">
        <f>IFERROR(H3110/1.08,"")</f>
        <v>583.77777777777771</v>
      </c>
      <c r="J3110" s="17">
        <f>I3110*8%</f>
        <v>46.702222222222218</v>
      </c>
      <c r="K3110" s="17">
        <f>Tabela1[[#This Row],[VLR RECEBIDO]]-Tabela1[[#This Row],[DESPESA]]-Tabela1[[#This Row],[FGTS]]</f>
        <v>8.5265128291212022E-14</v>
      </c>
      <c r="L3110" s="12">
        <v>8.5265128291212022E-14</v>
      </c>
      <c r="M3110" s="12">
        <f>Tabela1[[#This Row],[A DEVOLVER]]-Tabela1[[#This Row],[DEVOLVIDO]]</f>
        <v>0</v>
      </c>
      <c r="N3110" s="18" t="s">
        <v>325</v>
      </c>
    </row>
    <row r="3111" spans="2:14" x14ac:dyDescent="0.3">
      <c r="B3111" s="11">
        <v>303</v>
      </c>
      <c r="C3111" s="11" t="s">
        <v>143</v>
      </c>
      <c r="D3111" s="35">
        <v>44</v>
      </c>
      <c r="E3111" s="16" t="s">
        <v>8</v>
      </c>
      <c r="F3111" s="11" t="s">
        <v>418</v>
      </c>
      <c r="G3111" s="17">
        <v>0</v>
      </c>
      <c r="H3111" s="17">
        <v>0</v>
      </c>
      <c r="I3111" s="17">
        <f>IFERROR(H3111/1.08,"")</f>
        <v>0</v>
      </c>
      <c r="J3111" s="17">
        <f>I3111*8%</f>
        <v>0</v>
      </c>
      <c r="K3111" s="17">
        <f>Tabela1[[#This Row],[VLR RECEBIDO]]-Tabela1[[#This Row],[DESPESA]]-Tabela1[[#This Row],[FGTS]]</f>
        <v>0</v>
      </c>
      <c r="L3111" s="12">
        <v>0</v>
      </c>
      <c r="M3111" s="12">
        <f>Tabela1[[#This Row],[A DEVOLVER]]-Tabela1[[#This Row],[DEVOLVIDO]]</f>
        <v>0</v>
      </c>
      <c r="N3111" s="18" t="s">
        <v>327</v>
      </c>
    </row>
    <row r="3112" spans="2:14" x14ac:dyDescent="0.3">
      <c r="B3112" s="11">
        <v>489</v>
      </c>
      <c r="C3112" s="11" t="s">
        <v>144</v>
      </c>
      <c r="D3112" s="35">
        <v>44</v>
      </c>
      <c r="E3112" s="16" t="s">
        <v>8</v>
      </c>
      <c r="F3112" s="11" t="s">
        <v>418</v>
      </c>
      <c r="G3112" s="17">
        <v>0</v>
      </c>
      <c r="H3112" s="17">
        <v>0</v>
      </c>
      <c r="I3112" s="17">
        <f>IFERROR(H3112/1.08,"")</f>
        <v>0</v>
      </c>
      <c r="J3112" s="17">
        <f>I3112*8%</f>
        <v>0</v>
      </c>
      <c r="K3112" s="17">
        <f>Tabela1[[#This Row],[VLR RECEBIDO]]-Tabela1[[#This Row],[DESPESA]]-Tabela1[[#This Row],[FGTS]]</f>
        <v>0</v>
      </c>
      <c r="L3112" s="12">
        <v>0</v>
      </c>
      <c r="M3112" s="12">
        <f>Tabela1[[#This Row],[A DEVOLVER]]-Tabela1[[#This Row],[DEVOLVIDO]]</f>
        <v>0</v>
      </c>
      <c r="N3112" s="18" t="s">
        <v>328</v>
      </c>
    </row>
    <row r="3113" spans="2:14" x14ac:dyDescent="0.3">
      <c r="B3113" s="11">
        <v>111</v>
      </c>
      <c r="C3113" s="11" t="s">
        <v>145</v>
      </c>
      <c r="D3113" s="35">
        <v>36</v>
      </c>
      <c r="E3113" s="16" t="s">
        <v>8</v>
      </c>
      <c r="F3113" s="11" t="s">
        <v>418</v>
      </c>
      <c r="G3113" s="17">
        <v>0</v>
      </c>
      <c r="H3113" s="17">
        <v>0</v>
      </c>
      <c r="I3113" s="17">
        <f>IFERROR(H3113/1.08,"")</f>
        <v>0</v>
      </c>
      <c r="J3113" s="17">
        <f>I3113*8%</f>
        <v>0</v>
      </c>
      <c r="K3113" s="17">
        <f>Tabela1[[#This Row],[VLR RECEBIDO]]-Tabela1[[#This Row],[DESPESA]]-Tabela1[[#This Row],[FGTS]]</f>
        <v>0</v>
      </c>
      <c r="L3113" s="12">
        <v>0</v>
      </c>
      <c r="M3113" s="12">
        <f>Tabela1[[#This Row],[A DEVOLVER]]-Tabela1[[#This Row],[DEVOLVIDO]]</f>
        <v>0</v>
      </c>
      <c r="N3113" s="18" t="s">
        <v>384</v>
      </c>
    </row>
    <row r="3114" spans="2:14" x14ac:dyDescent="0.3">
      <c r="B3114" s="11">
        <v>819</v>
      </c>
      <c r="C3114" s="11" t="s">
        <v>146</v>
      </c>
      <c r="D3114" s="35">
        <v>44</v>
      </c>
      <c r="E3114" s="16" t="s">
        <v>8</v>
      </c>
      <c r="F3114" s="11" t="s">
        <v>418</v>
      </c>
      <c r="G3114" s="17">
        <v>0</v>
      </c>
      <c r="H3114" s="17">
        <v>0</v>
      </c>
      <c r="I3114" s="17">
        <f>IFERROR(H3114/1.08,"")</f>
        <v>0</v>
      </c>
      <c r="J3114" s="17">
        <f>I3114*8%</f>
        <v>0</v>
      </c>
      <c r="K3114" s="17">
        <f>Tabela1[[#This Row],[VLR RECEBIDO]]-Tabela1[[#This Row],[DESPESA]]-Tabela1[[#This Row],[FGTS]]</f>
        <v>0</v>
      </c>
      <c r="L3114" s="12">
        <v>0</v>
      </c>
      <c r="M3114" s="12">
        <f>Tabela1[[#This Row],[A DEVOLVER]]-Tabela1[[#This Row],[DEVOLVIDO]]</f>
        <v>0</v>
      </c>
      <c r="N3114" s="18" t="s">
        <v>329</v>
      </c>
    </row>
    <row r="3115" spans="2:14" x14ac:dyDescent="0.3">
      <c r="B3115" s="11">
        <v>757</v>
      </c>
      <c r="C3115" s="11" t="s">
        <v>147</v>
      </c>
      <c r="D3115" s="35">
        <v>36</v>
      </c>
      <c r="E3115" s="16" t="s">
        <v>8</v>
      </c>
      <c r="F3115" s="11" t="s">
        <v>418</v>
      </c>
      <c r="G3115" s="17">
        <v>0</v>
      </c>
      <c r="H3115" s="17">
        <v>0</v>
      </c>
      <c r="I3115" s="17">
        <f>IFERROR(H3115/1.08,"")</f>
        <v>0</v>
      </c>
      <c r="J3115" s="17">
        <f>I3115*8%</f>
        <v>0</v>
      </c>
      <c r="K3115" s="17">
        <f>Tabela1[[#This Row],[VLR RECEBIDO]]-Tabela1[[#This Row],[DESPESA]]-Tabela1[[#This Row],[FGTS]]</f>
        <v>0</v>
      </c>
      <c r="L3115" s="12">
        <v>0</v>
      </c>
      <c r="M3115" s="12">
        <f>Tabela1[[#This Row],[A DEVOLVER]]-Tabela1[[#This Row],[DEVOLVIDO]]</f>
        <v>0</v>
      </c>
      <c r="N3115" s="18" t="s">
        <v>330</v>
      </c>
    </row>
    <row r="3116" spans="2:14" x14ac:dyDescent="0.3">
      <c r="B3116" s="11">
        <v>315</v>
      </c>
      <c r="C3116" s="11" t="s">
        <v>148</v>
      </c>
      <c r="D3116" s="35">
        <v>36</v>
      </c>
      <c r="E3116" s="16" t="s">
        <v>8</v>
      </c>
      <c r="F3116" s="11" t="s">
        <v>418</v>
      </c>
      <c r="G3116" s="17">
        <v>630.48</v>
      </c>
      <c r="H3116" s="17">
        <v>630.48</v>
      </c>
      <c r="I3116" s="17">
        <f>IFERROR(H3116/1.08,"")</f>
        <v>583.77777777777771</v>
      </c>
      <c r="J3116" s="17">
        <f>I3116*8%</f>
        <v>46.702222222222218</v>
      </c>
      <c r="K3116" s="17">
        <f>Tabela1[[#This Row],[VLR RECEBIDO]]-Tabela1[[#This Row],[DESPESA]]-Tabela1[[#This Row],[FGTS]]</f>
        <v>8.5265128291212022E-14</v>
      </c>
      <c r="L3116" s="12">
        <v>8.5265128291212022E-14</v>
      </c>
      <c r="M3116" s="12">
        <f>Tabela1[[#This Row],[A DEVOLVER]]-Tabela1[[#This Row],[DEVOLVIDO]]</f>
        <v>0</v>
      </c>
      <c r="N3116" s="18" t="s">
        <v>331</v>
      </c>
    </row>
    <row r="3117" spans="2:14" x14ac:dyDescent="0.3">
      <c r="B3117" s="11">
        <v>626</v>
      </c>
      <c r="C3117" s="11" t="s">
        <v>149</v>
      </c>
      <c r="D3117" s="35">
        <v>36</v>
      </c>
      <c r="E3117" s="16" t="s">
        <v>8</v>
      </c>
      <c r="F3117" s="11" t="s">
        <v>418</v>
      </c>
      <c r="G3117" s="17">
        <v>630.48</v>
      </c>
      <c r="H3117" s="17">
        <v>630.48</v>
      </c>
      <c r="I3117" s="17">
        <f>IFERROR(H3117/1.08,"")</f>
        <v>583.77777777777771</v>
      </c>
      <c r="J3117" s="17">
        <f>I3117*8%</f>
        <v>46.702222222222218</v>
      </c>
      <c r="K3117" s="17">
        <f>Tabela1[[#This Row],[VLR RECEBIDO]]-Tabela1[[#This Row],[DESPESA]]-Tabela1[[#This Row],[FGTS]]</f>
        <v>8.5265128291212022E-14</v>
      </c>
      <c r="L3117" s="12">
        <v>8.5265128291212022E-14</v>
      </c>
      <c r="M3117" s="12">
        <f>Tabela1[[#This Row],[A DEVOLVER]]-Tabela1[[#This Row],[DEVOLVIDO]]</f>
        <v>0</v>
      </c>
      <c r="N3117" s="18" t="s">
        <v>332</v>
      </c>
    </row>
    <row r="3118" spans="2:14" x14ac:dyDescent="0.3">
      <c r="B3118" s="11">
        <v>639</v>
      </c>
      <c r="C3118" s="11" t="s">
        <v>150</v>
      </c>
      <c r="D3118" s="35">
        <v>36</v>
      </c>
      <c r="E3118" s="16" t="s">
        <v>8</v>
      </c>
      <c r="F3118" s="11" t="s">
        <v>418</v>
      </c>
      <c r="G3118" s="17">
        <v>0</v>
      </c>
      <c r="H3118" s="17">
        <v>0</v>
      </c>
      <c r="I3118" s="17">
        <f>IFERROR(H3118/1.08,"")</f>
        <v>0</v>
      </c>
      <c r="J3118" s="17">
        <f>I3118*8%</f>
        <v>0</v>
      </c>
      <c r="K3118" s="17">
        <f>Tabela1[[#This Row],[VLR RECEBIDO]]-Tabela1[[#This Row],[DESPESA]]-Tabela1[[#This Row],[FGTS]]</f>
        <v>0</v>
      </c>
      <c r="L3118" s="12">
        <v>0</v>
      </c>
      <c r="M3118" s="12">
        <f>Tabela1[[#This Row],[A DEVOLVER]]-Tabela1[[#This Row],[DEVOLVIDO]]</f>
        <v>0</v>
      </c>
      <c r="N3118" s="18" t="s">
        <v>333</v>
      </c>
    </row>
    <row r="3119" spans="2:14" x14ac:dyDescent="0.3">
      <c r="B3119" s="11">
        <v>89</v>
      </c>
      <c r="C3119" s="11" t="s">
        <v>151</v>
      </c>
      <c r="D3119" s="35">
        <v>36</v>
      </c>
      <c r="E3119" s="16" t="s">
        <v>8</v>
      </c>
      <c r="F3119" s="11" t="s">
        <v>418</v>
      </c>
      <c r="G3119" s="17">
        <v>0</v>
      </c>
      <c r="H3119" s="17">
        <v>0</v>
      </c>
      <c r="I3119" s="17">
        <f>IFERROR(H3119/1.08,"")</f>
        <v>0</v>
      </c>
      <c r="J3119" s="17">
        <f>I3119*8%</f>
        <v>0</v>
      </c>
      <c r="K3119" s="17">
        <f>Tabela1[[#This Row],[VLR RECEBIDO]]-Tabela1[[#This Row],[DESPESA]]-Tabela1[[#This Row],[FGTS]]</f>
        <v>0</v>
      </c>
      <c r="L3119" s="12">
        <v>0</v>
      </c>
      <c r="M3119" s="12">
        <f>Tabela1[[#This Row],[A DEVOLVER]]-Tabela1[[#This Row],[DEVOLVIDO]]</f>
        <v>0</v>
      </c>
      <c r="N3119" s="18" t="s">
        <v>393</v>
      </c>
    </row>
    <row r="3120" spans="2:14" x14ac:dyDescent="0.3">
      <c r="B3120" s="11">
        <v>842</v>
      </c>
      <c r="C3120" s="11" t="s">
        <v>152</v>
      </c>
      <c r="D3120" s="35">
        <v>36</v>
      </c>
      <c r="E3120" s="16" t="s">
        <v>8</v>
      </c>
      <c r="F3120" s="11" t="s">
        <v>418</v>
      </c>
      <c r="G3120" s="17">
        <v>0</v>
      </c>
      <c r="H3120" s="17">
        <v>0</v>
      </c>
      <c r="I3120" s="17">
        <f>IFERROR(H3120/1.08,"")</f>
        <v>0</v>
      </c>
      <c r="J3120" s="17">
        <f>I3120*8%</f>
        <v>0</v>
      </c>
      <c r="K3120" s="17">
        <f>Tabela1[[#This Row],[VLR RECEBIDO]]-Tabela1[[#This Row],[DESPESA]]-Tabela1[[#This Row],[FGTS]]</f>
        <v>0</v>
      </c>
      <c r="L3120" s="12">
        <v>0</v>
      </c>
      <c r="M3120" s="12">
        <f>Tabela1[[#This Row],[A DEVOLVER]]-Tabela1[[#This Row],[DEVOLVIDO]]</f>
        <v>0</v>
      </c>
      <c r="N3120" s="18" t="s">
        <v>335</v>
      </c>
    </row>
    <row r="3121" spans="2:14" x14ac:dyDescent="0.3">
      <c r="B3121" s="11">
        <v>653</v>
      </c>
      <c r="C3121" s="11" t="s">
        <v>153</v>
      </c>
      <c r="D3121" s="35">
        <v>36</v>
      </c>
      <c r="E3121" s="16" t="s">
        <v>8</v>
      </c>
      <c r="F3121" s="11" t="s">
        <v>418</v>
      </c>
      <c r="G3121" s="17">
        <v>630.48</v>
      </c>
      <c r="H3121" s="17">
        <v>630.48</v>
      </c>
      <c r="I3121" s="17">
        <f>IFERROR(H3121/1.08,"")</f>
        <v>583.77777777777771</v>
      </c>
      <c r="J3121" s="17">
        <f>I3121*8%</f>
        <v>46.702222222222218</v>
      </c>
      <c r="K3121" s="17">
        <f>Tabela1[[#This Row],[VLR RECEBIDO]]-Tabela1[[#This Row],[DESPESA]]-Tabela1[[#This Row],[FGTS]]</f>
        <v>8.5265128291212022E-14</v>
      </c>
      <c r="L3121" s="12">
        <v>8.5265128291212022E-14</v>
      </c>
      <c r="M3121" s="12">
        <f>Tabela1[[#This Row],[A DEVOLVER]]-Tabela1[[#This Row],[DEVOLVIDO]]</f>
        <v>0</v>
      </c>
      <c r="N3121" s="18" t="s">
        <v>336</v>
      </c>
    </row>
    <row r="3122" spans="2:14" x14ac:dyDescent="0.3">
      <c r="B3122" s="11">
        <v>471</v>
      </c>
      <c r="C3122" s="11" t="s">
        <v>154</v>
      </c>
      <c r="D3122" s="35">
        <v>36</v>
      </c>
      <c r="E3122" s="16" t="s">
        <v>8</v>
      </c>
      <c r="F3122" s="11" t="s">
        <v>418</v>
      </c>
      <c r="G3122" s="17">
        <v>630.48</v>
      </c>
      <c r="H3122" s="17">
        <v>630.48</v>
      </c>
      <c r="I3122" s="17">
        <f>IFERROR(H3122/1.08,"")</f>
        <v>583.77777777777771</v>
      </c>
      <c r="J3122" s="17">
        <f>I3122*8%</f>
        <v>46.702222222222218</v>
      </c>
      <c r="K3122" s="17">
        <f>Tabela1[[#This Row],[VLR RECEBIDO]]-Tabela1[[#This Row],[DESPESA]]-Tabela1[[#This Row],[FGTS]]</f>
        <v>8.5265128291212022E-14</v>
      </c>
      <c r="L3122" s="12">
        <v>8.5265128291212022E-14</v>
      </c>
      <c r="M3122" s="12">
        <f>Tabela1[[#This Row],[A DEVOLVER]]-Tabela1[[#This Row],[DEVOLVIDO]]</f>
        <v>0</v>
      </c>
      <c r="N3122" s="18" t="s">
        <v>337</v>
      </c>
    </row>
    <row r="3123" spans="2:14" x14ac:dyDescent="0.3">
      <c r="B3123" s="11">
        <v>676</v>
      </c>
      <c r="C3123" s="11" t="s">
        <v>155</v>
      </c>
      <c r="D3123" s="35">
        <v>36</v>
      </c>
      <c r="E3123" s="16" t="s">
        <v>8</v>
      </c>
      <c r="F3123" s="11" t="s">
        <v>418</v>
      </c>
      <c r="G3123" s="17">
        <v>630.48</v>
      </c>
      <c r="H3123" s="17">
        <v>630.48</v>
      </c>
      <c r="I3123" s="17">
        <f>IFERROR(H3123/1.08,"")</f>
        <v>583.77777777777771</v>
      </c>
      <c r="J3123" s="17">
        <f>I3123*8%</f>
        <v>46.702222222222218</v>
      </c>
      <c r="K3123" s="17">
        <f>Tabela1[[#This Row],[VLR RECEBIDO]]-Tabela1[[#This Row],[DESPESA]]-Tabela1[[#This Row],[FGTS]]</f>
        <v>8.5265128291212022E-14</v>
      </c>
      <c r="L3123" s="12">
        <v>8.5265128291212022E-14</v>
      </c>
      <c r="M3123" s="12">
        <f>Tabela1[[#This Row],[A DEVOLVER]]-Tabela1[[#This Row],[DEVOLVIDO]]</f>
        <v>0</v>
      </c>
      <c r="N3123" s="18" t="s">
        <v>338</v>
      </c>
    </row>
    <row r="3124" spans="2:14" x14ac:dyDescent="0.3">
      <c r="B3124" s="11">
        <v>541</v>
      </c>
      <c r="C3124" s="11" t="s">
        <v>156</v>
      </c>
      <c r="D3124" s="35">
        <v>36</v>
      </c>
      <c r="E3124" s="16" t="s">
        <v>8</v>
      </c>
      <c r="F3124" s="11" t="s">
        <v>418</v>
      </c>
      <c r="G3124" s="17">
        <v>630.48</v>
      </c>
      <c r="H3124" s="17">
        <v>630.48</v>
      </c>
      <c r="I3124" s="17">
        <f>IFERROR(H3124/1.08,"")</f>
        <v>583.77777777777771</v>
      </c>
      <c r="J3124" s="17">
        <f>I3124*8%</f>
        <v>46.702222222222218</v>
      </c>
      <c r="K3124" s="17">
        <f>Tabela1[[#This Row],[VLR RECEBIDO]]-Tabela1[[#This Row],[DESPESA]]-Tabela1[[#This Row],[FGTS]]</f>
        <v>8.5265128291212022E-14</v>
      </c>
      <c r="L3124" s="12">
        <v>8.5265128291212022E-14</v>
      </c>
      <c r="M3124" s="12">
        <f>Tabela1[[#This Row],[A DEVOLVER]]-Tabela1[[#This Row],[DEVOLVIDO]]</f>
        <v>0</v>
      </c>
      <c r="N3124" s="18" t="s">
        <v>339</v>
      </c>
    </row>
    <row r="3125" spans="2:14" x14ac:dyDescent="0.3">
      <c r="B3125" s="11">
        <v>969</v>
      </c>
      <c r="C3125" s="11" t="s">
        <v>158</v>
      </c>
      <c r="D3125" s="35">
        <v>44</v>
      </c>
      <c r="E3125" s="16" t="s">
        <v>8</v>
      </c>
      <c r="F3125" s="11" t="s">
        <v>418</v>
      </c>
      <c r="G3125" s="17">
        <v>0</v>
      </c>
      <c r="H3125" s="17">
        <v>0</v>
      </c>
      <c r="I3125" s="17">
        <f>IFERROR(H3125/1.08,"")</f>
        <v>0</v>
      </c>
      <c r="J3125" s="17">
        <f>I3125*8%</f>
        <v>0</v>
      </c>
      <c r="K3125" s="17">
        <f>Tabela1[[#This Row],[VLR RECEBIDO]]-Tabela1[[#This Row],[DESPESA]]-Tabela1[[#This Row],[FGTS]]</f>
        <v>0</v>
      </c>
      <c r="L3125" s="12">
        <v>0</v>
      </c>
      <c r="M3125" s="12">
        <f>Tabela1[[#This Row],[A DEVOLVER]]-Tabela1[[#This Row],[DEVOLVIDO]]</f>
        <v>0</v>
      </c>
      <c r="N3125" s="18" t="s">
        <v>341</v>
      </c>
    </row>
    <row r="3126" spans="2:14" x14ac:dyDescent="0.3">
      <c r="B3126" s="11">
        <v>986</v>
      </c>
      <c r="C3126" s="11" t="s">
        <v>198</v>
      </c>
      <c r="D3126" s="35">
        <v>36</v>
      </c>
      <c r="E3126" s="16" t="s">
        <v>8</v>
      </c>
      <c r="F3126" s="11" t="s">
        <v>418</v>
      </c>
      <c r="G3126" s="17">
        <v>630.48</v>
      </c>
      <c r="H3126" s="17">
        <v>630.48</v>
      </c>
      <c r="I3126" s="17">
        <f>IFERROR(H3126/1.08,"")</f>
        <v>583.77777777777771</v>
      </c>
      <c r="J3126" s="17">
        <f>I3126*8%</f>
        <v>46.702222222222218</v>
      </c>
      <c r="K3126" s="17">
        <f>Tabela1[[#This Row],[VLR RECEBIDO]]-Tabela1[[#This Row],[DESPESA]]-Tabela1[[#This Row],[FGTS]]</f>
        <v>8.5265128291212022E-14</v>
      </c>
      <c r="L3126" s="12">
        <v>8.5265128291212022E-14</v>
      </c>
      <c r="M3126" s="12">
        <f>Tabela1[[#This Row],[A DEVOLVER]]-Tabela1[[#This Row],[DEVOLVIDO]]</f>
        <v>0</v>
      </c>
      <c r="N3126" s="18" t="s">
        <v>381</v>
      </c>
    </row>
    <row r="3127" spans="2:14" x14ac:dyDescent="0.3">
      <c r="B3127" s="11">
        <v>635</v>
      </c>
      <c r="C3127" s="11" t="s">
        <v>159</v>
      </c>
      <c r="D3127" s="35">
        <v>36</v>
      </c>
      <c r="E3127" s="16" t="s">
        <v>8</v>
      </c>
      <c r="F3127" s="11" t="s">
        <v>418</v>
      </c>
      <c r="G3127" s="17">
        <v>630.48</v>
      </c>
      <c r="H3127" s="17">
        <v>630.48</v>
      </c>
      <c r="I3127" s="17">
        <f>IFERROR(H3127/1.08,"")</f>
        <v>583.77777777777771</v>
      </c>
      <c r="J3127" s="17">
        <f>I3127*8%</f>
        <v>46.702222222222218</v>
      </c>
      <c r="K3127" s="17">
        <f>Tabela1[[#This Row],[VLR RECEBIDO]]-Tabela1[[#This Row],[DESPESA]]-Tabela1[[#This Row],[FGTS]]</f>
        <v>8.5265128291212022E-14</v>
      </c>
      <c r="L3127" s="12">
        <v>8.5265128291212022E-14</v>
      </c>
      <c r="M3127" s="12">
        <f>Tabela1[[#This Row],[A DEVOLVER]]-Tabela1[[#This Row],[DEVOLVIDO]]</f>
        <v>0</v>
      </c>
      <c r="N3127" s="18" t="s">
        <v>342</v>
      </c>
    </row>
    <row r="3128" spans="2:14" x14ac:dyDescent="0.3">
      <c r="B3128" s="11">
        <v>917</v>
      </c>
      <c r="C3128" s="11" t="s">
        <v>160</v>
      </c>
      <c r="D3128" s="35">
        <v>36</v>
      </c>
      <c r="E3128" s="16" t="s">
        <v>8</v>
      </c>
      <c r="F3128" s="11" t="s">
        <v>418</v>
      </c>
      <c r="G3128" s="17">
        <v>0</v>
      </c>
      <c r="H3128" s="17">
        <v>0</v>
      </c>
      <c r="I3128" s="17">
        <f>IFERROR(H3128/1.08,"")</f>
        <v>0</v>
      </c>
      <c r="J3128" s="17">
        <f>I3128*8%</f>
        <v>0</v>
      </c>
      <c r="K3128" s="17">
        <f>Tabela1[[#This Row],[VLR RECEBIDO]]-Tabela1[[#This Row],[DESPESA]]-Tabela1[[#This Row],[FGTS]]</f>
        <v>0</v>
      </c>
      <c r="L3128" s="12">
        <v>0</v>
      </c>
      <c r="M3128" s="12">
        <f>Tabela1[[#This Row],[A DEVOLVER]]-Tabela1[[#This Row],[DEVOLVIDO]]</f>
        <v>0</v>
      </c>
      <c r="N3128" s="18" t="s">
        <v>343</v>
      </c>
    </row>
    <row r="3129" spans="2:14" x14ac:dyDescent="0.3">
      <c r="B3129" s="11">
        <v>1008</v>
      </c>
      <c r="C3129" s="11" t="s">
        <v>406</v>
      </c>
      <c r="D3129" s="35">
        <v>36</v>
      </c>
      <c r="E3129" s="16" t="s">
        <v>8</v>
      </c>
      <c r="F3129" s="11" t="s">
        <v>418</v>
      </c>
      <c r="G3129" s="17">
        <v>630.48</v>
      </c>
      <c r="H3129" s="17">
        <v>630.48</v>
      </c>
      <c r="I3129" s="17">
        <f>IFERROR(H3129/1.08,"")</f>
        <v>583.77777777777771</v>
      </c>
      <c r="J3129" s="17">
        <f>I3129*8%</f>
        <v>46.702222222222218</v>
      </c>
      <c r="K3129" s="17">
        <f>Tabela1[[#This Row],[VLR RECEBIDO]]-Tabela1[[#This Row],[DESPESA]]-Tabela1[[#This Row],[FGTS]]</f>
        <v>8.5265128291212022E-14</v>
      </c>
      <c r="L3129" s="12">
        <v>8.5265128291212022E-14</v>
      </c>
      <c r="M3129" s="12">
        <f>Tabela1[[#This Row],[A DEVOLVER]]-Tabela1[[#This Row],[DEVOLVIDO]]</f>
        <v>0</v>
      </c>
      <c r="N3129" s="18" t="s">
        <v>402</v>
      </c>
    </row>
    <row r="3130" spans="2:14" x14ac:dyDescent="0.3">
      <c r="B3130" s="11">
        <v>719</v>
      </c>
      <c r="C3130" s="11" t="s">
        <v>161</v>
      </c>
      <c r="D3130" s="35">
        <v>36</v>
      </c>
      <c r="E3130" s="16" t="s">
        <v>8</v>
      </c>
      <c r="F3130" s="11" t="s">
        <v>418</v>
      </c>
      <c r="G3130" s="17">
        <v>0</v>
      </c>
      <c r="H3130" s="17">
        <v>0</v>
      </c>
      <c r="I3130" s="17">
        <f>IFERROR(H3130/1.08,"")</f>
        <v>0</v>
      </c>
      <c r="J3130" s="17">
        <f>I3130*8%</f>
        <v>0</v>
      </c>
      <c r="K3130" s="17">
        <f>Tabela1[[#This Row],[VLR RECEBIDO]]-Tabela1[[#This Row],[DESPESA]]-Tabela1[[#This Row],[FGTS]]</f>
        <v>0</v>
      </c>
      <c r="L3130" s="12">
        <v>0</v>
      </c>
      <c r="M3130" s="12">
        <f>Tabela1[[#This Row],[A DEVOLVER]]-Tabela1[[#This Row],[DEVOLVIDO]]</f>
        <v>0</v>
      </c>
      <c r="N3130" s="18" t="s">
        <v>344</v>
      </c>
    </row>
    <row r="3131" spans="2:14" x14ac:dyDescent="0.3">
      <c r="B3131" s="11">
        <v>695</v>
      </c>
      <c r="C3131" s="11" t="s">
        <v>162</v>
      </c>
      <c r="D3131" s="35">
        <v>36</v>
      </c>
      <c r="E3131" s="16" t="s">
        <v>8</v>
      </c>
      <c r="F3131" s="11" t="s">
        <v>418</v>
      </c>
      <c r="G3131" s="17">
        <v>0</v>
      </c>
      <c r="H3131" s="17">
        <v>0</v>
      </c>
      <c r="I3131" s="17">
        <f>IFERROR(H3131/1.08,"")</f>
        <v>0</v>
      </c>
      <c r="J3131" s="17">
        <f>I3131*8%</f>
        <v>0</v>
      </c>
      <c r="K3131" s="17">
        <f>Tabela1[[#This Row],[VLR RECEBIDO]]-Tabela1[[#This Row],[DESPESA]]-Tabela1[[#This Row],[FGTS]]</f>
        <v>0</v>
      </c>
      <c r="L3131" s="12">
        <v>0</v>
      </c>
      <c r="M3131" s="12">
        <f>Tabela1[[#This Row],[A DEVOLVER]]-Tabela1[[#This Row],[DEVOLVIDO]]</f>
        <v>0</v>
      </c>
      <c r="N3131" s="18" t="s">
        <v>345</v>
      </c>
    </row>
    <row r="3132" spans="2:14" x14ac:dyDescent="0.3">
      <c r="B3132" s="11">
        <v>380</v>
      </c>
      <c r="C3132" s="11" t="s">
        <v>163</v>
      </c>
      <c r="D3132" s="35">
        <v>36</v>
      </c>
      <c r="E3132" s="16" t="s">
        <v>8</v>
      </c>
      <c r="F3132" s="11" t="s">
        <v>418</v>
      </c>
      <c r="G3132" s="17">
        <v>630.48</v>
      </c>
      <c r="H3132" s="17">
        <v>630.48</v>
      </c>
      <c r="I3132" s="17">
        <f>IFERROR(H3132/1.08,"")</f>
        <v>583.77777777777771</v>
      </c>
      <c r="J3132" s="17">
        <f>I3132*8%</f>
        <v>46.702222222222218</v>
      </c>
      <c r="K3132" s="17">
        <f>Tabela1[[#This Row],[VLR RECEBIDO]]-Tabela1[[#This Row],[DESPESA]]-Tabela1[[#This Row],[FGTS]]</f>
        <v>8.5265128291212022E-14</v>
      </c>
      <c r="L3132" s="12">
        <v>8.5265128291212022E-14</v>
      </c>
      <c r="M3132" s="12">
        <f>Tabela1[[#This Row],[A DEVOLVER]]-Tabela1[[#This Row],[DEVOLVIDO]]</f>
        <v>0</v>
      </c>
      <c r="N3132" s="18" t="s">
        <v>346</v>
      </c>
    </row>
    <row r="3133" spans="2:14" x14ac:dyDescent="0.3">
      <c r="B3133" s="11">
        <v>894</v>
      </c>
      <c r="C3133" s="11" t="s">
        <v>164</v>
      </c>
      <c r="D3133" s="35">
        <v>36</v>
      </c>
      <c r="E3133" s="16" t="s">
        <v>8</v>
      </c>
      <c r="F3133" s="11" t="s">
        <v>418</v>
      </c>
      <c r="G3133" s="17">
        <v>630.48</v>
      </c>
      <c r="H3133" s="17">
        <v>630.48</v>
      </c>
      <c r="I3133" s="17">
        <f>IFERROR(H3133/1.08,"")</f>
        <v>583.77777777777771</v>
      </c>
      <c r="J3133" s="17">
        <f>I3133*8%</f>
        <v>46.702222222222218</v>
      </c>
      <c r="K3133" s="17">
        <f>Tabela1[[#This Row],[VLR RECEBIDO]]-Tabela1[[#This Row],[DESPESA]]-Tabela1[[#This Row],[FGTS]]</f>
        <v>8.5265128291212022E-14</v>
      </c>
      <c r="L3133" s="12">
        <v>8.5265128291212022E-14</v>
      </c>
      <c r="M3133" s="12">
        <f>Tabela1[[#This Row],[A DEVOLVER]]-Tabela1[[#This Row],[DEVOLVIDO]]</f>
        <v>0</v>
      </c>
      <c r="N3133" s="18" t="s">
        <v>347</v>
      </c>
    </row>
    <row r="3134" spans="2:14" x14ac:dyDescent="0.3">
      <c r="B3134" s="11">
        <v>289</v>
      </c>
      <c r="C3134" s="11" t="s">
        <v>165</v>
      </c>
      <c r="D3134" s="35">
        <v>36</v>
      </c>
      <c r="E3134" s="16" t="s">
        <v>8</v>
      </c>
      <c r="F3134" s="11" t="s">
        <v>418</v>
      </c>
      <c r="G3134" s="17">
        <v>630.48</v>
      </c>
      <c r="H3134" s="17">
        <v>630.48</v>
      </c>
      <c r="I3134" s="17">
        <f>IFERROR(H3134/1.08,"")</f>
        <v>583.77777777777771</v>
      </c>
      <c r="J3134" s="17">
        <f>I3134*8%</f>
        <v>46.702222222222218</v>
      </c>
      <c r="K3134" s="17">
        <f>Tabela1[[#This Row],[VLR RECEBIDO]]-Tabela1[[#This Row],[DESPESA]]-Tabela1[[#This Row],[FGTS]]</f>
        <v>8.5265128291212022E-14</v>
      </c>
      <c r="L3134" s="12">
        <v>8.5265128291212022E-14</v>
      </c>
      <c r="M3134" s="12">
        <f>Tabela1[[#This Row],[A DEVOLVER]]-Tabela1[[#This Row],[DEVOLVIDO]]</f>
        <v>0</v>
      </c>
      <c r="N3134" s="18" t="s">
        <v>348</v>
      </c>
    </row>
    <row r="3135" spans="2:14" x14ac:dyDescent="0.3">
      <c r="B3135" s="11">
        <v>613</v>
      </c>
      <c r="C3135" s="11" t="s">
        <v>166</v>
      </c>
      <c r="D3135" s="35">
        <v>44</v>
      </c>
      <c r="E3135" s="16" t="s">
        <v>8</v>
      </c>
      <c r="F3135" s="11" t="s">
        <v>418</v>
      </c>
      <c r="G3135" s="17">
        <v>0</v>
      </c>
      <c r="H3135" s="17">
        <v>0</v>
      </c>
      <c r="I3135" s="17">
        <f>IFERROR(H3135/1.08,"")</f>
        <v>0</v>
      </c>
      <c r="J3135" s="17">
        <f>I3135*8%</f>
        <v>0</v>
      </c>
      <c r="K3135" s="17">
        <f>Tabela1[[#This Row],[VLR RECEBIDO]]-Tabela1[[#This Row],[DESPESA]]-Tabela1[[#This Row],[FGTS]]</f>
        <v>0</v>
      </c>
      <c r="L3135" s="12">
        <v>0</v>
      </c>
      <c r="M3135" s="12">
        <f>Tabela1[[#This Row],[A DEVOLVER]]-Tabela1[[#This Row],[DEVOLVIDO]]</f>
        <v>0</v>
      </c>
      <c r="N3135" s="18" t="s">
        <v>349</v>
      </c>
    </row>
    <row r="3136" spans="2:14" x14ac:dyDescent="0.3">
      <c r="B3136" s="11">
        <v>313</v>
      </c>
      <c r="C3136" s="11" t="s">
        <v>167</v>
      </c>
      <c r="D3136" s="35">
        <v>36</v>
      </c>
      <c r="E3136" s="16" t="s">
        <v>8</v>
      </c>
      <c r="F3136" s="11" t="s">
        <v>418</v>
      </c>
      <c r="G3136" s="17">
        <v>630.48</v>
      </c>
      <c r="H3136" s="17">
        <v>630.48</v>
      </c>
      <c r="I3136" s="17">
        <f>IFERROR(H3136/1.08,"")</f>
        <v>583.77777777777771</v>
      </c>
      <c r="J3136" s="17">
        <f>I3136*8%</f>
        <v>46.702222222222218</v>
      </c>
      <c r="K3136" s="17">
        <f>Tabela1[[#This Row],[VLR RECEBIDO]]-Tabela1[[#This Row],[DESPESA]]-Tabela1[[#This Row],[FGTS]]</f>
        <v>8.5265128291212022E-14</v>
      </c>
      <c r="L3136" s="12">
        <v>8.5265128291212022E-14</v>
      </c>
      <c r="M3136" s="12">
        <f>Tabela1[[#This Row],[A DEVOLVER]]-Tabela1[[#This Row],[DEVOLVIDO]]</f>
        <v>0</v>
      </c>
      <c r="N3136" s="18" t="s">
        <v>350</v>
      </c>
    </row>
    <row r="3137" spans="2:14" x14ac:dyDescent="0.3">
      <c r="B3137" s="11">
        <v>92</v>
      </c>
      <c r="C3137" s="11" t="s">
        <v>168</v>
      </c>
      <c r="D3137" s="35">
        <v>36</v>
      </c>
      <c r="E3137" s="16" t="s">
        <v>8</v>
      </c>
      <c r="F3137" s="11" t="s">
        <v>418</v>
      </c>
      <c r="G3137" s="17">
        <v>0</v>
      </c>
      <c r="H3137" s="17">
        <v>0</v>
      </c>
      <c r="I3137" s="17">
        <f>IFERROR(H3137/1.08,"")</f>
        <v>0</v>
      </c>
      <c r="J3137" s="17">
        <f>I3137*8%</f>
        <v>0</v>
      </c>
      <c r="K3137" s="17">
        <f>Tabela1[[#This Row],[VLR RECEBIDO]]-Tabela1[[#This Row],[DESPESA]]-Tabela1[[#This Row],[FGTS]]</f>
        <v>0</v>
      </c>
      <c r="L3137" s="12">
        <v>0</v>
      </c>
      <c r="M3137" s="12">
        <f>Tabela1[[#This Row],[A DEVOLVER]]-Tabela1[[#This Row],[DEVOLVIDO]]</f>
        <v>0</v>
      </c>
      <c r="N3137" s="18" t="s">
        <v>351</v>
      </c>
    </row>
    <row r="3138" spans="2:14" x14ac:dyDescent="0.3">
      <c r="B3138" s="11">
        <v>184</v>
      </c>
      <c r="C3138" s="11" t="s">
        <v>169</v>
      </c>
      <c r="D3138" s="35">
        <v>36</v>
      </c>
      <c r="E3138" s="16" t="s">
        <v>8</v>
      </c>
      <c r="F3138" s="11" t="s">
        <v>418</v>
      </c>
      <c r="G3138" s="17">
        <v>630.48</v>
      </c>
      <c r="H3138" s="17">
        <v>630.48</v>
      </c>
      <c r="I3138" s="17">
        <f>IFERROR(H3138/1.08,"")</f>
        <v>583.77777777777771</v>
      </c>
      <c r="J3138" s="17">
        <f>I3138*8%</f>
        <v>46.702222222222218</v>
      </c>
      <c r="K3138" s="17">
        <f>Tabela1[[#This Row],[VLR RECEBIDO]]-Tabela1[[#This Row],[DESPESA]]-Tabela1[[#This Row],[FGTS]]</f>
        <v>8.5265128291212022E-14</v>
      </c>
      <c r="L3138" s="12">
        <v>8.5265128291212022E-14</v>
      </c>
      <c r="M3138" s="12">
        <f>Tabela1[[#This Row],[A DEVOLVER]]-Tabela1[[#This Row],[DEVOLVIDO]]</f>
        <v>0</v>
      </c>
      <c r="N3138" s="18" t="s">
        <v>352</v>
      </c>
    </row>
    <row r="3139" spans="2:14" x14ac:dyDescent="0.3">
      <c r="B3139" s="11">
        <v>403</v>
      </c>
      <c r="C3139" s="11" t="s">
        <v>170</v>
      </c>
      <c r="D3139" s="35">
        <v>36</v>
      </c>
      <c r="E3139" s="16" t="s">
        <v>8</v>
      </c>
      <c r="F3139" s="11" t="s">
        <v>418</v>
      </c>
      <c r="G3139" s="17">
        <v>630.48</v>
      </c>
      <c r="H3139" s="17">
        <v>630.48</v>
      </c>
      <c r="I3139" s="17">
        <f>IFERROR(H3139/1.08,"")</f>
        <v>583.77777777777771</v>
      </c>
      <c r="J3139" s="17">
        <f>I3139*8%</f>
        <v>46.702222222222218</v>
      </c>
      <c r="K3139" s="17">
        <f>Tabela1[[#This Row],[VLR RECEBIDO]]-Tabela1[[#This Row],[DESPESA]]-Tabela1[[#This Row],[FGTS]]</f>
        <v>8.5265128291212022E-14</v>
      </c>
      <c r="L3139" s="12">
        <v>8.5265128291212022E-14</v>
      </c>
      <c r="M3139" s="12">
        <f>Tabela1[[#This Row],[A DEVOLVER]]-Tabela1[[#This Row],[DEVOLVIDO]]</f>
        <v>0</v>
      </c>
      <c r="N3139" s="18" t="s">
        <v>353</v>
      </c>
    </row>
    <row r="3140" spans="2:14" x14ac:dyDescent="0.3">
      <c r="B3140" s="11">
        <v>600</v>
      </c>
      <c r="C3140" s="11" t="s">
        <v>171</v>
      </c>
      <c r="D3140" s="35">
        <v>36</v>
      </c>
      <c r="E3140" s="16" t="s">
        <v>8</v>
      </c>
      <c r="F3140" s="11" t="s">
        <v>418</v>
      </c>
      <c r="G3140" s="17">
        <v>630.48</v>
      </c>
      <c r="H3140" s="17">
        <v>630.48</v>
      </c>
      <c r="I3140" s="17">
        <f>IFERROR(H3140/1.08,"")</f>
        <v>583.77777777777771</v>
      </c>
      <c r="J3140" s="17">
        <f>I3140*8%</f>
        <v>46.702222222222218</v>
      </c>
      <c r="K3140" s="17">
        <f>Tabela1[[#This Row],[VLR RECEBIDO]]-Tabela1[[#This Row],[DESPESA]]-Tabela1[[#This Row],[FGTS]]</f>
        <v>8.5265128291212022E-14</v>
      </c>
      <c r="L3140" s="12">
        <v>8.5265128291212022E-14</v>
      </c>
      <c r="M3140" s="12">
        <f>Tabela1[[#This Row],[A DEVOLVER]]-Tabela1[[#This Row],[DEVOLVIDO]]</f>
        <v>0</v>
      </c>
      <c r="N3140" s="18" t="s">
        <v>354</v>
      </c>
    </row>
    <row r="3141" spans="2:14" x14ac:dyDescent="0.3">
      <c r="B3141" s="11">
        <v>421</v>
      </c>
      <c r="C3141" s="11" t="s">
        <v>172</v>
      </c>
      <c r="D3141" s="35">
        <v>36</v>
      </c>
      <c r="E3141" s="16" t="s">
        <v>8</v>
      </c>
      <c r="F3141" s="11" t="s">
        <v>418</v>
      </c>
      <c r="G3141" s="17">
        <v>630.48</v>
      </c>
      <c r="H3141" s="17">
        <v>630.48</v>
      </c>
      <c r="I3141" s="17">
        <f>IFERROR(H3141/1.08,"")</f>
        <v>583.77777777777771</v>
      </c>
      <c r="J3141" s="17">
        <f>I3141*8%</f>
        <v>46.702222222222218</v>
      </c>
      <c r="K3141" s="17">
        <f>Tabela1[[#This Row],[VLR RECEBIDO]]-Tabela1[[#This Row],[DESPESA]]-Tabela1[[#This Row],[FGTS]]</f>
        <v>8.5265128291212022E-14</v>
      </c>
      <c r="L3141" s="12">
        <v>8.5265128291212022E-14</v>
      </c>
      <c r="M3141" s="12">
        <f>Tabela1[[#This Row],[A DEVOLVER]]-Tabela1[[#This Row],[DEVOLVIDO]]</f>
        <v>0</v>
      </c>
      <c r="N3141" s="18" t="s">
        <v>355</v>
      </c>
    </row>
    <row r="3142" spans="2:14" x14ac:dyDescent="0.3">
      <c r="B3142" s="11">
        <v>942</v>
      </c>
      <c r="C3142" s="11" t="s">
        <v>173</v>
      </c>
      <c r="D3142" s="35">
        <v>44</v>
      </c>
      <c r="E3142" s="16" t="s">
        <v>8</v>
      </c>
      <c r="F3142" s="11" t="s">
        <v>418</v>
      </c>
      <c r="G3142" s="17">
        <v>0</v>
      </c>
      <c r="H3142" s="17">
        <v>0</v>
      </c>
      <c r="I3142" s="17">
        <f>IFERROR(H3142/1.08,"")</f>
        <v>0</v>
      </c>
      <c r="J3142" s="17">
        <f>I3142*8%</f>
        <v>0</v>
      </c>
      <c r="K3142" s="17">
        <f>Tabela1[[#This Row],[VLR RECEBIDO]]-Tabela1[[#This Row],[DESPESA]]-Tabela1[[#This Row],[FGTS]]</f>
        <v>0</v>
      </c>
      <c r="L3142" s="12">
        <v>0</v>
      </c>
      <c r="M3142" s="12">
        <f>Tabela1[[#This Row],[A DEVOLVER]]-Tabela1[[#This Row],[DEVOLVIDO]]</f>
        <v>0</v>
      </c>
      <c r="N3142" s="18" t="s">
        <v>356</v>
      </c>
    </row>
    <row r="3143" spans="2:14" x14ac:dyDescent="0.3">
      <c r="B3143" s="11">
        <v>920</v>
      </c>
      <c r="C3143" s="11" t="s">
        <v>174</v>
      </c>
      <c r="D3143" s="35">
        <v>36</v>
      </c>
      <c r="E3143" s="16" t="s">
        <v>8</v>
      </c>
      <c r="F3143" s="11" t="s">
        <v>418</v>
      </c>
      <c r="G3143" s="17">
        <v>0</v>
      </c>
      <c r="H3143" s="17">
        <v>0</v>
      </c>
      <c r="I3143" s="17">
        <f>IFERROR(H3143/1.08,"")</f>
        <v>0</v>
      </c>
      <c r="J3143" s="17">
        <f>I3143*8%</f>
        <v>0</v>
      </c>
      <c r="K3143" s="17">
        <f>Tabela1[[#This Row],[VLR RECEBIDO]]-Tabela1[[#This Row],[DESPESA]]-Tabela1[[#This Row],[FGTS]]</f>
        <v>0</v>
      </c>
      <c r="L3143" s="12">
        <v>0</v>
      </c>
      <c r="M3143" s="12">
        <f>Tabela1[[#This Row],[A DEVOLVER]]-Tabela1[[#This Row],[DEVOLVIDO]]</f>
        <v>0</v>
      </c>
      <c r="N3143" s="18" t="s">
        <v>357</v>
      </c>
    </row>
    <row r="3144" spans="2:14" x14ac:dyDescent="0.3">
      <c r="B3144" s="11">
        <v>239</v>
      </c>
      <c r="C3144" s="11" t="s">
        <v>175</v>
      </c>
      <c r="D3144" s="35">
        <v>44</v>
      </c>
      <c r="E3144" s="16" t="s">
        <v>8</v>
      </c>
      <c r="F3144" s="11" t="s">
        <v>418</v>
      </c>
      <c r="G3144" s="17">
        <v>0</v>
      </c>
      <c r="H3144" s="17">
        <v>0</v>
      </c>
      <c r="I3144" s="17">
        <f>IFERROR(H3144/1.08,"")</f>
        <v>0</v>
      </c>
      <c r="J3144" s="17">
        <f>I3144*8%</f>
        <v>0</v>
      </c>
      <c r="K3144" s="17">
        <f>Tabela1[[#This Row],[VLR RECEBIDO]]-Tabela1[[#This Row],[DESPESA]]-Tabela1[[#This Row],[FGTS]]</f>
        <v>0</v>
      </c>
      <c r="L3144" s="12">
        <v>0</v>
      </c>
      <c r="M3144" s="12">
        <f>Tabela1[[#This Row],[A DEVOLVER]]-Tabela1[[#This Row],[DEVOLVIDO]]</f>
        <v>0</v>
      </c>
      <c r="N3144" s="18" t="s">
        <v>358</v>
      </c>
    </row>
    <row r="3145" spans="2:14" x14ac:dyDescent="0.3">
      <c r="B3145" s="11">
        <v>432</v>
      </c>
      <c r="C3145" s="11" t="s">
        <v>176</v>
      </c>
      <c r="D3145" s="35">
        <v>44</v>
      </c>
      <c r="E3145" s="16" t="s">
        <v>8</v>
      </c>
      <c r="F3145" s="11" t="s">
        <v>418</v>
      </c>
      <c r="G3145" s="17">
        <v>0</v>
      </c>
      <c r="H3145" s="17">
        <v>0</v>
      </c>
      <c r="I3145" s="17">
        <f>IFERROR(H3145/1.08,"")</f>
        <v>0</v>
      </c>
      <c r="J3145" s="17">
        <f>I3145*8%</f>
        <v>0</v>
      </c>
      <c r="K3145" s="17">
        <f>Tabela1[[#This Row],[VLR RECEBIDO]]-Tabela1[[#This Row],[DESPESA]]-Tabela1[[#This Row],[FGTS]]</f>
        <v>0</v>
      </c>
      <c r="L3145" s="12">
        <v>0</v>
      </c>
      <c r="M3145" s="12">
        <f>Tabela1[[#This Row],[A DEVOLVER]]-Tabela1[[#This Row],[DEVOLVIDO]]</f>
        <v>0</v>
      </c>
      <c r="N3145" s="18" t="s">
        <v>359</v>
      </c>
    </row>
    <row r="3146" spans="2:14" x14ac:dyDescent="0.3">
      <c r="B3146" s="11">
        <v>126</v>
      </c>
      <c r="C3146" s="11" t="s">
        <v>177</v>
      </c>
      <c r="D3146" s="35">
        <v>36</v>
      </c>
      <c r="E3146" s="16" t="s">
        <v>8</v>
      </c>
      <c r="F3146" s="11" t="s">
        <v>418</v>
      </c>
      <c r="G3146" s="17">
        <v>630.48</v>
      </c>
      <c r="H3146" s="17">
        <v>630.48</v>
      </c>
      <c r="I3146" s="17">
        <f>IFERROR(H3146/1.08,"")</f>
        <v>583.77777777777771</v>
      </c>
      <c r="J3146" s="17">
        <f>I3146*8%</f>
        <v>46.702222222222218</v>
      </c>
      <c r="K3146" s="17">
        <f>Tabela1[[#This Row],[VLR RECEBIDO]]-Tabela1[[#This Row],[DESPESA]]-Tabela1[[#This Row],[FGTS]]</f>
        <v>8.5265128291212022E-14</v>
      </c>
      <c r="L3146" s="12">
        <v>8.5265128291212022E-14</v>
      </c>
      <c r="M3146" s="12">
        <f>Tabela1[[#This Row],[A DEVOLVER]]-Tabela1[[#This Row],[DEVOLVIDO]]</f>
        <v>0</v>
      </c>
      <c r="N3146" s="18" t="s">
        <v>360</v>
      </c>
    </row>
    <row r="3147" spans="2:14" x14ac:dyDescent="0.3">
      <c r="B3147" s="11">
        <v>715</v>
      </c>
      <c r="C3147" s="11" t="s">
        <v>178</v>
      </c>
      <c r="D3147" s="35">
        <v>36</v>
      </c>
      <c r="E3147" s="16" t="s">
        <v>8</v>
      </c>
      <c r="F3147" s="11" t="s">
        <v>418</v>
      </c>
      <c r="G3147" s="17">
        <v>0</v>
      </c>
      <c r="H3147" s="17">
        <v>0</v>
      </c>
      <c r="I3147" s="17">
        <f>IFERROR(H3147/1.08,"")</f>
        <v>0</v>
      </c>
      <c r="J3147" s="17">
        <f>I3147*8%</f>
        <v>0</v>
      </c>
      <c r="K3147" s="17">
        <f>Tabela1[[#This Row],[VLR RECEBIDO]]-Tabela1[[#This Row],[DESPESA]]-Tabela1[[#This Row],[FGTS]]</f>
        <v>0</v>
      </c>
      <c r="L3147" s="12">
        <v>0</v>
      </c>
      <c r="M3147" s="12">
        <f>Tabela1[[#This Row],[A DEVOLVER]]-Tabela1[[#This Row],[DEVOLVIDO]]</f>
        <v>0</v>
      </c>
      <c r="N3147" s="18" t="s">
        <v>361</v>
      </c>
    </row>
    <row r="3148" spans="2:14" x14ac:dyDescent="0.3">
      <c r="B3148" s="11">
        <v>337</v>
      </c>
      <c r="C3148" s="11" t="s">
        <v>179</v>
      </c>
      <c r="D3148" s="35">
        <v>36</v>
      </c>
      <c r="E3148" s="16" t="s">
        <v>8</v>
      </c>
      <c r="F3148" s="11" t="s">
        <v>418</v>
      </c>
      <c r="G3148" s="17">
        <v>630.48</v>
      </c>
      <c r="H3148" s="17">
        <v>630.48</v>
      </c>
      <c r="I3148" s="17">
        <f>IFERROR(H3148/1.08,"")</f>
        <v>583.77777777777771</v>
      </c>
      <c r="J3148" s="17">
        <f>I3148*8%</f>
        <v>46.702222222222218</v>
      </c>
      <c r="K3148" s="17">
        <f>Tabela1[[#This Row],[VLR RECEBIDO]]-Tabela1[[#This Row],[DESPESA]]-Tabela1[[#This Row],[FGTS]]</f>
        <v>8.5265128291212022E-14</v>
      </c>
      <c r="L3148" s="12">
        <v>8.5265128291212022E-14</v>
      </c>
      <c r="M3148" s="12">
        <f>Tabela1[[#This Row],[A DEVOLVER]]-Tabela1[[#This Row],[DEVOLVIDO]]</f>
        <v>0</v>
      </c>
      <c r="N3148" s="18" t="s">
        <v>362</v>
      </c>
    </row>
    <row r="3149" spans="2:14" x14ac:dyDescent="0.3">
      <c r="B3149" s="11">
        <v>847</v>
      </c>
      <c r="C3149" s="11" t="s">
        <v>181</v>
      </c>
      <c r="D3149" s="35">
        <v>36</v>
      </c>
      <c r="E3149" s="16" t="s">
        <v>8</v>
      </c>
      <c r="F3149" s="11" t="s">
        <v>418</v>
      </c>
      <c r="G3149" s="17">
        <v>0</v>
      </c>
      <c r="H3149" s="17">
        <v>0</v>
      </c>
      <c r="I3149" s="17">
        <f>IFERROR(H3149/1.08,"")</f>
        <v>0</v>
      </c>
      <c r="J3149" s="17">
        <f>I3149*8%</f>
        <v>0</v>
      </c>
      <c r="K3149" s="17">
        <f>Tabela1[[#This Row],[VLR RECEBIDO]]-Tabela1[[#This Row],[DESPESA]]-Tabela1[[#This Row],[FGTS]]</f>
        <v>0</v>
      </c>
      <c r="L3149" s="12">
        <v>0</v>
      </c>
      <c r="M3149" s="12">
        <f>Tabela1[[#This Row],[A DEVOLVER]]-Tabela1[[#This Row],[DEVOLVIDO]]</f>
        <v>0</v>
      </c>
      <c r="N3149" s="18" t="s">
        <v>364</v>
      </c>
    </row>
    <row r="3150" spans="2:14" x14ac:dyDescent="0.3">
      <c r="B3150" s="11">
        <v>245</v>
      </c>
      <c r="C3150" s="11" t="s">
        <v>182</v>
      </c>
      <c r="D3150" s="35">
        <v>36</v>
      </c>
      <c r="E3150" s="16" t="s">
        <v>8</v>
      </c>
      <c r="F3150" s="11" t="s">
        <v>418</v>
      </c>
      <c r="G3150" s="17">
        <v>630.48</v>
      </c>
      <c r="H3150" s="17">
        <v>0</v>
      </c>
      <c r="I3150" s="17">
        <f>IFERROR(H3150/1.08,"")</f>
        <v>0</v>
      </c>
      <c r="J3150" s="17">
        <f>I3150*8%</f>
        <v>0</v>
      </c>
      <c r="K3150" s="17">
        <f>Tabela1[[#This Row],[VLR RECEBIDO]]-Tabela1[[#This Row],[DESPESA]]-Tabela1[[#This Row],[FGTS]]</f>
        <v>630.48</v>
      </c>
      <c r="L3150" s="12">
        <v>630.48</v>
      </c>
      <c r="M3150" s="12">
        <f>Tabela1[[#This Row],[A DEVOLVER]]-Tabela1[[#This Row],[DEVOLVIDO]]</f>
        <v>0</v>
      </c>
      <c r="N3150" s="18" t="s">
        <v>365</v>
      </c>
    </row>
    <row r="3151" spans="2:14" x14ac:dyDescent="0.3">
      <c r="B3151" s="11">
        <v>929</v>
      </c>
      <c r="C3151" s="11" t="s">
        <v>183</v>
      </c>
      <c r="D3151" s="35">
        <v>36</v>
      </c>
      <c r="E3151" s="16" t="s">
        <v>8</v>
      </c>
      <c r="F3151" s="11" t="s">
        <v>418</v>
      </c>
      <c r="G3151" s="17">
        <v>630.48</v>
      </c>
      <c r="H3151" s="17">
        <v>630.48</v>
      </c>
      <c r="I3151" s="17">
        <f>IFERROR(H3151/1.08,"")</f>
        <v>583.77777777777771</v>
      </c>
      <c r="J3151" s="17">
        <f>I3151*8%</f>
        <v>46.702222222222218</v>
      </c>
      <c r="K3151" s="17">
        <f>Tabela1[[#This Row],[VLR RECEBIDO]]-Tabela1[[#This Row],[DESPESA]]-Tabela1[[#This Row],[FGTS]]</f>
        <v>8.5265128291212022E-14</v>
      </c>
      <c r="L3151" s="12">
        <v>8.5265128291212022E-14</v>
      </c>
      <c r="M3151" s="12">
        <f>Tabela1[[#This Row],[A DEVOLVER]]-Tabela1[[#This Row],[DEVOLVIDO]]</f>
        <v>0</v>
      </c>
      <c r="N3151" s="18" t="s">
        <v>366</v>
      </c>
    </row>
    <row r="3152" spans="2:14" x14ac:dyDescent="0.3">
      <c r="B3152" s="11">
        <v>545</v>
      </c>
      <c r="C3152" s="11" t="s">
        <v>184</v>
      </c>
      <c r="D3152" s="35">
        <v>36</v>
      </c>
      <c r="E3152" s="16" t="s">
        <v>8</v>
      </c>
      <c r="F3152" s="11" t="s">
        <v>418</v>
      </c>
      <c r="G3152" s="17">
        <v>0</v>
      </c>
      <c r="H3152" s="17">
        <v>0</v>
      </c>
      <c r="I3152" s="17">
        <f>IFERROR(H3152/1.08,"")</f>
        <v>0</v>
      </c>
      <c r="J3152" s="17">
        <f>I3152*8%</f>
        <v>0</v>
      </c>
      <c r="K3152" s="17">
        <f>Tabela1[[#This Row],[VLR RECEBIDO]]-Tabela1[[#This Row],[DESPESA]]-Tabela1[[#This Row],[FGTS]]</f>
        <v>0</v>
      </c>
      <c r="L3152" s="12">
        <v>0</v>
      </c>
      <c r="M3152" s="12">
        <f>Tabela1[[#This Row],[A DEVOLVER]]-Tabela1[[#This Row],[DEVOLVIDO]]</f>
        <v>0</v>
      </c>
      <c r="N3152" s="18" t="s">
        <v>367</v>
      </c>
    </row>
    <row r="3153" spans="2:14" x14ac:dyDescent="0.3">
      <c r="B3153" s="11">
        <v>938</v>
      </c>
      <c r="C3153" s="11" t="s">
        <v>185</v>
      </c>
      <c r="D3153" s="35">
        <v>36</v>
      </c>
      <c r="E3153" s="16" t="s">
        <v>8</v>
      </c>
      <c r="F3153" s="11" t="s">
        <v>418</v>
      </c>
      <c r="G3153" s="17">
        <v>630.48</v>
      </c>
      <c r="H3153" s="17">
        <v>630.48</v>
      </c>
      <c r="I3153" s="17">
        <f>IFERROR(H3153/1.08,"")</f>
        <v>583.77777777777771</v>
      </c>
      <c r="J3153" s="17">
        <f>I3153*8%</f>
        <v>46.702222222222218</v>
      </c>
      <c r="K3153" s="17">
        <f>Tabela1[[#This Row],[VLR RECEBIDO]]-Tabela1[[#This Row],[DESPESA]]-Tabela1[[#This Row],[FGTS]]</f>
        <v>8.5265128291212022E-14</v>
      </c>
      <c r="L3153" s="12">
        <v>8.5265128291212022E-14</v>
      </c>
      <c r="M3153" s="12">
        <f>Tabela1[[#This Row],[A DEVOLVER]]-Tabela1[[#This Row],[DEVOLVIDO]]</f>
        <v>0</v>
      </c>
      <c r="N3153" s="18" t="s">
        <v>368</v>
      </c>
    </row>
    <row r="3154" spans="2:14" x14ac:dyDescent="0.3">
      <c r="B3154" s="11">
        <v>991</v>
      </c>
      <c r="C3154" s="11" t="s">
        <v>196</v>
      </c>
      <c r="D3154" s="35">
        <v>44</v>
      </c>
      <c r="E3154" s="16" t="s">
        <v>8</v>
      </c>
      <c r="F3154" s="11" t="s">
        <v>418</v>
      </c>
      <c r="G3154" s="17">
        <v>0</v>
      </c>
      <c r="H3154" s="17">
        <v>0</v>
      </c>
      <c r="I3154" s="17">
        <f>IFERROR(H3154/1.08,"")</f>
        <v>0</v>
      </c>
      <c r="J3154" s="17">
        <f>I3154*8%</f>
        <v>0</v>
      </c>
      <c r="K3154" s="17">
        <f>Tabela1[[#This Row],[VLR RECEBIDO]]-Tabela1[[#This Row],[DESPESA]]-Tabela1[[#This Row],[FGTS]]</f>
        <v>0</v>
      </c>
      <c r="L3154" s="12">
        <v>0</v>
      </c>
      <c r="M3154" s="12">
        <f>Tabela1[[#This Row],[A DEVOLVER]]-Tabela1[[#This Row],[DEVOLVIDO]]</f>
        <v>0</v>
      </c>
      <c r="N3154" s="18" t="s">
        <v>379</v>
      </c>
    </row>
    <row r="3155" spans="2:14" x14ac:dyDescent="0.3">
      <c r="B3155" s="11">
        <v>1007</v>
      </c>
      <c r="C3155" s="11" t="s">
        <v>407</v>
      </c>
      <c r="D3155" s="35">
        <v>36</v>
      </c>
      <c r="E3155" s="16" t="s">
        <v>8</v>
      </c>
      <c r="F3155" s="11" t="s">
        <v>418</v>
      </c>
      <c r="G3155" s="17">
        <v>630.48</v>
      </c>
      <c r="H3155" s="17">
        <v>630.48</v>
      </c>
      <c r="I3155" s="17">
        <f>IFERROR(H3155/1.08,"")</f>
        <v>583.77777777777771</v>
      </c>
      <c r="J3155" s="17">
        <f>I3155*8%</f>
        <v>46.702222222222218</v>
      </c>
      <c r="K3155" s="17">
        <f>Tabela1[[#This Row],[VLR RECEBIDO]]-Tabela1[[#This Row],[DESPESA]]-Tabela1[[#This Row],[FGTS]]</f>
        <v>8.5265128291212022E-14</v>
      </c>
      <c r="L3155" s="12">
        <v>8.5265128291212022E-14</v>
      </c>
      <c r="M3155" s="12">
        <f>Tabela1[[#This Row],[A DEVOLVER]]-Tabela1[[#This Row],[DEVOLVIDO]]</f>
        <v>0</v>
      </c>
      <c r="N3155" s="18" t="s">
        <v>403</v>
      </c>
    </row>
    <row r="3156" spans="2:14" x14ac:dyDescent="0.3">
      <c r="B3156" s="11">
        <v>658</v>
      </c>
      <c r="C3156" s="11" t="s">
        <v>186</v>
      </c>
      <c r="D3156" s="35">
        <v>44</v>
      </c>
      <c r="E3156" s="16" t="s">
        <v>8</v>
      </c>
      <c r="F3156" s="11" t="s">
        <v>418</v>
      </c>
      <c r="G3156" s="17">
        <v>0</v>
      </c>
      <c r="H3156" s="17">
        <v>0</v>
      </c>
      <c r="I3156" s="17">
        <f>IFERROR(H3156/1.08,"")</f>
        <v>0</v>
      </c>
      <c r="J3156" s="17">
        <f>I3156*8%</f>
        <v>0</v>
      </c>
      <c r="K3156" s="17">
        <f>Tabela1[[#This Row],[VLR RECEBIDO]]-Tabela1[[#This Row],[DESPESA]]-Tabela1[[#This Row],[FGTS]]</f>
        <v>0</v>
      </c>
      <c r="L3156" s="12">
        <v>0</v>
      </c>
      <c r="M3156" s="12">
        <f>Tabela1[[#This Row],[A DEVOLVER]]-Tabela1[[#This Row],[DEVOLVIDO]]</f>
        <v>0</v>
      </c>
      <c r="N3156" s="18" t="s">
        <v>369</v>
      </c>
    </row>
    <row r="3157" spans="2:14" x14ac:dyDescent="0.3">
      <c r="B3157" s="11">
        <v>841</v>
      </c>
      <c r="C3157" s="11" t="s">
        <v>187</v>
      </c>
      <c r="D3157" s="35">
        <v>36</v>
      </c>
      <c r="E3157" s="16" t="s">
        <v>8</v>
      </c>
      <c r="F3157" s="11" t="s">
        <v>418</v>
      </c>
      <c r="G3157" s="17">
        <v>630.48</v>
      </c>
      <c r="H3157" s="17">
        <v>630.48</v>
      </c>
      <c r="I3157" s="17">
        <f>IFERROR(H3157/1.08,"")</f>
        <v>583.77777777777771</v>
      </c>
      <c r="J3157" s="17">
        <f>I3157*8%</f>
        <v>46.702222222222218</v>
      </c>
      <c r="K3157" s="17">
        <f>Tabela1[[#This Row],[VLR RECEBIDO]]-Tabela1[[#This Row],[DESPESA]]-Tabela1[[#This Row],[FGTS]]</f>
        <v>8.5265128291212022E-14</v>
      </c>
      <c r="L3157" s="12">
        <v>8.5265128291212022E-14</v>
      </c>
      <c r="M3157" s="12">
        <f>Tabela1[[#This Row],[A DEVOLVER]]-Tabela1[[#This Row],[DEVOLVIDO]]</f>
        <v>0</v>
      </c>
      <c r="N3157" s="18" t="s">
        <v>370</v>
      </c>
    </row>
    <row r="3158" spans="2:14" x14ac:dyDescent="0.3">
      <c r="B3158" s="11">
        <v>425</v>
      </c>
      <c r="C3158" s="11" t="s">
        <v>188</v>
      </c>
      <c r="D3158" s="35">
        <v>36</v>
      </c>
      <c r="E3158" s="16" t="s">
        <v>8</v>
      </c>
      <c r="F3158" s="11" t="s">
        <v>418</v>
      </c>
      <c r="G3158" s="17">
        <v>630.48</v>
      </c>
      <c r="H3158" s="17">
        <v>630.48</v>
      </c>
      <c r="I3158" s="17">
        <f>IFERROR(H3158/1.08,"")</f>
        <v>583.77777777777771</v>
      </c>
      <c r="J3158" s="17">
        <f>I3158*8%</f>
        <v>46.702222222222218</v>
      </c>
      <c r="K3158" s="17">
        <f>Tabela1[[#This Row],[VLR RECEBIDO]]-Tabela1[[#This Row],[DESPESA]]-Tabela1[[#This Row],[FGTS]]</f>
        <v>8.5265128291212022E-14</v>
      </c>
      <c r="L3158" s="12">
        <v>8.5265128291212022E-14</v>
      </c>
      <c r="M3158" s="12">
        <f>Tabela1[[#This Row],[A DEVOLVER]]-Tabela1[[#This Row],[DEVOLVIDO]]</f>
        <v>0</v>
      </c>
      <c r="N3158" s="18" t="s">
        <v>371</v>
      </c>
    </row>
    <row r="3159" spans="2:14" x14ac:dyDescent="0.3">
      <c r="B3159" s="11">
        <v>1010</v>
      </c>
      <c r="C3159" s="11" t="s">
        <v>413</v>
      </c>
      <c r="D3159" s="35">
        <v>36</v>
      </c>
      <c r="E3159" s="16" t="s">
        <v>202</v>
      </c>
      <c r="F3159" s="11" t="s">
        <v>418</v>
      </c>
      <c r="G3159" s="17">
        <v>0</v>
      </c>
      <c r="H3159" s="17">
        <v>0</v>
      </c>
      <c r="I3159" s="17">
        <f>IFERROR(H3159/1.08,"")</f>
        <v>0</v>
      </c>
      <c r="J3159" s="17">
        <f>I3159*8%</f>
        <v>0</v>
      </c>
      <c r="K3159" s="17">
        <f>Tabela1[[#This Row],[VLR RECEBIDO]]-Tabela1[[#This Row],[DESPESA]]-Tabela1[[#This Row],[FGTS]]</f>
        <v>0</v>
      </c>
      <c r="L3159" s="12">
        <v>0</v>
      </c>
      <c r="M3159" s="12">
        <f>Tabela1[[#This Row],[A DEVOLVER]]-Tabela1[[#This Row],[DEVOLVIDO]]</f>
        <v>0</v>
      </c>
      <c r="N3159" s="18" t="s">
        <v>417</v>
      </c>
    </row>
    <row r="3160" spans="2:14" x14ac:dyDescent="0.3">
      <c r="B3160" s="11">
        <v>1005</v>
      </c>
      <c r="C3160" s="11" t="s">
        <v>408</v>
      </c>
      <c r="D3160" s="35">
        <v>36</v>
      </c>
      <c r="E3160" s="16" t="s">
        <v>8</v>
      </c>
      <c r="F3160" s="11" t="s">
        <v>418</v>
      </c>
      <c r="G3160" s="17">
        <v>630.48</v>
      </c>
      <c r="H3160" s="17">
        <v>630.48</v>
      </c>
      <c r="I3160" s="17">
        <f>IFERROR(H3160/1.08,"")</f>
        <v>583.77777777777771</v>
      </c>
      <c r="J3160" s="17">
        <f>I3160*8%</f>
        <v>46.702222222222218</v>
      </c>
      <c r="K3160" s="17">
        <f>Tabela1[[#This Row],[VLR RECEBIDO]]-Tabela1[[#This Row],[DESPESA]]-Tabela1[[#This Row],[FGTS]]</f>
        <v>8.5265128291212022E-14</v>
      </c>
      <c r="L3160" s="12">
        <v>8.5265128291212022E-14</v>
      </c>
      <c r="M3160" s="12">
        <f>Tabela1[[#This Row],[A DEVOLVER]]-Tabela1[[#This Row],[DEVOLVIDO]]</f>
        <v>0</v>
      </c>
      <c r="N3160" s="18" t="s">
        <v>404</v>
      </c>
    </row>
    <row r="3161" spans="2:14" x14ac:dyDescent="0.3">
      <c r="B3161" s="11">
        <v>801</v>
      </c>
      <c r="C3161" s="11" t="s">
        <v>189</v>
      </c>
      <c r="D3161" s="35">
        <v>36</v>
      </c>
      <c r="E3161" s="16" t="s">
        <v>8</v>
      </c>
      <c r="F3161" s="11" t="s">
        <v>418</v>
      </c>
      <c r="G3161" s="17">
        <v>630.48</v>
      </c>
      <c r="H3161" s="17">
        <v>630.48</v>
      </c>
      <c r="I3161" s="17">
        <f>IFERROR(H3161/1.08,"")</f>
        <v>583.77777777777771</v>
      </c>
      <c r="J3161" s="17">
        <f>I3161*8%</f>
        <v>46.702222222222218</v>
      </c>
      <c r="K3161" s="17">
        <f>Tabela1[[#This Row],[VLR RECEBIDO]]-Tabela1[[#This Row],[DESPESA]]-Tabela1[[#This Row],[FGTS]]</f>
        <v>8.5265128291212022E-14</v>
      </c>
      <c r="L3161" s="12">
        <v>8.5265128291212022E-14</v>
      </c>
      <c r="M3161" s="12">
        <f>Tabela1[[#This Row],[A DEVOLVER]]-Tabela1[[#This Row],[DEVOLVIDO]]</f>
        <v>0</v>
      </c>
      <c r="N3161" s="18" t="s">
        <v>372</v>
      </c>
    </row>
    <row r="3162" spans="2:14" x14ac:dyDescent="0.3">
      <c r="B3162" s="11">
        <v>756</v>
      </c>
      <c r="C3162" s="11" t="s">
        <v>190</v>
      </c>
      <c r="D3162" s="35">
        <v>36</v>
      </c>
      <c r="E3162" s="16" t="s">
        <v>8</v>
      </c>
      <c r="F3162" s="11" t="s">
        <v>418</v>
      </c>
      <c r="G3162" s="17">
        <v>630.48</v>
      </c>
      <c r="H3162" s="17">
        <v>630.48</v>
      </c>
      <c r="I3162" s="17">
        <f>IFERROR(H3162/1.08,"")</f>
        <v>583.77777777777771</v>
      </c>
      <c r="J3162" s="17">
        <f>I3162*8%</f>
        <v>46.702222222222218</v>
      </c>
      <c r="K3162" s="17">
        <f>Tabela1[[#This Row],[VLR RECEBIDO]]-Tabela1[[#This Row],[DESPESA]]-Tabela1[[#This Row],[FGTS]]</f>
        <v>8.5265128291212022E-14</v>
      </c>
      <c r="L3162" s="12">
        <v>8.5265128291212022E-14</v>
      </c>
      <c r="M3162" s="12">
        <f>Tabela1[[#This Row],[A DEVOLVER]]-Tabela1[[#This Row],[DEVOLVIDO]]</f>
        <v>0</v>
      </c>
      <c r="N3162" s="18" t="s">
        <v>373</v>
      </c>
    </row>
    <row r="3163" spans="2:14" x14ac:dyDescent="0.3">
      <c r="B3163" s="11">
        <v>907</v>
      </c>
      <c r="C3163" s="11" t="s">
        <v>191</v>
      </c>
      <c r="D3163" s="35">
        <v>36</v>
      </c>
      <c r="E3163" s="16" t="s">
        <v>8</v>
      </c>
      <c r="F3163" s="11" t="s">
        <v>418</v>
      </c>
      <c r="G3163" s="17">
        <v>630.48</v>
      </c>
      <c r="H3163" s="17">
        <v>630.48</v>
      </c>
      <c r="I3163" s="17">
        <f>IFERROR(H3163/1.08,"")</f>
        <v>583.77777777777771</v>
      </c>
      <c r="J3163" s="17">
        <f>I3163*8%</f>
        <v>46.702222222222218</v>
      </c>
      <c r="K3163" s="17">
        <f>Tabela1[[#This Row],[VLR RECEBIDO]]-Tabela1[[#This Row],[DESPESA]]-Tabela1[[#This Row],[FGTS]]</f>
        <v>8.5265128291212022E-14</v>
      </c>
      <c r="L3163" s="12">
        <v>8.5265128291212022E-14</v>
      </c>
      <c r="M3163" s="12">
        <f>Tabela1[[#This Row],[A DEVOLVER]]-Tabela1[[#This Row],[DEVOLVIDO]]</f>
        <v>0</v>
      </c>
      <c r="N3163" s="18" t="s">
        <v>374</v>
      </c>
    </row>
    <row r="3164" spans="2:14" x14ac:dyDescent="0.3">
      <c r="B3164" s="11">
        <v>132</v>
      </c>
      <c r="C3164" s="11" t="s">
        <v>27</v>
      </c>
      <c r="D3164" s="35">
        <v>36</v>
      </c>
      <c r="E3164" s="16" t="s">
        <v>8</v>
      </c>
      <c r="F3164" s="11" t="s">
        <v>419</v>
      </c>
      <c r="G3164" s="17">
        <v>630.48</v>
      </c>
      <c r="H3164" s="17">
        <v>630.48444444444397</v>
      </c>
      <c r="I3164" s="17">
        <f>IFERROR(H3164/1.08,"")</f>
        <v>583.78189300411475</v>
      </c>
      <c r="J3164" s="17">
        <f>I3164*8%</f>
        <v>46.702551440329181</v>
      </c>
      <c r="K3164" s="17">
        <f>Tabela1[[#This Row],[VLR RECEBIDO]]-Tabela1[[#This Row],[DESPESA]]-Tabela1[[#This Row],[FGTS]]</f>
        <v>-4.4444444439122321E-3</v>
      </c>
      <c r="L3164" s="12">
        <v>0</v>
      </c>
      <c r="M3164" s="12">
        <f>Tabela1[[#This Row],[A DEVOLVER]]-Tabela1[[#This Row],[DEVOLVIDO]]</f>
        <v>-4.4444444439122321E-3</v>
      </c>
      <c r="N3164" s="18" t="s">
        <v>383</v>
      </c>
    </row>
    <row r="3165" spans="2:14" x14ac:dyDescent="0.3">
      <c r="B3165" s="11">
        <v>985</v>
      </c>
      <c r="C3165" s="11" t="s">
        <v>195</v>
      </c>
      <c r="D3165" s="35">
        <v>36</v>
      </c>
      <c r="E3165" s="16" t="s">
        <v>8</v>
      </c>
      <c r="F3165" s="11" t="s">
        <v>419</v>
      </c>
      <c r="G3165" s="17">
        <v>630.48</v>
      </c>
      <c r="H3165" s="17">
        <v>630.48444444444397</v>
      </c>
      <c r="I3165" s="17">
        <f>IFERROR(H3165/1.08,"")</f>
        <v>583.78189300411475</v>
      </c>
      <c r="J3165" s="17">
        <f>I3165*8%</f>
        <v>46.702551440329181</v>
      </c>
      <c r="K3165" s="17">
        <f>Tabela1[[#This Row],[VLR RECEBIDO]]-Tabela1[[#This Row],[DESPESA]]-Tabela1[[#This Row],[FGTS]]</f>
        <v>-4.4444444439122321E-3</v>
      </c>
      <c r="L3165" s="12">
        <v>0</v>
      </c>
      <c r="M3165" s="12">
        <f>Tabela1[[#This Row],[A DEVOLVER]]-Tabela1[[#This Row],[DEVOLVIDO]]</f>
        <v>-4.4444444439122321E-3</v>
      </c>
      <c r="N3165" s="18" t="s">
        <v>378</v>
      </c>
    </row>
    <row r="3166" spans="2:14" x14ac:dyDescent="0.3">
      <c r="B3166" s="11" t="s">
        <v>400</v>
      </c>
      <c r="C3166" s="11" t="s">
        <v>397</v>
      </c>
      <c r="D3166" s="35">
        <v>36</v>
      </c>
      <c r="E3166" s="16" t="s">
        <v>8</v>
      </c>
      <c r="F3166" s="11" t="s">
        <v>419</v>
      </c>
      <c r="G3166" s="17">
        <v>630.48</v>
      </c>
      <c r="H3166" s="17">
        <v>630.48444444444397</v>
      </c>
      <c r="I3166" s="17">
        <f>IFERROR(H3166/1.08,"")</f>
        <v>583.78189300411475</v>
      </c>
      <c r="J3166" s="17">
        <f>I3166*8%</f>
        <v>46.702551440329181</v>
      </c>
      <c r="K3166" s="17">
        <f>Tabela1[[#This Row],[VLR RECEBIDO]]-Tabela1[[#This Row],[DESPESA]]-Tabela1[[#This Row],[FGTS]]</f>
        <v>-4.4444444439122321E-3</v>
      </c>
      <c r="L3166" s="12">
        <v>0</v>
      </c>
      <c r="M3166" s="12">
        <f>Tabela1[[#This Row],[A DEVOLVER]]-Tabela1[[#This Row],[DEVOLVIDO]]</f>
        <v>-4.4444444439122321E-3</v>
      </c>
      <c r="N3166" s="18" t="s">
        <v>398</v>
      </c>
    </row>
    <row r="3167" spans="2:14" x14ac:dyDescent="0.3">
      <c r="B3167" s="11">
        <v>23</v>
      </c>
      <c r="C3167" s="11" t="s">
        <v>30</v>
      </c>
      <c r="D3167" s="35">
        <v>36</v>
      </c>
      <c r="E3167" s="16" t="s">
        <v>8</v>
      </c>
      <c r="F3167" s="11" t="s">
        <v>419</v>
      </c>
      <c r="G3167" s="17">
        <v>630.48</v>
      </c>
      <c r="H3167" s="17">
        <v>630.48444444444397</v>
      </c>
      <c r="I3167" s="17">
        <f>IFERROR(H3167/1.08,"")</f>
        <v>583.78189300411475</v>
      </c>
      <c r="J3167" s="17">
        <f>I3167*8%</f>
        <v>46.702551440329181</v>
      </c>
      <c r="K3167" s="17">
        <f>Tabela1[[#This Row],[VLR RECEBIDO]]-Tabela1[[#This Row],[DESPESA]]-Tabela1[[#This Row],[FGTS]]</f>
        <v>-4.4444444439122321E-3</v>
      </c>
      <c r="L3167" s="12">
        <v>0</v>
      </c>
      <c r="M3167" s="12">
        <f>Tabela1[[#This Row],[A DEVOLVER]]-Tabela1[[#This Row],[DEVOLVIDO]]</f>
        <v>-4.4444444439122321E-3</v>
      </c>
      <c r="N3167" s="18" t="s">
        <v>214</v>
      </c>
    </row>
    <row r="3168" spans="2:14" x14ac:dyDescent="0.3">
      <c r="B3168" s="11">
        <v>521</v>
      </c>
      <c r="C3168" s="11" t="s">
        <v>31</v>
      </c>
      <c r="D3168" s="35">
        <v>36</v>
      </c>
      <c r="E3168" s="16" t="s">
        <v>8</v>
      </c>
      <c r="F3168" s="11" t="s">
        <v>419</v>
      </c>
      <c r="G3168" s="17">
        <v>630.48</v>
      </c>
      <c r="H3168" s="17">
        <v>630.48444444444397</v>
      </c>
      <c r="I3168" s="17">
        <f>IFERROR(H3168/1.08,"")</f>
        <v>583.78189300411475</v>
      </c>
      <c r="J3168" s="17">
        <f>I3168*8%</f>
        <v>46.702551440329181</v>
      </c>
      <c r="K3168" s="17">
        <f>Tabela1[[#This Row],[VLR RECEBIDO]]-Tabela1[[#This Row],[DESPESA]]-Tabela1[[#This Row],[FGTS]]</f>
        <v>-4.4444444439122321E-3</v>
      </c>
      <c r="L3168" s="12">
        <v>0</v>
      </c>
      <c r="M3168" s="12">
        <f>Tabela1[[#This Row],[A DEVOLVER]]-Tabela1[[#This Row],[DEVOLVIDO]]</f>
        <v>-4.4444444439122321E-3</v>
      </c>
      <c r="N3168" s="18" t="s">
        <v>215</v>
      </c>
    </row>
    <row r="3169" spans="2:14" x14ac:dyDescent="0.3">
      <c r="B3169" s="11">
        <v>9</v>
      </c>
      <c r="C3169" s="11" t="s">
        <v>32</v>
      </c>
      <c r="D3169" s="35">
        <v>36</v>
      </c>
      <c r="E3169" s="16" t="s">
        <v>8</v>
      </c>
      <c r="F3169" s="11" t="s">
        <v>419</v>
      </c>
      <c r="G3169" s="17">
        <v>630.48</v>
      </c>
      <c r="H3169" s="17">
        <v>630.48</v>
      </c>
      <c r="I3169" s="17">
        <f>IFERROR(H3169/1.08,"")</f>
        <v>583.77777777777771</v>
      </c>
      <c r="J3169" s="17">
        <f>I3169*8%</f>
        <v>46.702222222222218</v>
      </c>
      <c r="K3169" s="17">
        <f>Tabela1[[#This Row],[VLR RECEBIDO]]-Tabela1[[#This Row],[DESPESA]]-Tabela1[[#This Row],[FGTS]]</f>
        <v>8.5265128291212022E-14</v>
      </c>
      <c r="L3169" s="12">
        <v>0</v>
      </c>
      <c r="M3169" s="12">
        <f>Tabela1[[#This Row],[A DEVOLVER]]-Tabela1[[#This Row],[DEVOLVIDO]]</f>
        <v>8.5265128291212022E-14</v>
      </c>
      <c r="N3169" s="18" t="s">
        <v>216</v>
      </c>
    </row>
    <row r="3170" spans="2:14" x14ac:dyDescent="0.3">
      <c r="B3170" s="11">
        <v>919</v>
      </c>
      <c r="C3170" s="11" t="s">
        <v>33</v>
      </c>
      <c r="D3170" s="35">
        <v>36</v>
      </c>
      <c r="E3170" s="16" t="s">
        <v>8</v>
      </c>
      <c r="F3170" s="11" t="s">
        <v>419</v>
      </c>
      <c r="G3170" s="17">
        <v>630.48</v>
      </c>
      <c r="H3170" s="17">
        <v>630.48444444444397</v>
      </c>
      <c r="I3170" s="17">
        <f>IFERROR(H3170/1.08,"")</f>
        <v>583.78189300411475</v>
      </c>
      <c r="J3170" s="17">
        <f>I3170*8%</f>
        <v>46.702551440329181</v>
      </c>
      <c r="K3170" s="17">
        <f>Tabela1[[#This Row],[VLR RECEBIDO]]-Tabela1[[#This Row],[DESPESA]]-Tabela1[[#This Row],[FGTS]]</f>
        <v>-4.4444444439122321E-3</v>
      </c>
      <c r="L3170" s="12">
        <v>0</v>
      </c>
      <c r="M3170" s="12">
        <f>Tabela1[[#This Row],[A DEVOLVER]]-Tabela1[[#This Row],[DEVOLVIDO]]</f>
        <v>-4.4444444439122321E-3</v>
      </c>
      <c r="N3170" s="18" t="s">
        <v>217</v>
      </c>
    </row>
    <row r="3171" spans="2:14" x14ac:dyDescent="0.3">
      <c r="B3171" s="11">
        <v>450</v>
      </c>
      <c r="C3171" s="11" t="s">
        <v>34</v>
      </c>
      <c r="D3171" s="35">
        <v>36</v>
      </c>
      <c r="E3171" s="16" t="s">
        <v>8</v>
      </c>
      <c r="F3171" s="11" t="s">
        <v>419</v>
      </c>
      <c r="G3171" s="17">
        <v>630.48</v>
      </c>
      <c r="H3171" s="17">
        <v>630.48444444444397</v>
      </c>
      <c r="I3171" s="17">
        <f>IFERROR(H3171/1.08,"")</f>
        <v>583.78189300411475</v>
      </c>
      <c r="J3171" s="17">
        <f>I3171*8%</f>
        <v>46.702551440329181</v>
      </c>
      <c r="K3171" s="17">
        <f>Tabela1[[#This Row],[VLR RECEBIDO]]-Tabela1[[#This Row],[DESPESA]]-Tabela1[[#This Row],[FGTS]]</f>
        <v>-4.4444444439122321E-3</v>
      </c>
      <c r="L3171" s="12">
        <v>0</v>
      </c>
      <c r="M3171" s="12">
        <f>Tabela1[[#This Row],[A DEVOLVER]]-Tabela1[[#This Row],[DEVOLVIDO]]</f>
        <v>-4.4444444439122321E-3</v>
      </c>
      <c r="N3171" s="18" t="s">
        <v>218</v>
      </c>
    </row>
    <row r="3172" spans="2:14" x14ac:dyDescent="0.3">
      <c r="B3172" s="11">
        <v>550</v>
      </c>
      <c r="C3172" s="11" t="s">
        <v>35</v>
      </c>
      <c r="D3172" s="35">
        <v>36</v>
      </c>
      <c r="E3172" s="16" t="s">
        <v>8</v>
      </c>
      <c r="F3172" s="11" t="s">
        <v>419</v>
      </c>
      <c r="G3172" s="17">
        <v>630.48</v>
      </c>
      <c r="H3172" s="17">
        <v>630.48444444444397</v>
      </c>
      <c r="I3172" s="17">
        <f>IFERROR(H3172/1.08,"")</f>
        <v>583.78189300411475</v>
      </c>
      <c r="J3172" s="17">
        <f>I3172*8%</f>
        <v>46.702551440329181</v>
      </c>
      <c r="K3172" s="17">
        <f>Tabela1[[#This Row],[VLR RECEBIDO]]-Tabela1[[#This Row],[DESPESA]]-Tabela1[[#This Row],[FGTS]]</f>
        <v>-4.4444444439122321E-3</v>
      </c>
      <c r="L3172" s="12">
        <v>0</v>
      </c>
      <c r="M3172" s="12">
        <f>Tabela1[[#This Row],[A DEVOLVER]]-Tabela1[[#This Row],[DEVOLVIDO]]</f>
        <v>-4.4444444439122321E-3</v>
      </c>
      <c r="N3172" s="18" t="s">
        <v>219</v>
      </c>
    </row>
    <row r="3173" spans="2:14" x14ac:dyDescent="0.3">
      <c r="B3173" s="11">
        <v>552</v>
      </c>
      <c r="C3173" s="11" t="s">
        <v>36</v>
      </c>
      <c r="D3173" s="35">
        <v>36</v>
      </c>
      <c r="E3173" s="16" t="s">
        <v>8</v>
      </c>
      <c r="F3173" s="11" t="s">
        <v>419</v>
      </c>
      <c r="G3173" s="17">
        <v>630.48</v>
      </c>
      <c r="H3173" s="17">
        <v>630.48444444444397</v>
      </c>
      <c r="I3173" s="17">
        <f>IFERROR(H3173/1.08,"")</f>
        <v>583.78189300411475</v>
      </c>
      <c r="J3173" s="17">
        <f>I3173*8%</f>
        <v>46.702551440329181</v>
      </c>
      <c r="K3173" s="17">
        <f>Tabela1[[#This Row],[VLR RECEBIDO]]-Tabela1[[#This Row],[DESPESA]]-Tabela1[[#This Row],[FGTS]]</f>
        <v>-4.4444444439122321E-3</v>
      </c>
      <c r="L3173" s="12">
        <v>0</v>
      </c>
      <c r="M3173" s="12">
        <f>Tabela1[[#This Row],[A DEVOLVER]]-Tabela1[[#This Row],[DEVOLVIDO]]</f>
        <v>-4.4444444439122321E-3</v>
      </c>
      <c r="N3173" s="18" t="s">
        <v>220</v>
      </c>
    </row>
    <row r="3174" spans="2:14" x14ac:dyDescent="0.3">
      <c r="B3174" s="11">
        <v>1015</v>
      </c>
      <c r="C3174" s="11" t="s">
        <v>410</v>
      </c>
      <c r="D3174" s="35">
        <v>36</v>
      </c>
      <c r="E3174" s="16" t="s">
        <v>8</v>
      </c>
      <c r="F3174" s="11" t="s">
        <v>419</v>
      </c>
      <c r="G3174" s="17">
        <v>630.48</v>
      </c>
      <c r="H3174" s="17">
        <v>630.48444444444397</v>
      </c>
      <c r="I3174" s="17">
        <f>IFERROR(H3174/1.08,"")</f>
        <v>583.78189300411475</v>
      </c>
      <c r="J3174" s="17">
        <f>I3174*8%</f>
        <v>46.702551440329181</v>
      </c>
      <c r="K3174" s="17">
        <f>Tabela1[[#This Row],[VLR RECEBIDO]]-Tabela1[[#This Row],[DESPESA]]-Tabela1[[#This Row],[FGTS]]</f>
        <v>-4.4444444439122321E-3</v>
      </c>
      <c r="L3174" s="12">
        <v>0</v>
      </c>
      <c r="M3174" s="12">
        <f>Tabela1[[#This Row],[A DEVOLVER]]-Tabela1[[#This Row],[DEVOLVIDO]]</f>
        <v>-4.4444444439122321E-3</v>
      </c>
      <c r="N3174" s="18" t="s">
        <v>414</v>
      </c>
    </row>
    <row r="3175" spans="2:14" x14ac:dyDescent="0.3">
      <c r="B3175" s="11" t="s">
        <v>395</v>
      </c>
      <c r="C3175" s="11" t="s">
        <v>385</v>
      </c>
      <c r="D3175" s="35">
        <v>36</v>
      </c>
      <c r="E3175" s="16" t="s">
        <v>8</v>
      </c>
      <c r="F3175" s="11" t="s">
        <v>419</v>
      </c>
      <c r="G3175" s="17">
        <v>630.48</v>
      </c>
      <c r="H3175" s="17">
        <v>630.48444444444397</v>
      </c>
      <c r="I3175" s="17">
        <f>IFERROR(H3175/1.08,"")</f>
        <v>583.78189300411475</v>
      </c>
      <c r="J3175" s="17">
        <f>I3175*8%</f>
        <v>46.702551440329181</v>
      </c>
      <c r="K3175" s="17">
        <f>Tabela1[[#This Row],[VLR RECEBIDO]]-Tabela1[[#This Row],[DESPESA]]-Tabela1[[#This Row],[FGTS]]</f>
        <v>-4.4444444439122321E-3</v>
      </c>
      <c r="L3175" s="12">
        <v>0</v>
      </c>
      <c r="M3175" s="12">
        <f>Tabela1[[#This Row],[A DEVOLVER]]-Tabela1[[#This Row],[DEVOLVIDO]]</f>
        <v>-4.4444444439122321E-3</v>
      </c>
      <c r="N3175" s="18" t="s">
        <v>389</v>
      </c>
    </row>
    <row r="3176" spans="2:14" x14ac:dyDescent="0.3">
      <c r="B3176" s="11">
        <v>543</v>
      </c>
      <c r="C3176" s="11" t="s">
        <v>40</v>
      </c>
      <c r="D3176" s="35">
        <v>36</v>
      </c>
      <c r="E3176" s="16" t="s">
        <v>8</v>
      </c>
      <c r="F3176" s="11" t="s">
        <v>419</v>
      </c>
      <c r="G3176" s="17">
        <v>630.48</v>
      </c>
      <c r="H3176" s="17">
        <v>630.48444444444397</v>
      </c>
      <c r="I3176" s="17">
        <f>IFERROR(H3176/1.08,"")</f>
        <v>583.78189300411475</v>
      </c>
      <c r="J3176" s="17">
        <f>I3176*8%</f>
        <v>46.702551440329181</v>
      </c>
      <c r="K3176" s="17">
        <f>Tabela1[[#This Row],[VLR RECEBIDO]]-Tabela1[[#This Row],[DESPESA]]-Tabela1[[#This Row],[FGTS]]</f>
        <v>-4.4444444439122321E-3</v>
      </c>
      <c r="L3176" s="12">
        <v>0</v>
      </c>
      <c r="M3176" s="12">
        <f>Tabela1[[#This Row],[A DEVOLVER]]-Tabela1[[#This Row],[DEVOLVIDO]]</f>
        <v>-4.4444444439122321E-3</v>
      </c>
      <c r="N3176" s="18" t="s">
        <v>224</v>
      </c>
    </row>
    <row r="3177" spans="2:14" x14ac:dyDescent="0.3">
      <c r="B3177" s="11">
        <v>1022</v>
      </c>
      <c r="C3177" s="11" t="s">
        <v>422</v>
      </c>
      <c r="D3177" s="35">
        <v>36</v>
      </c>
      <c r="E3177" s="16" t="s">
        <v>8</v>
      </c>
      <c r="F3177" s="11" t="s">
        <v>419</v>
      </c>
      <c r="G3177" s="17">
        <v>630.48</v>
      </c>
      <c r="H3177" s="17">
        <v>336.26</v>
      </c>
      <c r="I3177" s="17">
        <f>IFERROR(H3177/1.08,"")</f>
        <v>311.35185185185185</v>
      </c>
      <c r="J3177" s="17">
        <f>I3177*8%</f>
        <v>24.908148148148147</v>
      </c>
      <c r="K3177" s="17">
        <f>Tabela1[[#This Row],[VLR RECEBIDO]]-Tabela1[[#This Row],[DESPESA]]-Tabela1[[#This Row],[FGTS]]</f>
        <v>294.22000000000003</v>
      </c>
      <c r="L3177" s="12">
        <v>0</v>
      </c>
      <c r="M3177" s="12">
        <f>Tabela1[[#This Row],[A DEVOLVER]]-Tabela1[[#This Row],[DEVOLVIDO]]</f>
        <v>294.22000000000003</v>
      </c>
      <c r="N3177" s="18" t="s">
        <v>420</v>
      </c>
    </row>
    <row r="3178" spans="2:14" x14ac:dyDescent="0.3">
      <c r="B3178" s="11">
        <v>644</v>
      </c>
      <c r="C3178" s="11" t="s">
        <v>41</v>
      </c>
      <c r="D3178" s="35">
        <v>36</v>
      </c>
      <c r="E3178" s="16" t="s">
        <v>8</v>
      </c>
      <c r="F3178" s="11" t="s">
        <v>419</v>
      </c>
      <c r="G3178" s="17">
        <v>630.48</v>
      </c>
      <c r="H3178" s="17">
        <v>630.48444444444397</v>
      </c>
      <c r="I3178" s="17">
        <f>IFERROR(H3178/1.08,"")</f>
        <v>583.78189300411475</v>
      </c>
      <c r="J3178" s="17">
        <f>I3178*8%</f>
        <v>46.702551440329181</v>
      </c>
      <c r="K3178" s="17">
        <f>Tabela1[[#This Row],[VLR RECEBIDO]]-Tabela1[[#This Row],[DESPESA]]-Tabela1[[#This Row],[FGTS]]</f>
        <v>-4.4444444439122321E-3</v>
      </c>
      <c r="L3178" s="12">
        <v>0</v>
      </c>
      <c r="M3178" s="12">
        <f>Tabela1[[#This Row],[A DEVOLVER]]-Tabela1[[#This Row],[DEVOLVIDO]]</f>
        <v>-4.4444444439122321E-3</v>
      </c>
      <c r="N3178" s="18" t="s">
        <v>225</v>
      </c>
    </row>
    <row r="3179" spans="2:14" x14ac:dyDescent="0.3">
      <c r="B3179" s="11">
        <v>740</v>
      </c>
      <c r="C3179" s="11" t="s">
        <v>42</v>
      </c>
      <c r="D3179" s="35">
        <v>36</v>
      </c>
      <c r="E3179" s="16" t="s">
        <v>8</v>
      </c>
      <c r="F3179" s="11" t="s">
        <v>419</v>
      </c>
      <c r="G3179" s="17">
        <v>630.48</v>
      </c>
      <c r="H3179" s="17">
        <v>630.48444444444397</v>
      </c>
      <c r="I3179" s="17">
        <f>IFERROR(H3179/1.08,"")</f>
        <v>583.78189300411475</v>
      </c>
      <c r="J3179" s="17">
        <f>I3179*8%</f>
        <v>46.702551440329181</v>
      </c>
      <c r="K3179" s="17">
        <f>Tabela1[[#This Row],[VLR RECEBIDO]]-Tabela1[[#This Row],[DESPESA]]-Tabela1[[#This Row],[FGTS]]</f>
        <v>-4.4444444439122321E-3</v>
      </c>
      <c r="L3179" s="12">
        <v>0</v>
      </c>
      <c r="M3179" s="12">
        <f>Tabela1[[#This Row],[A DEVOLVER]]-Tabela1[[#This Row],[DEVOLVIDO]]</f>
        <v>-4.4444444439122321E-3</v>
      </c>
      <c r="N3179" s="18" t="s">
        <v>226</v>
      </c>
    </row>
    <row r="3180" spans="2:14" x14ac:dyDescent="0.3">
      <c r="B3180" s="11">
        <v>1023</v>
      </c>
      <c r="C3180" s="11" t="s">
        <v>423</v>
      </c>
      <c r="D3180" s="35">
        <v>36</v>
      </c>
      <c r="E3180" s="16" t="s">
        <v>8</v>
      </c>
      <c r="F3180" s="11" t="s">
        <v>419</v>
      </c>
      <c r="G3180" s="17">
        <v>630.48</v>
      </c>
      <c r="H3180" s="17">
        <v>336.26</v>
      </c>
      <c r="I3180" s="17">
        <f>IFERROR(H3180/1.08,"")</f>
        <v>311.35185185185185</v>
      </c>
      <c r="J3180" s="17">
        <f>I3180*8%</f>
        <v>24.908148148148147</v>
      </c>
      <c r="K3180" s="17">
        <f>Tabela1[[#This Row],[VLR RECEBIDO]]-Tabela1[[#This Row],[DESPESA]]-Tabela1[[#This Row],[FGTS]]</f>
        <v>294.22000000000003</v>
      </c>
      <c r="L3180" s="12">
        <v>0</v>
      </c>
      <c r="M3180" s="12">
        <f>Tabela1[[#This Row],[A DEVOLVER]]-Tabela1[[#This Row],[DEVOLVIDO]]</f>
        <v>294.22000000000003</v>
      </c>
      <c r="N3180" s="18" t="s">
        <v>421</v>
      </c>
    </row>
    <row r="3181" spans="2:14" x14ac:dyDescent="0.3">
      <c r="B3181" s="11">
        <v>1006</v>
      </c>
      <c r="C3181" s="11" t="s">
        <v>405</v>
      </c>
      <c r="D3181" s="35">
        <v>36</v>
      </c>
      <c r="E3181" s="16" t="s">
        <v>8</v>
      </c>
      <c r="F3181" s="11" t="s">
        <v>419</v>
      </c>
      <c r="G3181" s="17">
        <v>630.48</v>
      </c>
      <c r="H3181" s="17">
        <v>630.48444444444397</v>
      </c>
      <c r="I3181" s="17">
        <f>IFERROR(H3181/1.08,"")</f>
        <v>583.78189300411475</v>
      </c>
      <c r="J3181" s="17">
        <f>I3181*8%</f>
        <v>46.702551440329181</v>
      </c>
      <c r="K3181" s="17">
        <f>Tabela1[[#This Row],[VLR RECEBIDO]]-Tabela1[[#This Row],[DESPESA]]-Tabela1[[#This Row],[FGTS]]</f>
        <v>-4.4444444439122321E-3</v>
      </c>
      <c r="L3181" s="12">
        <v>0</v>
      </c>
      <c r="M3181" s="12">
        <f>Tabela1[[#This Row],[A DEVOLVER]]-Tabela1[[#This Row],[DEVOLVIDO]]</f>
        <v>-4.4444444439122321E-3</v>
      </c>
      <c r="N3181" s="18" t="s">
        <v>401</v>
      </c>
    </row>
    <row r="3182" spans="2:14" x14ac:dyDescent="0.3">
      <c r="B3182" s="11">
        <v>972</v>
      </c>
      <c r="C3182" s="11" t="s">
        <v>48</v>
      </c>
      <c r="D3182" s="35">
        <v>36</v>
      </c>
      <c r="E3182" s="16" t="s">
        <v>8</v>
      </c>
      <c r="F3182" s="11" t="s">
        <v>419</v>
      </c>
      <c r="G3182" s="17">
        <v>630.48</v>
      </c>
      <c r="H3182" s="17">
        <v>630.48444444444397</v>
      </c>
      <c r="I3182" s="17">
        <f>IFERROR(H3182/1.08,"")</f>
        <v>583.78189300411475</v>
      </c>
      <c r="J3182" s="17">
        <f>I3182*8%</f>
        <v>46.702551440329181</v>
      </c>
      <c r="K3182" s="17">
        <f>Tabela1[[#This Row],[VLR RECEBIDO]]-Tabela1[[#This Row],[DESPESA]]-Tabela1[[#This Row],[FGTS]]</f>
        <v>-4.4444444439122321E-3</v>
      </c>
      <c r="L3182" s="12">
        <v>0</v>
      </c>
      <c r="M3182" s="12">
        <f>Tabela1[[#This Row],[A DEVOLVER]]-Tabela1[[#This Row],[DEVOLVIDO]]</f>
        <v>-4.4444444439122321E-3</v>
      </c>
      <c r="N3182" s="18" t="s">
        <v>232</v>
      </c>
    </row>
    <row r="3183" spans="2:14" x14ac:dyDescent="0.3">
      <c r="B3183" s="11">
        <v>817</v>
      </c>
      <c r="C3183" s="11" t="s">
        <v>49</v>
      </c>
      <c r="D3183" s="35">
        <v>36</v>
      </c>
      <c r="E3183" s="16" t="s">
        <v>8</v>
      </c>
      <c r="F3183" s="11" t="s">
        <v>419</v>
      </c>
      <c r="G3183" s="17">
        <v>630.48</v>
      </c>
      <c r="H3183" s="17">
        <v>630.48444444444397</v>
      </c>
      <c r="I3183" s="17">
        <f>IFERROR(H3183/1.08,"")</f>
        <v>583.78189300411475</v>
      </c>
      <c r="J3183" s="17">
        <f>I3183*8%</f>
        <v>46.702551440329181</v>
      </c>
      <c r="K3183" s="17">
        <f>Tabela1[[#This Row],[VLR RECEBIDO]]-Tabela1[[#This Row],[DESPESA]]-Tabela1[[#This Row],[FGTS]]</f>
        <v>-4.4444444439122321E-3</v>
      </c>
      <c r="L3183" s="12">
        <v>0</v>
      </c>
      <c r="M3183" s="12">
        <f>Tabela1[[#This Row],[A DEVOLVER]]-Tabela1[[#This Row],[DEVOLVIDO]]</f>
        <v>-4.4444444439122321E-3</v>
      </c>
      <c r="N3183" s="18" t="s">
        <v>233</v>
      </c>
    </row>
    <row r="3184" spans="2:14" x14ac:dyDescent="0.3">
      <c r="B3184" s="11" t="s">
        <v>394</v>
      </c>
      <c r="C3184" s="11" t="s">
        <v>386</v>
      </c>
      <c r="D3184" s="35">
        <v>36</v>
      </c>
      <c r="E3184" s="16" t="s">
        <v>8</v>
      </c>
      <c r="F3184" s="11" t="s">
        <v>419</v>
      </c>
      <c r="G3184" s="17">
        <v>630.48</v>
      </c>
      <c r="H3184" s="17">
        <v>630.48444444444397</v>
      </c>
      <c r="I3184" s="17">
        <f>IFERROR(H3184/1.08,"")</f>
        <v>583.78189300411475</v>
      </c>
      <c r="J3184" s="17">
        <f>I3184*8%</f>
        <v>46.702551440329181</v>
      </c>
      <c r="K3184" s="17">
        <f>Tabela1[[#This Row],[VLR RECEBIDO]]-Tabela1[[#This Row],[DESPESA]]-Tabela1[[#This Row],[FGTS]]</f>
        <v>-4.4444444439122321E-3</v>
      </c>
      <c r="L3184" s="12">
        <v>0</v>
      </c>
      <c r="M3184" s="12">
        <f>Tabela1[[#This Row],[A DEVOLVER]]-Tabela1[[#This Row],[DEVOLVIDO]]</f>
        <v>-4.4444444439122321E-3</v>
      </c>
      <c r="N3184" s="18" t="s">
        <v>390</v>
      </c>
    </row>
    <row r="3185" spans="2:14" x14ac:dyDescent="0.3">
      <c r="B3185" s="11">
        <v>677</v>
      </c>
      <c r="C3185" s="11" t="s">
        <v>50</v>
      </c>
      <c r="D3185" s="35">
        <v>36</v>
      </c>
      <c r="E3185" s="16" t="s">
        <v>8</v>
      </c>
      <c r="F3185" s="11" t="s">
        <v>419</v>
      </c>
      <c r="G3185" s="17">
        <v>630.48</v>
      </c>
      <c r="H3185" s="17">
        <v>630.48444444444397</v>
      </c>
      <c r="I3185" s="17">
        <f>IFERROR(H3185/1.08,"")</f>
        <v>583.78189300411475</v>
      </c>
      <c r="J3185" s="17">
        <f>I3185*8%</f>
        <v>46.702551440329181</v>
      </c>
      <c r="K3185" s="17">
        <f>Tabela1[[#This Row],[VLR RECEBIDO]]-Tabela1[[#This Row],[DESPESA]]-Tabela1[[#This Row],[FGTS]]</f>
        <v>-4.4444444439122321E-3</v>
      </c>
      <c r="L3185" s="12">
        <v>0</v>
      </c>
      <c r="M3185" s="12">
        <f>Tabela1[[#This Row],[A DEVOLVER]]-Tabela1[[#This Row],[DEVOLVIDO]]</f>
        <v>-4.4444444439122321E-3</v>
      </c>
      <c r="N3185" s="18" t="s">
        <v>234</v>
      </c>
    </row>
    <row r="3186" spans="2:14" x14ac:dyDescent="0.3">
      <c r="B3186" s="11">
        <v>235</v>
      </c>
      <c r="C3186" s="11" t="s">
        <v>53</v>
      </c>
      <c r="D3186" s="35">
        <v>36</v>
      </c>
      <c r="E3186" s="16" t="s">
        <v>8</v>
      </c>
      <c r="F3186" s="11" t="s">
        <v>419</v>
      </c>
      <c r="G3186" s="17">
        <v>630.48</v>
      </c>
      <c r="H3186" s="17">
        <v>630.48444444444397</v>
      </c>
      <c r="I3186" s="17">
        <f>IFERROR(H3186/1.08,"")</f>
        <v>583.78189300411475</v>
      </c>
      <c r="J3186" s="17">
        <f>I3186*8%</f>
        <v>46.702551440329181</v>
      </c>
      <c r="K3186" s="17">
        <f>Tabela1[[#This Row],[VLR RECEBIDO]]-Tabela1[[#This Row],[DESPESA]]-Tabela1[[#This Row],[FGTS]]</f>
        <v>-4.4444444439122321E-3</v>
      </c>
      <c r="L3186" s="12">
        <v>0</v>
      </c>
      <c r="M3186" s="12">
        <f>Tabela1[[#This Row],[A DEVOLVER]]-Tabela1[[#This Row],[DEVOLVIDO]]</f>
        <v>-4.4444444439122321E-3</v>
      </c>
      <c r="N3186" s="18" t="s">
        <v>237</v>
      </c>
    </row>
    <row r="3187" spans="2:14" x14ac:dyDescent="0.3">
      <c r="B3187" s="11">
        <v>355</v>
      </c>
      <c r="C3187" s="11" t="s">
        <v>58</v>
      </c>
      <c r="D3187" s="35">
        <v>36</v>
      </c>
      <c r="E3187" s="16" t="s">
        <v>8</v>
      </c>
      <c r="F3187" s="11" t="s">
        <v>419</v>
      </c>
      <c r="G3187" s="17">
        <v>630.48</v>
      </c>
      <c r="H3187" s="17">
        <v>630.48444444444397</v>
      </c>
      <c r="I3187" s="17">
        <f>IFERROR(H3187/1.08,"")</f>
        <v>583.78189300411475</v>
      </c>
      <c r="J3187" s="17">
        <f>I3187*8%</f>
        <v>46.702551440329181</v>
      </c>
      <c r="K3187" s="17">
        <f>Tabela1[[#This Row],[VLR RECEBIDO]]-Tabela1[[#This Row],[DESPESA]]-Tabela1[[#This Row],[FGTS]]</f>
        <v>-4.4444444439122321E-3</v>
      </c>
      <c r="L3187" s="12">
        <v>0</v>
      </c>
      <c r="M3187" s="12">
        <f>Tabela1[[#This Row],[A DEVOLVER]]-Tabela1[[#This Row],[DEVOLVIDO]]</f>
        <v>-4.4444444439122321E-3</v>
      </c>
      <c r="N3187" s="18" t="s">
        <v>242</v>
      </c>
    </row>
    <row r="3188" spans="2:14" x14ac:dyDescent="0.3">
      <c r="B3188" s="11">
        <v>152</v>
      </c>
      <c r="C3188" s="11" t="s">
        <v>60</v>
      </c>
      <c r="D3188" s="35">
        <v>36</v>
      </c>
      <c r="E3188" s="16" t="s">
        <v>8</v>
      </c>
      <c r="F3188" s="11" t="s">
        <v>419</v>
      </c>
      <c r="G3188" s="17">
        <v>630.48</v>
      </c>
      <c r="H3188" s="17">
        <v>630.48</v>
      </c>
      <c r="I3188" s="17">
        <f>IFERROR(H3188/1.08,"")</f>
        <v>583.77777777777771</v>
      </c>
      <c r="J3188" s="17">
        <f>I3188*8%</f>
        <v>46.702222222222218</v>
      </c>
      <c r="K3188" s="17">
        <f>Tabela1[[#This Row],[VLR RECEBIDO]]-Tabela1[[#This Row],[DESPESA]]-Tabela1[[#This Row],[FGTS]]</f>
        <v>8.5265128291212022E-14</v>
      </c>
      <c r="L3188" s="12">
        <v>0</v>
      </c>
      <c r="M3188" s="12">
        <f>Tabela1[[#This Row],[A DEVOLVER]]-Tabela1[[#This Row],[DEVOLVIDO]]</f>
        <v>8.5265128291212022E-14</v>
      </c>
      <c r="N3188" s="18" t="s">
        <v>244</v>
      </c>
    </row>
    <row r="3189" spans="2:14" x14ac:dyDescent="0.3">
      <c r="B3189" s="11">
        <v>870</v>
      </c>
      <c r="C3189" s="11" t="s">
        <v>61</v>
      </c>
      <c r="D3189" s="35">
        <v>36</v>
      </c>
      <c r="E3189" s="16" t="s">
        <v>8</v>
      </c>
      <c r="F3189" s="11" t="s">
        <v>419</v>
      </c>
      <c r="G3189" s="17">
        <v>630.48</v>
      </c>
      <c r="H3189" s="17">
        <v>630.48</v>
      </c>
      <c r="I3189" s="17">
        <f>IFERROR(H3189/1.08,"")</f>
        <v>583.77777777777771</v>
      </c>
      <c r="J3189" s="17">
        <f>I3189*8%</f>
        <v>46.702222222222218</v>
      </c>
      <c r="K3189" s="17">
        <f>Tabela1[[#This Row],[VLR RECEBIDO]]-Tabela1[[#This Row],[DESPESA]]-Tabela1[[#This Row],[FGTS]]</f>
        <v>8.5265128291212022E-14</v>
      </c>
      <c r="L3189" s="12">
        <v>0</v>
      </c>
      <c r="M3189" s="12">
        <f>Tabela1[[#This Row],[A DEVOLVER]]-Tabela1[[#This Row],[DEVOLVIDO]]</f>
        <v>8.5265128291212022E-14</v>
      </c>
      <c r="N3189" s="18" t="s">
        <v>245</v>
      </c>
    </row>
    <row r="3190" spans="2:14" x14ac:dyDescent="0.3">
      <c r="B3190" s="11">
        <v>717</v>
      </c>
      <c r="C3190" s="11" t="s">
        <v>62</v>
      </c>
      <c r="D3190" s="35">
        <v>36</v>
      </c>
      <c r="E3190" s="16" t="s">
        <v>8</v>
      </c>
      <c r="F3190" s="11" t="s">
        <v>419</v>
      </c>
      <c r="G3190" s="17">
        <v>630.48</v>
      </c>
      <c r="H3190" s="17">
        <v>630.48444444444397</v>
      </c>
      <c r="I3190" s="17">
        <f>IFERROR(H3190/1.08,"")</f>
        <v>583.78189300411475</v>
      </c>
      <c r="J3190" s="17">
        <f>I3190*8%</f>
        <v>46.702551440329181</v>
      </c>
      <c r="K3190" s="17">
        <f>Tabela1[[#This Row],[VLR RECEBIDO]]-Tabela1[[#This Row],[DESPESA]]-Tabela1[[#This Row],[FGTS]]</f>
        <v>-4.4444444439122321E-3</v>
      </c>
      <c r="L3190" s="12">
        <v>0</v>
      </c>
      <c r="M3190" s="12">
        <f>Tabela1[[#This Row],[A DEVOLVER]]-Tabela1[[#This Row],[DEVOLVIDO]]</f>
        <v>-4.4444444439122321E-3</v>
      </c>
      <c r="N3190" s="18" t="s">
        <v>246</v>
      </c>
    </row>
    <row r="3191" spans="2:14" x14ac:dyDescent="0.3">
      <c r="B3191" s="11">
        <v>30</v>
      </c>
      <c r="C3191" s="11" t="s">
        <v>63</v>
      </c>
      <c r="D3191" s="35">
        <v>36</v>
      </c>
      <c r="E3191" s="16" t="s">
        <v>8</v>
      </c>
      <c r="F3191" s="11" t="s">
        <v>419</v>
      </c>
      <c r="G3191" s="17">
        <v>310.77999999999997</v>
      </c>
      <c r="H3191" s="17">
        <v>310.77999999999997</v>
      </c>
      <c r="I3191" s="17">
        <f>IFERROR(H3191/1.08,"")</f>
        <v>287.75925925925924</v>
      </c>
      <c r="J3191" s="17">
        <f>I3191*8%</f>
        <v>23.020740740740738</v>
      </c>
      <c r="K3191" s="17">
        <f>Tabela1[[#This Row],[VLR RECEBIDO]]-Tabela1[[#This Row],[DESPESA]]-Tabela1[[#This Row],[FGTS]]</f>
        <v>0</v>
      </c>
      <c r="L3191" s="12">
        <v>0</v>
      </c>
      <c r="M3191" s="12">
        <f>Tabela1[[#This Row],[A DEVOLVER]]-Tabela1[[#This Row],[DEVOLVIDO]]</f>
        <v>0</v>
      </c>
      <c r="N3191" s="18" t="s">
        <v>247</v>
      </c>
    </row>
    <row r="3192" spans="2:14" x14ac:dyDescent="0.3">
      <c r="B3192" s="11">
        <v>497</v>
      </c>
      <c r="C3192" s="11" t="s">
        <v>67</v>
      </c>
      <c r="D3192" s="35">
        <v>36</v>
      </c>
      <c r="E3192" s="16" t="s">
        <v>8</v>
      </c>
      <c r="F3192" s="11" t="s">
        <v>419</v>
      </c>
      <c r="G3192" s="17">
        <v>630.48</v>
      </c>
      <c r="H3192" s="17">
        <v>630.48444444444397</v>
      </c>
      <c r="I3192" s="17">
        <f>IFERROR(H3192/1.08,"")</f>
        <v>583.78189300411475</v>
      </c>
      <c r="J3192" s="17">
        <f>I3192*8%</f>
        <v>46.702551440329181</v>
      </c>
      <c r="K3192" s="17">
        <f>Tabela1[[#This Row],[VLR RECEBIDO]]-Tabela1[[#This Row],[DESPESA]]-Tabela1[[#This Row],[FGTS]]</f>
        <v>-4.4444444439122321E-3</v>
      </c>
      <c r="L3192" s="12">
        <v>0</v>
      </c>
      <c r="M3192" s="12">
        <f>Tabela1[[#This Row],[A DEVOLVER]]-Tabela1[[#This Row],[DEVOLVIDO]]</f>
        <v>-4.4444444439122321E-3</v>
      </c>
      <c r="N3192" s="18" t="s">
        <v>251</v>
      </c>
    </row>
    <row r="3193" spans="2:14" x14ac:dyDescent="0.3">
      <c r="B3193" s="11">
        <v>936</v>
      </c>
      <c r="C3193" s="11" t="s">
        <v>71</v>
      </c>
      <c r="D3193" s="35">
        <v>36</v>
      </c>
      <c r="E3193" s="16" t="s">
        <v>8</v>
      </c>
      <c r="F3193" s="11" t="s">
        <v>419</v>
      </c>
      <c r="G3193" s="17">
        <v>630.48</v>
      </c>
      <c r="H3193" s="17">
        <v>630.48444444444397</v>
      </c>
      <c r="I3193" s="17">
        <f>IFERROR(H3193/1.08,"")</f>
        <v>583.78189300411475</v>
      </c>
      <c r="J3193" s="17">
        <f>I3193*8%</f>
        <v>46.702551440329181</v>
      </c>
      <c r="K3193" s="17">
        <f>Tabela1[[#This Row],[VLR RECEBIDO]]-Tabela1[[#This Row],[DESPESA]]-Tabela1[[#This Row],[FGTS]]</f>
        <v>-4.4444444439122321E-3</v>
      </c>
      <c r="L3193" s="12">
        <v>0</v>
      </c>
      <c r="M3193" s="12">
        <f>Tabela1[[#This Row],[A DEVOLVER]]-Tabela1[[#This Row],[DEVOLVIDO]]</f>
        <v>-4.4444444439122321E-3</v>
      </c>
      <c r="N3193" s="18" t="s">
        <v>255</v>
      </c>
    </row>
    <row r="3194" spans="2:14" x14ac:dyDescent="0.3">
      <c r="B3194" s="11">
        <v>726</v>
      </c>
      <c r="C3194" s="11" t="s">
        <v>72</v>
      </c>
      <c r="D3194" s="35">
        <v>36</v>
      </c>
      <c r="E3194" s="16" t="s">
        <v>8</v>
      </c>
      <c r="F3194" s="11" t="s">
        <v>419</v>
      </c>
      <c r="G3194" s="17">
        <v>630.48</v>
      </c>
      <c r="H3194" s="17">
        <v>630.48444444444397</v>
      </c>
      <c r="I3194" s="17">
        <f>IFERROR(H3194/1.08,"")</f>
        <v>583.78189300411475</v>
      </c>
      <c r="J3194" s="17">
        <f>I3194*8%</f>
        <v>46.702551440329181</v>
      </c>
      <c r="K3194" s="17">
        <f>Tabela1[[#This Row],[VLR RECEBIDO]]-Tabela1[[#This Row],[DESPESA]]-Tabela1[[#This Row],[FGTS]]</f>
        <v>-4.4444444439122321E-3</v>
      </c>
      <c r="L3194" s="12">
        <v>0</v>
      </c>
      <c r="M3194" s="12">
        <f>Tabela1[[#This Row],[A DEVOLVER]]-Tabela1[[#This Row],[DEVOLVIDO]]</f>
        <v>-4.4444444439122321E-3</v>
      </c>
      <c r="N3194" s="18" t="s">
        <v>256</v>
      </c>
    </row>
    <row r="3195" spans="2:14" x14ac:dyDescent="0.3">
      <c r="B3195" s="11">
        <v>633</v>
      </c>
      <c r="C3195" s="11" t="s">
        <v>75</v>
      </c>
      <c r="D3195" s="35">
        <v>36</v>
      </c>
      <c r="E3195" s="16" t="s">
        <v>8</v>
      </c>
      <c r="F3195" s="11" t="s">
        <v>419</v>
      </c>
      <c r="G3195" s="17">
        <v>630.48</v>
      </c>
      <c r="H3195" s="17">
        <v>630.48444444444397</v>
      </c>
      <c r="I3195" s="17">
        <f>IFERROR(H3195/1.08,"")</f>
        <v>583.78189300411475</v>
      </c>
      <c r="J3195" s="17">
        <f>I3195*8%</f>
        <v>46.702551440329181</v>
      </c>
      <c r="K3195" s="17">
        <f>Tabela1[[#This Row],[VLR RECEBIDO]]-Tabela1[[#This Row],[DESPESA]]-Tabela1[[#This Row],[FGTS]]</f>
        <v>-4.4444444439122321E-3</v>
      </c>
      <c r="L3195" s="12">
        <v>0</v>
      </c>
      <c r="M3195" s="12">
        <f>Tabela1[[#This Row],[A DEVOLVER]]-Tabela1[[#This Row],[DEVOLVIDO]]</f>
        <v>-4.4444444439122321E-3</v>
      </c>
      <c r="N3195" s="18" t="s">
        <v>259</v>
      </c>
    </row>
    <row r="3196" spans="2:14" x14ac:dyDescent="0.3">
      <c r="B3196" s="11">
        <v>527</v>
      </c>
      <c r="C3196" s="11" t="s">
        <v>76</v>
      </c>
      <c r="D3196" s="35">
        <v>36</v>
      </c>
      <c r="E3196" s="16" t="s">
        <v>8</v>
      </c>
      <c r="F3196" s="11" t="s">
        <v>419</v>
      </c>
      <c r="G3196" s="17">
        <v>630.48</v>
      </c>
      <c r="H3196" s="17">
        <v>630.48444444444397</v>
      </c>
      <c r="I3196" s="17">
        <f>IFERROR(H3196/1.08,"")</f>
        <v>583.78189300411475</v>
      </c>
      <c r="J3196" s="17">
        <f>I3196*8%</f>
        <v>46.702551440329181</v>
      </c>
      <c r="K3196" s="17">
        <f>Tabela1[[#This Row],[VLR RECEBIDO]]-Tabela1[[#This Row],[DESPESA]]-Tabela1[[#This Row],[FGTS]]</f>
        <v>-4.4444444439122321E-3</v>
      </c>
      <c r="L3196" s="12">
        <v>0</v>
      </c>
      <c r="M3196" s="12">
        <f>Tabela1[[#This Row],[A DEVOLVER]]-Tabela1[[#This Row],[DEVOLVIDO]]</f>
        <v>-4.4444444439122321E-3</v>
      </c>
      <c r="N3196" s="18" t="s">
        <v>260</v>
      </c>
    </row>
    <row r="3197" spans="2:14" x14ac:dyDescent="0.3">
      <c r="B3197" s="11">
        <v>890</v>
      </c>
      <c r="C3197" s="11" t="s">
        <v>77</v>
      </c>
      <c r="D3197" s="35">
        <v>36</v>
      </c>
      <c r="E3197" s="16" t="s">
        <v>8</v>
      </c>
      <c r="F3197" s="11" t="s">
        <v>419</v>
      </c>
      <c r="G3197" s="17">
        <v>630.48</v>
      </c>
      <c r="H3197" s="17">
        <v>630.48444444444397</v>
      </c>
      <c r="I3197" s="17">
        <f>IFERROR(H3197/1.08,"")</f>
        <v>583.78189300411475</v>
      </c>
      <c r="J3197" s="17">
        <f>I3197*8%</f>
        <v>46.702551440329181</v>
      </c>
      <c r="K3197" s="17">
        <f>Tabela1[[#This Row],[VLR RECEBIDO]]-Tabela1[[#This Row],[DESPESA]]-Tabela1[[#This Row],[FGTS]]</f>
        <v>-4.4444444439122321E-3</v>
      </c>
      <c r="L3197" s="12">
        <v>0</v>
      </c>
      <c r="M3197" s="12">
        <f>Tabela1[[#This Row],[A DEVOLVER]]-Tabela1[[#This Row],[DEVOLVIDO]]</f>
        <v>-4.4444444439122321E-3</v>
      </c>
      <c r="N3197" s="18" t="s">
        <v>261</v>
      </c>
    </row>
    <row r="3198" spans="2:14" x14ac:dyDescent="0.3">
      <c r="B3198" s="11">
        <v>547</v>
      </c>
      <c r="C3198" s="11" t="s">
        <v>80</v>
      </c>
      <c r="D3198" s="35">
        <v>36</v>
      </c>
      <c r="E3198" s="16" t="s">
        <v>8</v>
      </c>
      <c r="F3198" s="11" t="s">
        <v>419</v>
      </c>
      <c r="G3198" s="17">
        <v>630.48</v>
      </c>
      <c r="H3198" s="17">
        <v>630.48444444444397</v>
      </c>
      <c r="I3198" s="17">
        <f>IFERROR(H3198/1.08,"")</f>
        <v>583.78189300411475</v>
      </c>
      <c r="J3198" s="17">
        <f>I3198*8%</f>
        <v>46.702551440329181</v>
      </c>
      <c r="K3198" s="17">
        <f>Tabela1[[#This Row],[VLR RECEBIDO]]-Tabela1[[#This Row],[DESPESA]]-Tabela1[[#This Row],[FGTS]]</f>
        <v>-4.4444444439122321E-3</v>
      </c>
      <c r="L3198" s="12">
        <v>0</v>
      </c>
      <c r="M3198" s="12">
        <f>Tabela1[[#This Row],[A DEVOLVER]]-Tabela1[[#This Row],[DEVOLVIDO]]</f>
        <v>-4.4444444439122321E-3</v>
      </c>
      <c r="N3198" s="18" t="s">
        <v>264</v>
      </c>
    </row>
    <row r="3199" spans="2:14" x14ac:dyDescent="0.3">
      <c r="B3199" s="11">
        <v>647</v>
      </c>
      <c r="C3199" s="11" t="s">
        <v>82</v>
      </c>
      <c r="D3199" s="35">
        <v>36</v>
      </c>
      <c r="E3199" s="16" t="s">
        <v>8</v>
      </c>
      <c r="F3199" s="11" t="s">
        <v>419</v>
      </c>
      <c r="G3199" s="17">
        <v>630.48</v>
      </c>
      <c r="H3199" s="17">
        <v>630.48444444444397</v>
      </c>
      <c r="I3199" s="17">
        <f>IFERROR(H3199/1.08,"")</f>
        <v>583.78189300411475</v>
      </c>
      <c r="J3199" s="17">
        <f>I3199*8%</f>
        <v>46.702551440329181</v>
      </c>
      <c r="K3199" s="17">
        <f>Tabela1[[#This Row],[VLR RECEBIDO]]-Tabela1[[#This Row],[DESPESA]]-Tabela1[[#This Row],[FGTS]]</f>
        <v>-4.4444444439122321E-3</v>
      </c>
      <c r="L3199" s="12">
        <v>0</v>
      </c>
      <c r="M3199" s="12">
        <f>Tabela1[[#This Row],[A DEVOLVER]]-Tabela1[[#This Row],[DEVOLVIDO]]</f>
        <v>-4.4444444439122321E-3</v>
      </c>
      <c r="N3199" s="18" t="s">
        <v>266</v>
      </c>
    </row>
    <row r="3200" spans="2:14" x14ac:dyDescent="0.3">
      <c r="B3200" s="11">
        <v>60</v>
      </c>
      <c r="C3200" s="11" t="s">
        <v>84</v>
      </c>
      <c r="D3200" s="35">
        <v>36</v>
      </c>
      <c r="E3200" s="16" t="s">
        <v>8</v>
      </c>
      <c r="F3200" s="11" t="s">
        <v>419</v>
      </c>
      <c r="G3200" s="17">
        <v>630.48</v>
      </c>
      <c r="H3200" s="17">
        <v>630.48444444444397</v>
      </c>
      <c r="I3200" s="17">
        <f>IFERROR(H3200/1.08,"")</f>
        <v>583.78189300411475</v>
      </c>
      <c r="J3200" s="17">
        <f>I3200*8%</f>
        <v>46.702551440329181</v>
      </c>
      <c r="K3200" s="17">
        <f>Tabela1[[#This Row],[VLR RECEBIDO]]-Tabela1[[#This Row],[DESPESA]]-Tabela1[[#This Row],[FGTS]]</f>
        <v>-4.4444444439122321E-3</v>
      </c>
      <c r="L3200" s="12">
        <v>0</v>
      </c>
      <c r="M3200" s="12">
        <f>Tabela1[[#This Row],[A DEVOLVER]]-Tabela1[[#This Row],[DEVOLVIDO]]</f>
        <v>-4.4444444439122321E-3</v>
      </c>
      <c r="N3200" s="18" t="s">
        <v>268</v>
      </c>
    </row>
    <row r="3201" spans="2:14" x14ac:dyDescent="0.3">
      <c r="B3201" s="11">
        <v>761</v>
      </c>
      <c r="C3201" s="11" t="s">
        <v>85</v>
      </c>
      <c r="D3201" s="35">
        <v>36</v>
      </c>
      <c r="E3201" s="16" t="s">
        <v>8</v>
      </c>
      <c r="F3201" s="11" t="s">
        <v>419</v>
      </c>
      <c r="G3201" s="17">
        <v>630.48</v>
      </c>
      <c r="H3201" s="17">
        <v>630.48444444444397</v>
      </c>
      <c r="I3201" s="17">
        <f>IFERROR(H3201/1.08,"")</f>
        <v>583.78189300411475</v>
      </c>
      <c r="J3201" s="17">
        <f>I3201*8%</f>
        <v>46.702551440329181</v>
      </c>
      <c r="K3201" s="17">
        <f>Tabela1[[#This Row],[VLR RECEBIDO]]-Tabela1[[#This Row],[DESPESA]]-Tabela1[[#This Row],[FGTS]]</f>
        <v>-4.4444444439122321E-3</v>
      </c>
      <c r="L3201" s="12">
        <v>0</v>
      </c>
      <c r="M3201" s="12">
        <f>Tabela1[[#This Row],[A DEVOLVER]]-Tabela1[[#This Row],[DEVOLVIDO]]</f>
        <v>-4.4444444439122321E-3</v>
      </c>
      <c r="N3201" s="18" t="s">
        <v>269</v>
      </c>
    </row>
    <row r="3202" spans="2:14" x14ac:dyDescent="0.3">
      <c r="B3202" s="11">
        <v>231</v>
      </c>
      <c r="C3202" s="11" t="s">
        <v>87</v>
      </c>
      <c r="D3202" s="35">
        <v>36</v>
      </c>
      <c r="E3202" s="16" t="s">
        <v>8</v>
      </c>
      <c r="F3202" s="11" t="s">
        <v>419</v>
      </c>
      <c r="G3202" s="17">
        <v>630.48</v>
      </c>
      <c r="H3202" s="17">
        <v>630.48444444444397</v>
      </c>
      <c r="I3202" s="17">
        <f>IFERROR(H3202/1.08,"")</f>
        <v>583.78189300411475</v>
      </c>
      <c r="J3202" s="17">
        <f>I3202*8%</f>
        <v>46.702551440329181</v>
      </c>
      <c r="K3202" s="17">
        <f>Tabela1[[#This Row],[VLR RECEBIDO]]-Tabela1[[#This Row],[DESPESA]]-Tabela1[[#This Row],[FGTS]]</f>
        <v>-4.4444444439122321E-3</v>
      </c>
      <c r="L3202" s="12">
        <v>0</v>
      </c>
      <c r="M3202" s="12">
        <f>Tabela1[[#This Row],[A DEVOLVER]]-Tabela1[[#This Row],[DEVOLVIDO]]</f>
        <v>-4.4444444439122321E-3</v>
      </c>
      <c r="N3202" s="18" t="s">
        <v>271</v>
      </c>
    </row>
    <row r="3203" spans="2:14" x14ac:dyDescent="0.3">
      <c r="B3203" s="11">
        <v>344</v>
      </c>
      <c r="C3203" s="11" t="s">
        <v>90</v>
      </c>
      <c r="D3203" s="35">
        <v>36</v>
      </c>
      <c r="E3203" s="16" t="s">
        <v>8</v>
      </c>
      <c r="F3203" s="11" t="s">
        <v>419</v>
      </c>
      <c r="G3203" s="17">
        <v>630.48</v>
      </c>
      <c r="H3203" s="17">
        <v>630.48444444444397</v>
      </c>
      <c r="I3203" s="17">
        <f>IFERROR(H3203/1.08,"")</f>
        <v>583.78189300411475</v>
      </c>
      <c r="J3203" s="17">
        <f>I3203*8%</f>
        <v>46.702551440329181</v>
      </c>
      <c r="K3203" s="17">
        <f>Tabela1[[#This Row],[VLR RECEBIDO]]-Tabela1[[#This Row],[DESPESA]]-Tabela1[[#This Row],[FGTS]]</f>
        <v>-4.4444444439122321E-3</v>
      </c>
      <c r="L3203" s="12">
        <v>0</v>
      </c>
      <c r="M3203" s="12">
        <f>Tabela1[[#This Row],[A DEVOLVER]]-Tabela1[[#This Row],[DEVOLVIDO]]</f>
        <v>-4.4444444439122321E-3</v>
      </c>
      <c r="N3203" s="18" t="s">
        <v>274</v>
      </c>
    </row>
    <row r="3204" spans="2:14" x14ac:dyDescent="0.3">
      <c r="B3204" s="11">
        <v>716</v>
      </c>
      <c r="C3204" s="11" t="s">
        <v>94</v>
      </c>
      <c r="D3204" s="35">
        <v>36</v>
      </c>
      <c r="E3204" s="16" t="s">
        <v>8</v>
      </c>
      <c r="F3204" s="11" t="s">
        <v>419</v>
      </c>
      <c r="G3204" s="17">
        <v>630.48</v>
      </c>
      <c r="H3204" s="17">
        <v>630.48444444444397</v>
      </c>
      <c r="I3204" s="17">
        <f>IFERROR(H3204/1.08,"")</f>
        <v>583.78189300411475</v>
      </c>
      <c r="J3204" s="17">
        <f>I3204*8%</f>
        <v>46.702551440329181</v>
      </c>
      <c r="K3204" s="17">
        <f>Tabela1[[#This Row],[VLR RECEBIDO]]-Tabela1[[#This Row],[DESPESA]]-Tabela1[[#This Row],[FGTS]]</f>
        <v>-4.4444444439122321E-3</v>
      </c>
      <c r="L3204" s="12">
        <v>0</v>
      </c>
      <c r="M3204" s="12">
        <f>Tabela1[[#This Row],[A DEVOLVER]]-Tabela1[[#This Row],[DEVOLVIDO]]</f>
        <v>-4.4444444439122321E-3</v>
      </c>
      <c r="N3204" s="18" t="s">
        <v>278</v>
      </c>
    </row>
    <row r="3205" spans="2:14" x14ac:dyDescent="0.3">
      <c r="B3205" s="11">
        <v>875</v>
      </c>
      <c r="C3205" s="11" t="s">
        <v>95</v>
      </c>
      <c r="D3205" s="35">
        <v>36</v>
      </c>
      <c r="E3205" s="16" t="s">
        <v>8</v>
      </c>
      <c r="F3205" s="11" t="s">
        <v>419</v>
      </c>
      <c r="G3205" s="17">
        <v>630.48</v>
      </c>
      <c r="H3205" s="17">
        <v>630.48444444444397</v>
      </c>
      <c r="I3205" s="17">
        <f>IFERROR(H3205/1.08,"")</f>
        <v>583.78189300411475</v>
      </c>
      <c r="J3205" s="17">
        <f>I3205*8%</f>
        <v>46.702551440329181</v>
      </c>
      <c r="K3205" s="17">
        <f>Tabela1[[#This Row],[VLR RECEBIDO]]-Tabela1[[#This Row],[DESPESA]]-Tabela1[[#This Row],[FGTS]]</f>
        <v>-4.4444444439122321E-3</v>
      </c>
      <c r="L3205" s="12">
        <v>0</v>
      </c>
      <c r="M3205" s="12">
        <f>Tabela1[[#This Row],[A DEVOLVER]]-Tabela1[[#This Row],[DEVOLVIDO]]</f>
        <v>-4.4444444439122321E-3</v>
      </c>
      <c r="N3205" s="18" t="s">
        <v>279</v>
      </c>
    </row>
    <row r="3206" spans="2:14" x14ac:dyDescent="0.3">
      <c r="B3206" s="11">
        <v>393</v>
      </c>
      <c r="C3206" s="11" t="s">
        <v>96</v>
      </c>
      <c r="D3206" s="35">
        <v>36</v>
      </c>
      <c r="E3206" s="16" t="s">
        <v>8</v>
      </c>
      <c r="F3206" s="11" t="s">
        <v>419</v>
      </c>
      <c r="G3206" s="17">
        <v>630.48</v>
      </c>
      <c r="H3206" s="17">
        <v>630.48444444444397</v>
      </c>
      <c r="I3206" s="17">
        <f>IFERROR(H3206/1.08,"")</f>
        <v>583.78189300411475</v>
      </c>
      <c r="J3206" s="17">
        <f>I3206*8%</f>
        <v>46.702551440329181</v>
      </c>
      <c r="K3206" s="17">
        <f>Tabela1[[#This Row],[VLR RECEBIDO]]-Tabela1[[#This Row],[DESPESA]]-Tabela1[[#This Row],[FGTS]]</f>
        <v>-4.4444444439122321E-3</v>
      </c>
      <c r="L3206" s="12">
        <v>0</v>
      </c>
      <c r="M3206" s="12">
        <f>Tabela1[[#This Row],[A DEVOLVER]]-Tabela1[[#This Row],[DEVOLVIDO]]</f>
        <v>-4.4444444439122321E-3</v>
      </c>
      <c r="N3206" s="18" t="s">
        <v>280</v>
      </c>
    </row>
    <row r="3207" spans="2:14" x14ac:dyDescent="0.3">
      <c r="B3207" s="11">
        <v>338</v>
      </c>
      <c r="C3207" s="11" t="s">
        <v>97</v>
      </c>
      <c r="D3207" s="35">
        <v>36</v>
      </c>
      <c r="E3207" s="16" t="s">
        <v>8</v>
      </c>
      <c r="F3207" s="11" t="s">
        <v>419</v>
      </c>
      <c r="G3207" s="17">
        <v>630.48</v>
      </c>
      <c r="H3207" s="17">
        <v>630.48</v>
      </c>
      <c r="I3207" s="17">
        <f>IFERROR(H3207/1.08,"")</f>
        <v>583.77777777777771</v>
      </c>
      <c r="J3207" s="17">
        <f>I3207*8%</f>
        <v>46.702222222222218</v>
      </c>
      <c r="K3207" s="17">
        <f>Tabela1[[#This Row],[VLR RECEBIDO]]-Tabela1[[#This Row],[DESPESA]]-Tabela1[[#This Row],[FGTS]]</f>
        <v>8.5265128291212022E-14</v>
      </c>
      <c r="L3207" s="12">
        <v>0</v>
      </c>
      <c r="M3207" s="12">
        <f>Tabela1[[#This Row],[A DEVOLVER]]-Tabela1[[#This Row],[DEVOLVIDO]]</f>
        <v>8.5265128291212022E-14</v>
      </c>
      <c r="N3207" s="18" t="s">
        <v>281</v>
      </c>
    </row>
    <row r="3208" spans="2:14" x14ac:dyDescent="0.3">
      <c r="B3208" s="11">
        <v>928</v>
      </c>
      <c r="C3208" s="11" t="s">
        <v>98</v>
      </c>
      <c r="D3208" s="35">
        <v>36</v>
      </c>
      <c r="E3208" s="16" t="s">
        <v>8</v>
      </c>
      <c r="F3208" s="11" t="s">
        <v>419</v>
      </c>
      <c r="G3208" s="17">
        <v>630.48</v>
      </c>
      <c r="H3208" s="17">
        <v>630.48444444444397</v>
      </c>
      <c r="I3208" s="17">
        <f>IFERROR(H3208/1.08,"")</f>
        <v>583.78189300411475</v>
      </c>
      <c r="J3208" s="17">
        <f>I3208*8%</f>
        <v>46.702551440329181</v>
      </c>
      <c r="K3208" s="17">
        <f>Tabela1[[#This Row],[VLR RECEBIDO]]-Tabela1[[#This Row],[DESPESA]]-Tabela1[[#This Row],[FGTS]]</f>
        <v>-4.4444444439122321E-3</v>
      </c>
      <c r="L3208" s="12">
        <v>0</v>
      </c>
      <c r="M3208" s="12">
        <f>Tabela1[[#This Row],[A DEVOLVER]]-Tabela1[[#This Row],[DEVOLVIDO]]</f>
        <v>-4.4444444439122321E-3</v>
      </c>
      <c r="N3208" s="18" t="s">
        <v>282</v>
      </c>
    </row>
    <row r="3209" spans="2:14" x14ac:dyDescent="0.3">
      <c r="B3209" s="11">
        <v>14</v>
      </c>
      <c r="C3209" s="11" t="s">
        <v>100</v>
      </c>
      <c r="D3209" s="35">
        <v>36</v>
      </c>
      <c r="E3209" s="16" t="s">
        <v>8</v>
      </c>
      <c r="F3209" s="11" t="s">
        <v>419</v>
      </c>
      <c r="G3209" s="17">
        <v>630.48</v>
      </c>
      <c r="H3209" s="17">
        <v>630.48444444444397</v>
      </c>
      <c r="I3209" s="17">
        <f>IFERROR(H3209/1.08,"")</f>
        <v>583.78189300411475</v>
      </c>
      <c r="J3209" s="17">
        <f>I3209*8%</f>
        <v>46.702551440329181</v>
      </c>
      <c r="K3209" s="17">
        <f>Tabela1[[#This Row],[VLR RECEBIDO]]-Tabela1[[#This Row],[DESPESA]]-Tabela1[[#This Row],[FGTS]]</f>
        <v>-4.4444444439122321E-3</v>
      </c>
      <c r="L3209" s="12">
        <v>0</v>
      </c>
      <c r="M3209" s="12">
        <f>Tabela1[[#This Row],[A DEVOLVER]]-Tabela1[[#This Row],[DEVOLVIDO]]</f>
        <v>-4.4444444439122321E-3</v>
      </c>
      <c r="N3209" s="18" t="s">
        <v>284</v>
      </c>
    </row>
    <row r="3210" spans="2:14" x14ac:dyDescent="0.3">
      <c r="B3210" s="11">
        <v>525</v>
      </c>
      <c r="C3210" s="11" t="s">
        <v>103</v>
      </c>
      <c r="D3210" s="35">
        <v>36</v>
      </c>
      <c r="E3210" s="16" t="s">
        <v>8</v>
      </c>
      <c r="F3210" s="11" t="s">
        <v>419</v>
      </c>
      <c r="G3210" s="17">
        <v>630.48</v>
      </c>
      <c r="H3210" s="17">
        <v>630.48444444444397</v>
      </c>
      <c r="I3210" s="17">
        <f>IFERROR(H3210/1.08,"")</f>
        <v>583.78189300411475</v>
      </c>
      <c r="J3210" s="17">
        <f>I3210*8%</f>
        <v>46.702551440329181</v>
      </c>
      <c r="K3210" s="17">
        <f>Tabela1[[#This Row],[VLR RECEBIDO]]-Tabela1[[#This Row],[DESPESA]]-Tabela1[[#This Row],[FGTS]]</f>
        <v>-4.4444444439122321E-3</v>
      </c>
      <c r="L3210" s="12">
        <v>0</v>
      </c>
      <c r="M3210" s="12">
        <f>Tabela1[[#This Row],[A DEVOLVER]]-Tabela1[[#This Row],[DEVOLVIDO]]</f>
        <v>-4.4444444439122321E-3</v>
      </c>
      <c r="N3210" s="18" t="s">
        <v>287</v>
      </c>
    </row>
    <row r="3211" spans="2:14" x14ac:dyDescent="0.3">
      <c r="B3211" s="11">
        <v>657</v>
      </c>
      <c r="C3211" s="11" t="s">
        <v>104</v>
      </c>
      <c r="D3211" s="35">
        <v>36</v>
      </c>
      <c r="E3211" s="16" t="s">
        <v>8</v>
      </c>
      <c r="F3211" s="11" t="s">
        <v>419</v>
      </c>
      <c r="G3211" s="17">
        <v>630.48</v>
      </c>
      <c r="H3211" s="17">
        <v>0</v>
      </c>
      <c r="I3211" s="17">
        <f>IFERROR(H3211/1.08,"")</f>
        <v>0</v>
      </c>
      <c r="J3211" s="17">
        <f>I3211*8%</f>
        <v>0</v>
      </c>
      <c r="K3211" s="17">
        <f>Tabela1[[#This Row],[VLR RECEBIDO]]-Tabela1[[#This Row],[DESPESA]]-Tabela1[[#This Row],[FGTS]]</f>
        <v>630.48</v>
      </c>
      <c r="L3211" s="12">
        <v>0</v>
      </c>
      <c r="M3211" s="12">
        <f>Tabela1[[#This Row],[A DEVOLVER]]-Tabela1[[#This Row],[DEVOLVIDO]]</f>
        <v>630.48</v>
      </c>
      <c r="N3211" s="18" t="s">
        <v>288</v>
      </c>
    </row>
    <row r="3212" spans="2:14" x14ac:dyDescent="0.3">
      <c r="B3212" s="11">
        <v>67</v>
      </c>
      <c r="C3212" s="11" t="s">
        <v>106</v>
      </c>
      <c r="D3212" s="35">
        <v>36</v>
      </c>
      <c r="E3212" s="16" t="s">
        <v>8</v>
      </c>
      <c r="F3212" s="11" t="s">
        <v>419</v>
      </c>
      <c r="G3212" s="17">
        <v>630.48</v>
      </c>
      <c r="H3212" s="17">
        <v>630.48444444444397</v>
      </c>
      <c r="I3212" s="17">
        <f>IFERROR(H3212/1.08,"")</f>
        <v>583.78189300411475</v>
      </c>
      <c r="J3212" s="17">
        <f>I3212*8%</f>
        <v>46.702551440329181</v>
      </c>
      <c r="K3212" s="17">
        <f>Tabela1[[#This Row],[VLR RECEBIDO]]-Tabela1[[#This Row],[DESPESA]]-Tabela1[[#This Row],[FGTS]]</f>
        <v>-4.4444444439122321E-3</v>
      </c>
      <c r="L3212" s="12">
        <v>0</v>
      </c>
      <c r="M3212" s="12">
        <f>Tabela1[[#This Row],[A DEVOLVER]]-Tabela1[[#This Row],[DEVOLVIDO]]</f>
        <v>-4.4444444439122321E-3</v>
      </c>
      <c r="N3212" s="18" t="s">
        <v>290</v>
      </c>
    </row>
    <row r="3213" spans="2:14" x14ac:dyDescent="0.3">
      <c r="B3213" s="11">
        <v>68</v>
      </c>
      <c r="C3213" s="11" t="s">
        <v>107</v>
      </c>
      <c r="D3213" s="35">
        <v>36</v>
      </c>
      <c r="E3213" s="16" t="s">
        <v>8</v>
      </c>
      <c r="F3213" s="11" t="s">
        <v>419</v>
      </c>
      <c r="G3213" s="17">
        <v>630.48</v>
      </c>
      <c r="H3213" s="17">
        <v>630.48444444444397</v>
      </c>
      <c r="I3213" s="17">
        <f>IFERROR(H3213/1.08,"")</f>
        <v>583.78189300411475</v>
      </c>
      <c r="J3213" s="17">
        <f>I3213*8%</f>
        <v>46.702551440329181</v>
      </c>
      <c r="K3213" s="17">
        <f>Tabela1[[#This Row],[VLR RECEBIDO]]-Tabela1[[#This Row],[DESPESA]]-Tabela1[[#This Row],[FGTS]]</f>
        <v>-4.4444444439122321E-3</v>
      </c>
      <c r="L3213" s="12">
        <v>0</v>
      </c>
      <c r="M3213" s="12">
        <f>Tabela1[[#This Row],[A DEVOLVER]]-Tabela1[[#This Row],[DEVOLVIDO]]</f>
        <v>-4.4444444439122321E-3</v>
      </c>
      <c r="N3213" s="18" t="s">
        <v>291</v>
      </c>
    </row>
    <row r="3214" spans="2:14" x14ac:dyDescent="0.3">
      <c r="B3214" s="11">
        <v>444</v>
      </c>
      <c r="C3214" s="11" t="s">
        <v>108</v>
      </c>
      <c r="D3214" s="35">
        <v>36</v>
      </c>
      <c r="E3214" s="16" t="s">
        <v>8</v>
      </c>
      <c r="F3214" s="11" t="s">
        <v>419</v>
      </c>
      <c r="G3214" s="17">
        <v>630.48</v>
      </c>
      <c r="H3214" s="17">
        <v>630.48444444444397</v>
      </c>
      <c r="I3214" s="17">
        <f>IFERROR(H3214/1.08,"")</f>
        <v>583.78189300411475</v>
      </c>
      <c r="J3214" s="17">
        <f>I3214*8%</f>
        <v>46.702551440329181</v>
      </c>
      <c r="K3214" s="17">
        <f>Tabela1[[#This Row],[VLR RECEBIDO]]-Tabela1[[#This Row],[DESPESA]]-Tabela1[[#This Row],[FGTS]]</f>
        <v>-4.4444444439122321E-3</v>
      </c>
      <c r="L3214" s="12">
        <v>0</v>
      </c>
      <c r="M3214" s="12">
        <f>Tabela1[[#This Row],[A DEVOLVER]]-Tabela1[[#This Row],[DEVOLVIDO]]</f>
        <v>-4.4444444439122321E-3</v>
      </c>
      <c r="N3214" s="18" t="s">
        <v>292</v>
      </c>
    </row>
    <row r="3215" spans="2:14" x14ac:dyDescent="0.3">
      <c r="B3215" s="11">
        <v>714</v>
      </c>
      <c r="C3215" s="11" t="s">
        <v>114</v>
      </c>
      <c r="D3215" s="35">
        <v>36</v>
      </c>
      <c r="E3215" s="16" t="s">
        <v>8</v>
      </c>
      <c r="F3215" s="11" t="s">
        <v>419</v>
      </c>
      <c r="G3215" s="17">
        <v>630.48</v>
      </c>
      <c r="H3215" s="17">
        <v>630.48444444444397</v>
      </c>
      <c r="I3215" s="17">
        <f>IFERROR(H3215/1.08,"")</f>
        <v>583.78189300411475</v>
      </c>
      <c r="J3215" s="17">
        <f>I3215*8%</f>
        <v>46.702551440329181</v>
      </c>
      <c r="K3215" s="17">
        <f>Tabela1[[#This Row],[VLR RECEBIDO]]-Tabela1[[#This Row],[DESPESA]]-Tabela1[[#This Row],[FGTS]]</f>
        <v>-4.4444444439122321E-3</v>
      </c>
      <c r="L3215" s="12">
        <v>0</v>
      </c>
      <c r="M3215" s="12">
        <f>Tabela1[[#This Row],[A DEVOLVER]]-Tabela1[[#This Row],[DEVOLVIDO]]</f>
        <v>-4.4444444439122321E-3</v>
      </c>
      <c r="N3215" s="18" t="s">
        <v>298</v>
      </c>
    </row>
    <row r="3216" spans="2:14" x14ac:dyDescent="0.3">
      <c r="B3216" s="11">
        <v>1012</v>
      </c>
      <c r="C3216" s="11" t="s">
        <v>411</v>
      </c>
      <c r="D3216" s="35">
        <v>36</v>
      </c>
      <c r="E3216" s="16" t="s">
        <v>8</v>
      </c>
      <c r="F3216" s="11" t="s">
        <v>419</v>
      </c>
      <c r="G3216" s="17">
        <v>630.48</v>
      </c>
      <c r="H3216" s="17">
        <v>630.48444444444397</v>
      </c>
      <c r="I3216" s="17">
        <f>IFERROR(H3216/1.08,"")</f>
        <v>583.78189300411475</v>
      </c>
      <c r="J3216" s="17">
        <f>I3216*8%</f>
        <v>46.702551440329181</v>
      </c>
      <c r="K3216" s="17">
        <f>Tabela1[[#This Row],[VLR RECEBIDO]]-Tabela1[[#This Row],[DESPESA]]-Tabela1[[#This Row],[FGTS]]</f>
        <v>-4.4444444439122321E-3</v>
      </c>
      <c r="L3216" s="12">
        <v>0</v>
      </c>
      <c r="M3216" s="12">
        <f>Tabela1[[#This Row],[A DEVOLVER]]-Tabela1[[#This Row],[DEVOLVIDO]]</f>
        <v>-4.4444444439122321E-3</v>
      </c>
      <c r="N3216" s="18" t="s">
        <v>415</v>
      </c>
    </row>
    <row r="3217" spans="2:14" x14ac:dyDescent="0.3">
      <c r="B3217" s="11">
        <v>465</v>
      </c>
      <c r="C3217" s="11" t="s">
        <v>116</v>
      </c>
      <c r="D3217" s="35">
        <v>36</v>
      </c>
      <c r="E3217" s="16" t="s">
        <v>8</v>
      </c>
      <c r="F3217" s="11" t="s">
        <v>419</v>
      </c>
      <c r="G3217" s="17">
        <v>630.48</v>
      </c>
      <c r="H3217" s="17">
        <v>630.48444444444397</v>
      </c>
      <c r="I3217" s="17">
        <f>IFERROR(H3217/1.08,"")</f>
        <v>583.78189300411475</v>
      </c>
      <c r="J3217" s="17">
        <f>I3217*8%</f>
        <v>46.702551440329181</v>
      </c>
      <c r="K3217" s="17">
        <f>Tabela1[[#This Row],[VLR RECEBIDO]]-Tabela1[[#This Row],[DESPESA]]-Tabela1[[#This Row],[FGTS]]</f>
        <v>-4.4444444439122321E-3</v>
      </c>
      <c r="L3217" s="12">
        <v>0</v>
      </c>
      <c r="M3217" s="12">
        <f>Tabela1[[#This Row],[A DEVOLVER]]-Tabela1[[#This Row],[DEVOLVIDO]]</f>
        <v>-4.4444444439122321E-3</v>
      </c>
      <c r="N3217" s="18" t="s">
        <v>300</v>
      </c>
    </row>
    <row r="3218" spans="2:14" x14ac:dyDescent="0.3">
      <c r="B3218" s="11">
        <v>675</v>
      </c>
      <c r="C3218" s="11" t="s">
        <v>117</v>
      </c>
      <c r="D3218" s="35">
        <v>36</v>
      </c>
      <c r="E3218" s="16" t="s">
        <v>8</v>
      </c>
      <c r="F3218" s="11" t="s">
        <v>419</v>
      </c>
      <c r="G3218" s="17">
        <v>630.48</v>
      </c>
      <c r="H3218" s="17">
        <v>630.48444444444397</v>
      </c>
      <c r="I3218" s="17">
        <f>IFERROR(H3218/1.08,"")</f>
        <v>583.78189300411475</v>
      </c>
      <c r="J3218" s="17">
        <f>I3218*8%</f>
        <v>46.702551440329181</v>
      </c>
      <c r="K3218" s="17">
        <f>Tabela1[[#This Row],[VLR RECEBIDO]]-Tabela1[[#This Row],[DESPESA]]-Tabela1[[#This Row],[FGTS]]</f>
        <v>-4.4444444439122321E-3</v>
      </c>
      <c r="L3218" s="12">
        <v>0</v>
      </c>
      <c r="M3218" s="12">
        <f>Tabela1[[#This Row],[A DEVOLVER]]-Tabela1[[#This Row],[DEVOLVIDO]]</f>
        <v>-4.4444444439122321E-3</v>
      </c>
      <c r="N3218" s="18" t="s">
        <v>301</v>
      </c>
    </row>
    <row r="3219" spans="2:14" x14ac:dyDescent="0.3">
      <c r="B3219" s="11">
        <v>604</v>
      </c>
      <c r="C3219" s="11" t="s">
        <v>118</v>
      </c>
      <c r="D3219" s="35">
        <v>36</v>
      </c>
      <c r="E3219" s="16" t="s">
        <v>8</v>
      </c>
      <c r="F3219" s="11" t="s">
        <v>419</v>
      </c>
      <c r="G3219" s="17">
        <v>630.48</v>
      </c>
      <c r="H3219" s="17">
        <v>630.48444444444397</v>
      </c>
      <c r="I3219" s="17">
        <f>IFERROR(H3219/1.08,"")</f>
        <v>583.78189300411475</v>
      </c>
      <c r="J3219" s="17">
        <f>I3219*8%</f>
        <v>46.702551440329181</v>
      </c>
      <c r="K3219" s="17">
        <f>Tabela1[[#This Row],[VLR RECEBIDO]]-Tabela1[[#This Row],[DESPESA]]-Tabela1[[#This Row],[FGTS]]</f>
        <v>-4.4444444439122321E-3</v>
      </c>
      <c r="L3219" s="12">
        <v>0</v>
      </c>
      <c r="M3219" s="12">
        <f>Tabela1[[#This Row],[A DEVOLVER]]-Tabela1[[#This Row],[DEVOLVIDO]]</f>
        <v>-4.4444444439122321E-3</v>
      </c>
      <c r="N3219" s="18" t="s">
        <v>392</v>
      </c>
    </row>
    <row r="3220" spans="2:14" x14ac:dyDescent="0.3">
      <c r="B3220" s="11">
        <v>74</v>
      </c>
      <c r="C3220" s="11" t="s">
        <v>119</v>
      </c>
      <c r="D3220" s="35">
        <v>36</v>
      </c>
      <c r="E3220" s="16" t="s">
        <v>8</v>
      </c>
      <c r="F3220" s="11" t="s">
        <v>419</v>
      </c>
      <c r="G3220" s="17">
        <v>630.48</v>
      </c>
      <c r="H3220" s="17">
        <v>630.48444444444397</v>
      </c>
      <c r="I3220" s="17">
        <f>IFERROR(H3220/1.08,"")</f>
        <v>583.78189300411475</v>
      </c>
      <c r="J3220" s="17">
        <f>I3220*8%</f>
        <v>46.702551440329181</v>
      </c>
      <c r="K3220" s="17">
        <f>Tabela1[[#This Row],[VLR RECEBIDO]]-Tabela1[[#This Row],[DESPESA]]-Tabela1[[#This Row],[FGTS]]</f>
        <v>-4.4444444439122321E-3</v>
      </c>
      <c r="L3220" s="12">
        <v>0</v>
      </c>
      <c r="M3220" s="12">
        <f>Tabela1[[#This Row],[A DEVOLVER]]-Tabela1[[#This Row],[DEVOLVIDO]]</f>
        <v>-4.4444444439122321E-3</v>
      </c>
      <c r="N3220" s="18" t="s">
        <v>303</v>
      </c>
    </row>
    <row r="3221" spans="2:14" x14ac:dyDescent="0.3">
      <c r="B3221" s="11">
        <v>968</v>
      </c>
      <c r="C3221" s="11" t="s">
        <v>120</v>
      </c>
      <c r="D3221" s="35">
        <v>36</v>
      </c>
      <c r="E3221" s="16" t="s">
        <v>8</v>
      </c>
      <c r="F3221" s="11" t="s">
        <v>419</v>
      </c>
      <c r="G3221" s="17">
        <v>630.48</v>
      </c>
      <c r="H3221" s="17">
        <v>630.48444444444397</v>
      </c>
      <c r="I3221" s="17">
        <f>IFERROR(H3221/1.08,"")</f>
        <v>583.78189300411475</v>
      </c>
      <c r="J3221" s="17">
        <f>I3221*8%</f>
        <v>46.702551440329181</v>
      </c>
      <c r="K3221" s="17">
        <f>Tabela1[[#This Row],[VLR RECEBIDO]]-Tabela1[[#This Row],[DESPESA]]-Tabela1[[#This Row],[FGTS]]</f>
        <v>-4.4444444439122321E-3</v>
      </c>
      <c r="L3221" s="12">
        <v>0</v>
      </c>
      <c r="M3221" s="12">
        <f>Tabela1[[#This Row],[A DEVOLVER]]-Tabela1[[#This Row],[DEVOLVIDO]]</f>
        <v>-4.4444444439122321E-3</v>
      </c>
      <c r="N3221" s="18" t="s">
        <v>304</v>
      </c>
    </row>
    <row r="3222" spans="2:14" x14ac:dyDescent="0.3">
      <c r="B3222" s="11">
        <v>381</v>
      </c>
      <c r="C3222" s="11" t="s">
        <v>121</v>
      </c>
      <c r="D3222" s="35">
        <v>36</v>
      </c>
      <c r="E3222" s="16" t="s">
        <v>8</v>
      </c>
      <c r="F3222" s="11" t="s">
        <v>419</v>
      </c>
      <c r="G3222" s="17">
        <v>630.48</v>
      </c>
      <c r="H3222" s="17">
        <v>630.48</v>
      </c>
      <c r="I3222" s="17">
        <f>IFERROR(H3222/1.08,"")</f>
        <v>583.77777777777771</v>
      </c>
      <c r="J3222" s="17">
        <f>I3222*8%</f>
        <v>46.702222222222218</v>
      </c>
      <c r="K3222" s="17">
        <f>Tabela1[[#This Row],[VLR RECEBIDO]]-Tabela1[[#This Row],[DESPESA]]-Tabela1[[#This Row],[FGTS]]</f>
        <v>8.5265128291212022E-14</v>
      </c>
      <c r="L3222" s="12">
        <v>0</v>
      </c>
      <c r="M3222" s="12">
        <f>Tabela1[[#This Row],[A DEVOLVER]]-Tabela1[[#This Row],[DEVOLVIDO]]</f>
        <v>8.5265128291212022E-14</v>
      </c>
      <c r="N3222" s="18" t="s">
        <v>305</v>
      </c>
    </row>
    <row r="3223" spans="2:14" x14ac:dyDescent="0.3">
      <c r="B3223" s="11">
        <v>76</v>
      </c>
      <c r="C3223" s="11" t="s">
        <v>122</v>
      </c>
      <c r="D3223" s="35">
        <v>36</v>
      </c>
      <c r="E3223" s="16" t="s">
        <v>8</v>
      </c>
      <c r="F3223" s="11" t="s">
        <v>419</v>
      </c>
      <c r="G3223" s="17">
        <v>630.48</v>
      </c>
      <c r="H3223" s="17">
        <v>630.48</v>
      </c>
      <c r="I3223" s="17">
        <f>IFERROR(H3223/1.08,"")</f>
        <v>583.77777777777771</v>
      </c>
      <c r="J3223" s="17">
        <f>I3223*8%</f>
        <v>46.702222222222218</v>
      </c>
      <c r="K3223" s="17">
        <f>Tabela1[[#This Row],[VLR RECEBIDO]]-Tabela1[[#This Row],[DESPESA]]-Tabela1[[#This Row],[FGTS]]</f>
        <v>8.5265128291212022E-14</v>
      </c>
      <c r="L3223" s="12">
        <v>0</v>
      </c>
      <c r="M3223" s="12">
        <f>Tabela1[[#This Row],[A DEVOLVER]]-Tabela1[[#This Row],[DEVOLVIDO]]</f>
        <v>8.5265128291212022E-14</v>
      </c>
      <c r="N3223" s="18" t="s">
        <v>306</v>
      </c>
    </row>
    <row r="3224" spans="2:14" x14ac:dyDescent="0.3">
      <c r="B3224" s="11">
        <v>296</v>
      </c>
      <c r="C3224" s="11" t="s">
        <v>123</v>
      </c>
      <c r="D3224" s="35">
        <v>36</v>
      </c>
      <c r="E3224" s="16" t="s">
        <v>8</v>
      </c>
      <c r="F3224" s="11" t="s">
        <v>419</v>
      </c>
      <c r="G3224" s="17">
        <v>630.48</v>
      </c>
      <c r="H3224" s="17">
        <v>630.48</v>
      </c>
      <c r="I3224" s="17">
        <f>IFERROR(H3224/1.08,"")</f>
        <v>583.77777777777771</v>
      </c>
      <c r="J3224" s="17">
        <f>I3224*8%</f>
        <v>46.702222222222218</v>
      </c>
      <c r="K3224" s="17">
        <f>Tabela1[[#This Row],[VLR RECEBIDO]]-Tabela1[[#This Row],[DESPESA]]-Tabela1[[#This Row],[FGTS]]</f>
        <v>8.5265128291212022E-14</v>
      </c>
      <c r="L3224" s="12">
        <v>0</v>
      </c>
      <c r="M3224" s="12">
        <f>Tabela1[[#This Row],[A DEVOLVER]]-Tabela1[[#This Row],[DEVOLVIDO]]</f>
        <v>8.5265128291212022E-14</v>
      </c>
      <c r="N3224" s="18" t="s">
        <v>307</v>
      </c>
    </row>
    <row r="3225" spans="2:14" x14ac:dyDescent="0.3">
      <c r="B3225" s="11">
        <v>369</v>
      </c>
      <c r="C3225" s="11" t="s">
        <v>125</v>
      </c>
      <c r="D3225" s="35">
        <v>36</v>
      </c>
      <c r="E3225" s="16" t="s">
        <v>8</v>
      </c>
      <c r="F3225" s="11" t="s">
        <v>419</v>
      </c>
      <c r="G3225" s="17">
        <v>630.48</v>
      </c>
      <c r="H3225" s="17">
        <v>630.48</v>
      </c>
      <c r="I3225" s="17">
        <f>IFERROR(H3225/1.08,"")</f>
        <v>583.77777777777771</v>
      </c>
      <c r="J3225" s="17">
        <f>I3225*8%</f>
        <v>46.702222222222218</v>
      </c>
      <c r="K3225" s="17">
        <f>Tabela1[[#This Row],[VLR RECEBIDO]]-Tabela1[[#This Row],[DESPESA]]-Tabela1[[#This Row],[FGTS]]</f>
        <v>8.5265128291212022E-14</v>
      </c>
      <c r="L3225" s="12">
        <v>0</v>
      </c>
      <c r="M3225" s="12">
        <f>Tabela1[[#This Row],[A DEVOLVER]]-Tabela1[[#This Row],[DEVOLVIDO]]</f>
        <v>8.5265128291212022E-14</v>
      </c>
      <c r="N3225" s="18" t="s">
        <v>309</v>
      </c>
    </row>
    <row r="3226" spans="2:14" x14ac:dyDescent="0.3">
      <c r="B3226" s="11">
        <v>643</v>
      </c>
      <c r="C3226" s="11" t="s">
        <v>127</v>
      </c>
      <c r="D3226" s="35">
        <v>36</v>
      </c>
      <c r="E3226" s="16" t="s">
        <v>8</v>
      </c>
      <c r="F3226" s="11" t="s">
        <v>419</v>
      </c>
      <c r="G3226" s="17">
        <v>630.48</v>
      </c>
      <c r="H3226" s="17">
        <v>630.48</v>
      </c>
      <c r="I3226" s="17">
        <f>IFERROR(H3226/1.08,"")</f>
        <v>583.77777777777771</v>
      </c>
      <c r="J3226" s="17">
        <f>I3226*8%</f>
        <v>46.702222222222218</v>
      </c>
      <c r="K3226" s="17">
        <f>Tabela1[[#This Row],[VLR RECEBIDO]]-Tabela1[[#This Row],[DESPESA]]-Tabela1[[#This Row],[FGTS]]</f>
        <v>8.5265128291212022E-14</v>
      </c>
      <c r="L3226" s="12">
        <v>0</v>
      </c>
      <c r="M3226" s="12">
        <f>Tabela1[[#This Row],[A DEVOLVER]]-Tabela1[[#This Row],[DEVOLVIDO]]</f>
        <v>8.5265128291212022E-14</v>
      </c>
      <c r="N3226" s="18" t="s">
        <v>311</v>
      </c>
    </row>
    <row r="3227" spans="2:14" x14ac:dyDescent="0.3">
      <c r="B3227" s="11">
        <v>834</v>
      </c>
      <c r="C3227" s="11" t="s">
        <v>129</v>
      </c>
      <c r="D3227" s="35">
        <v>36</v>
      </c>
      <c r="E3227" s="16" t="s">
        <v>8</v>
      </c>
      <c r="F3227" s="11" t="s">
        <v>419</v>
      </c>
      <c r="G3227" s="17">
        <v>630.48</v>
      </c>
      <c r="H3227" s="17">
        <v>630.48</v>
      </c>
      <c r="I3227" s="17">
        <f>IFERROR(H3227/1.08,"")</f>
        <v>583.77777777777771</v>
      </c>
      <c r="J3227" s="17">
        <f>I3227*8%</f>
        <v>46.702222222222218</v>
      </c>
      <c r="K3227" s="17">
        <f>Tabela1[[#This Row],[VLR RECEBIDO]]-Tabela1[[#This Row],[DESPESA]]-Tabela1[[#This Row],[FGTS]]</f>
        <v>8.5265128291212022E-14</v>
      </c>
      <c r="L3227" s="12">
        <v>0</v>
      </c>
      <c r="M3227" s="12">
        <f>Tabela1[[#This Row],[A DEVOLVER]]-Tabela1[[#This Row],[DEVOLVIDO]]</f>
        <v>8.5265128291212022E-14</v>
      </c>
      <c r="N3227" s="18" t="s">
        <v>313</v>
      </c>
    </row>
    <row r="3228" spans="2:14" x14ac:dyDescent="0.3">
      <c r="B3228" s="11">
        <v>81</v>
      </c>
      <c r="C3228" s="11" t="s">
        <v>132</v>
      </c>
      <c r="D3228" s="35">
        <v>36</v>
      </c>
      <c r="E3228" s="16" t="s">
        <v>8</v>
      </c>
      <c r="F3228" s="11" t="s">
        <v>419</v>
      </c>
      <c r="G3228" s="17">
        <v>630.48</v>
      </c>
      <c r="H3228" s="17">
        <v>630.48</v>
      </c>
      <c r="I3228" s="17">
        <f>IFERROR(H3228/1.08,"")</f>
        <v>583.77777777777771</v>
      </c>
      <c r="J3228" s="17">
        <f>I3228*8%</f>
        <v>46.702222222222218</v>
      </c>
      <c r="K3228" s="17">
        <f>Tabela1[[#This Row],[VLR RECEBIDO]]-Tabela1[[#This Row],[DESPESA]]-Tabela1[[#This Row],[FGTS]]</f>
        <v>8.5265128291212022E-14</v>
      </c>
      <c r="L3228" s="12">
        <v>0</v>
      </c>
      <c r="M3228" s="12">
        <f>Tabela1[[#This Row],[A DEVOLVER]]-Tabela1[[#This Row],[DEVOLVIDO]]</f>
        <v>8.5265128291212022E-14</v>
      </c>
      <c r="N3228" s="18" t="s">
        <v>316</v>
      </c>
    </row>
    <row r="3229" spans="2:14" x14ac:dyDescent="0.3">
      <c r="B3229" s="11">
        <v>282</v>
      </c>
      <c r="C3229" s="11" t="s">
        <v>133</v>
      </c>
      <c r="D3229" s="35">
        <v>36</v>
      </c>
      <c r="E3229" s="16" t="s">
        <v>8</v>
      </c>
      <c r="F3229" s="11" t="s">
        <v>419</v>
      </c>
      <c r="G3229" s="17">
        <v>630.48</v>
      </c>
      <c r="H3229" s="17">
        <v>630.48</v>
      </c>
      <c r="I3229" s="17">
        <f>IFERROR(H3229/1.08,"")</f>
        <v>583.77777777777771</v>
      </c>
      <c r="J3229" s="17">
        <f>I3229*8%</f>
        <v>46.702222222222218</v>
      </c>
      <c r="K3229" s="17">
        <f>Tabela1[[#This Row],[VLR RECEBIDO]]-Tabela1[[#This Row],[DESPESA]]-Tabela1[[#This Row],[FGTS]]</f>
        <v>8.5265128291212022E-14</v>
      </c>
      <c r="L3229" s="12">
        <v>0</v>
      </c>
      <c r="M3229" s="12">
        <f>Tabela1[[#This Row],[A DEVOLVER]]-Tabela1[[#This Row],[DEVOLVIDO]]</f>
        <v>8.5265128291212022E-14</v>
      </c>
      <c r="N3229" s="18" t="s">
        <v>317</v>
      </c>
    </row>
    <row r="3230" spans="2:14" x14ac:dyDescent="0.3">
      <c r="B3230" s="11">
        <v>297</v>
      </c>
      <c r="C3230" s="11" t="s">
        <v>134</v>
      </c>
      <c r="D3230" s="35">
        <v>36</v>
      </c>
      <c r="E3230" s="16" t="s">
        <v>8</v>
      </c>
      <c r="F3230" s="11" t="s">
        <v>419</v>
      </c>
      <c r="G3230" s="17">
        <v>630.48</v>
      </c>
      <c r="H3230" s="17">
        <v>630.48</v>
      </c>
      <c r="I3230" s="17">
        <f>IFERROR(H3230/1.08,"")</f>
        <v>583.77777777777771</v>
      </c>
      <c r="J3230" s="17">
        <f>I3230*8%</f>
        <v>46.702222222222218</v>
      </c>
      <c r="K3230" s="17">
        <f>Tabela1[[#This Row],[VLR RECEBIDO]]-Tabela1[[#This Row],[DESPESA]]-Tabela1[[#This Row],[FGTS]]</f>
        <v>8.5265128291212022E-14</v>
      </c>
      <c r="L3230" s="12">
        <v>0</v>
      </c>
      <c r="M3230" s="12">
        <f>Tabela1[[#This Row],[A DEVOLVER]]-Tabela1[[#This Row],[DEVOLVIDO]]</f>
        <v>8.5265128291212022E-14</v>
      </c>
      <c r="N3230" s="18" t="s">
        <v>318</v>
      </c>
    </row>
    <row r="3231" spans="2:14" x14ac:dyDescent="0.3">
      <c r="B3231" s="11">
        <v>445</v>
      </c>
      <c r="C3231" s="11" t="s">
        <v>135</v>
      </c>
      <c r="D3231" s="35">
        <v>36</v>
      </c>
      <c r="E3231" s="16" t="s">
        <v>8</v>
      </c>
      <c r="F3231" s="11" t="s">
        <v>419</v>
      </c>
      <c r="G3231" s="17">
        <v>630.48</v>
      </c>
      <c r="H3231" s="17">
        <v>630.48</v>
      </c>
      <c r="I3231" s="17">
        <f>IFERROR(H3231/1.08,"")</f>
        <v>583.77777777777771</v>
      </c>
      <c r="J3231" s="17">
        <f>I3231*8%</f>
        <v>46.702222222222218</v>
      </c>
      <c r="K3231" s="17">
        <f>Tabela1[[#This Row],[VLR RECEBIDO]]-Tabela1[[#This Row],[DESPESA]]-Tabela1[[#This Row],[FGTS]]</f>
        <v>8.5265128291212022E-14</v>
      </c>
      <c r="L3231" s="12">
        <v>0</v>
      </c>
      <c r="M3231" s="12">
        <f>Tabela1[[#This Row],[A DEVOLVER]]-Tabela1[[#This Row],[DEVOLVIDO]]</f>
        <v>8.5265128291212022E-14</v>
      </c>
      <c r="N3231" s="18" t="s">
        <v>319</v>
      </c>
    </row>
    <row r="3232" spans="2:14" x14ac:dyDescent="0.3">
      <c r="B3232" s="11">
        <v>466</v>
      </c>
      <c r="C3232" s="11" t="s">
        <v>136</v>
      </c>
      <c r="D3232" s="35">
        <v>36</v>
      </c>
      <c r="E3232" s="16" t="s">
        <v>8</v>
      </c>
      <c r="F3232" s="11" t="s">
        <v>419</v>
      </c>
      <c r="G3232" s="17">
        <v>630.48</v>
      </c>
      <c r="H3232" s="17">
        <v>630.48</v>
      </c>
      <c r="I3232" s="17">
        <f>IFERROR(H3232/1.08,"")</f>
        <v>583.77777777777771</v>
      </c>
      <c r="J3232" s="17">
        <f>I3232*8%</f>
        <v>46.702222222222218</v>
      </c>
      <c r="K3232" s="17">
        <f>Tabela1[[#This Row],[VLR RECEBIDO]]-Tabela1[[#This Row],[DESPESA]]-Tabela1[[#This Row],[FGTS]]</f>
        <v>8.5265128291212022E-14</v>
      </c>
      <c r="L3232" s="12">
        <v>0</v>
      </c>
      <c r="M3232" s="12">
        <f>Tabela1[[#This Row],[A DEVOLVER]]-Tabela1[[#This Row],[DEVOLVIDO]]</f>
        <v>8.5265128291212022E-14</v>
      </c>
      <c r="N3232" s="18" t="s">
        <v>320</v>
      </c>
    </row>
    <row r="3233" spans="2:14" x14ac:dyDescent="0.3">
      <c r="B3233" s="11">
        <v>149</v>
      </c>
      <c r="C3233" s="11" t="s">
        <v>138</v>
      </c>
      <c r="D3233" s="35">
        <v>36</v>
      </c>
      <c r="E3233" s="16" t="s">
        <v>8</v>
      </c>
      <c r="F3233" s="11" t="s">
        <v>419</v>
      </c>
      <c r="G3233" s="17">
        <v>630.48</v>
      </c>
      <c r="H3233" s="17">
        <v>630.48</v>
      </c>
      <c r="I3233" s="17">
        <f>IFERROR(H3233/1.08,"")</f>
        <v>583.77777777777771</v>
      </c>
      <c r="J3233" s="17">
        <f>I3233*8%</f>
        <v>46.702222222222218</v>
      </c>
      <c r="K3233" s="17">
        <f>Tabela1[[#This Row],[VLR RECEBIDO]]-Tabela1[[#This Row],[DESPESA]]-Tabela1[[#This Row],[FGTS]]</f>
        <v>8.5265128291212022E-14</v>
      </c>
      <c r="L3233" s="12">
        <v>0</v>
      </c>
      <c r="M3233" s="12">
        <f>Tabela1[[#This Row],[A DEVOLVER]]-Tabela1[[#This Row],[DEVOLVIDO]]</f>
        <v>8.5265128291212022E-14</v>
      </c>
      <c r="N3233" s="18" t="s">
        <v>322</v>
      </c>
    </row>
    <row r="3234" spans="2:14" x14ac:dyDescent="0.3">
      <c r="B3234" s="11">
        <v>783</v>
      </c>
      <c r="C3234" s="11" t="s">
        <v>140</v>
      </c>
      <c r="D3234" s="35">
        <v>36</v>
      </c>
      <c r="E3234" s="16" t="s">
        <v>8</v>
      </c>
      <c r="F3234" s="11" t="s">
        <v>419</v>
      </c>
      <c r="G3234" s="17">
        <v>630.48</v>
      </c>
      <c r="H3234" s="17">
        <v>630.48</v>
      </c>
      <c r="I3234" s="17">
        <f>IFERROR(H3234/1.08,"")</f>
        <v>583.77777777777771</v>
      </c>
      <c r="J3234" s="17">
        <f>I3234*8%</f>
        <v>46.702222222222218</v>
      </c>
      <c r="K3234" s="17">
        <f>Tabela1[[#This Row],[VLR RECEBIDO]]-Tabela1[[#This Row],[DESPESA]]-Tabela1[[#This Row],[FGTS]]</f>
        <v>8.5265128291212022E-14</v>
      </c>
      <c r="L3234" s="12">
        <v>0</v>
      </c>
      <c r="M3234" s="12">
        <f>Tabela1[[#This Row],[A DEVOLVER]]-Tabela1[[#This Row],[DEVOLVIDO]]</f>
        <v>8.5265128291212022E-14</v>
      </c>
      <c r="N3234" s="18" t="s">
        <v>324</v>
      </c>
    </row>
    <row r="3235" spans="2:14" x14ac:dyDescent="0.3">
      <c r="B3235" s="11">
        <v>601</v>
      </c>
      <c r="C3235" s="11" t="s">
        <v>141</v>
      </c>
      <c r="D3235" s="35">
        <v>36</v>
      </c>
      <c r="E3235" s="16" t="s">
        <v>8</v>
      </c>
      <c r="F3235" s="11" t="s">
        <v>419</v>
      </c>
      <c r="G3235" s="17">
        <v>630.48</v>
      </c>
      <c r="H3235" s="17">
        <v>630.48</v>
      </c>
      <c r="I3235" s="17">
        <f>IFERROR(H3235/1.08,"")</f>
        <v>583.77777777777771</v>
      </c>
      <c r="J3235" s="17">
        <f>I3235*8%</f>
        <v>46.702222222222218</v>
      </c>
      <c r="K3235" s="17">
        <f>Tabela1[[#This Row],[VLR RECEBIDO]]-Tabela1[[#This Row],[DESPESA]]-Tabela1[[#This Row],[FGTS]]</f>
        <v>8.5265128291212022E-14</v>
      </c>
      <c r="L3235" s="12">
        <v>0</v>
      </c>
      <c r="M3235" s="12">
        <f>Tabela1[[#This Row],[A DEVOLVER]]-Tabela1[[#This Row],[DEVOLVIDO]]</f>
        <v>8.5265128291212022E-14</v>
      </c>
      <c r="N3235" s="18" t="s">
        <v>325</v>
      </c>
    </row>
    <row r="3236" spans="2:14" x14ac:dyDescent="0.3">
      <c r="B3236" s="11">
        <v>315</v>
      </c>
      <c r="C3236" s="11" t="s">
        <v>148</v>
      </c>
      <c r="D3236" s="35">
        <v>36</v>
      </c>
      <c r="E3236" s="16" t="s">
        <v>8</v>
      </c>
      <c r="F3236" s="11" t="s">
        <v>419</v>
      </c>
      <c r="G3236" s="17">
        <v>630.48</v>
      </c>
      <c r="H3236" s="17">
        <v>630.48</v>
      </c>
      <c r="I3236" s="17">
        <f>IFERROR(H3236/1.08,"")</f>
        <v>583.77777777777771</v>
      </c>
      <c r="J3236" s="17">
        <f>I3236*8%</f>
        <v>46.702222222222218</v>
      </c>
      <c r="K3236" s="17">
        <f>Tabela1[[#This Row],[VLR RECEBIDO]]-Tabela1[[#This Row],[DESPESA]]-Tabela1[[#This Row],[FGTS]]</f>
        <v>8.5265128291212022E-14</v>
      </c>
      <c r="L3236" s="12">
        <v>0</v>
      </c>
      <c r="M3236" s="12">
        <f>Tabela1[[#This Row],[A DEVOLVER]]-Tabela1[[#This Row],[DEVOLVIDO]]</f>
        <v>8.5265128291212022E-14</v>
      </c>
      <c r="N3236" s="18" t="s">
        <v>331</v>
      </c>
    </row>
    <row r="3237" spans="2:14" x14ac:dyDescent="0.3">
      <c r="B3237" s="11">
        <v>626</v>
      </c>
      <c r="C3237" s="11" t="s">
        <v>149</v>
      </c>
      <c r="D3237" s="35">
        <v>36</v>
      </c>
      <c r="E3237" s="16" t="s">
        <v>8</v>
      </c>
      <c r="F3237" s="11" t="s">
        <v>419</v>
      </c>
      <c r="G3237" s="17">
        <v>630.48</v>
      </c>
      <c r="H3237" s="17">
        <v>630.48</v>
      </c>
      <c r="I3237" s="17">
        <f>IFERROR(H3237/1.08,"")</f>
        <v>583.77777777777771</v>
      </c>
      <c r="J3237" s="17">
        <f>I3237*8%</f>
        <v>46.702222222222218</v>
      </c>
      <c r="K3237" s="17">
        <f>Tabela1[[#This Row],[VLR RECEBIDO]]-Tabela1[[#This Row],[DESPESA]]-Tabela1[[#This Row],[FGTS]]</f>
        <v>8.5265128291212022E-14</v>
      </c>
      <c r="L3237" s="12">
        <v>0</v>
      </c>
      <c r="M3237" s="12">
        <f>Tabela1[[#This Row],[A DEVOLVER]]-Tabela1[[#This Row],[DEVOLVIDO]]</f>
        <v>8.5265128291212022E-14</v>
      </c>
      <c r="N3237" s="18" t="s">
        <v>332</v>
      </c>
    </row>
    <row r="3238" spans="2:14" x14ac:dyDescent="0.3">
      <c r="B3238" s="11">
        <v>653</v>
      </c>
      <c r="C3238" s="11" t="s">
        <v>153</v>
      </c>
      <c r="D3238" s="35">
        <v>36</v>
      </c>
      <c r="E3238" s="16" t="s">
        <v>8</v>
      </c>
      <c r="F3238" s="11" t="s">
        <v>419</v>
      </c>
      <c r="G3238" s="17">
        <v>630.48</v>
      </c>
      <c r="H3238" s="17">
        <v>630.48</v>
      </c>
      <c r="I3238" s="17">
        <f>IFERROR(H3238/1.08,"")</f>
        <v>583.77777777777771</v>
      </c>
      <c r="J3238" s="17">
        <f>I3238*8%</f>
        <v>46.702222222222218</v>
      </c>
      <c r="K3238" s="17">
        <f>Tabela1[[#This Row],[VLR RECEBIDO]]-Tabela1[[#This Row],[DESPESA]]-Tabela1[[#This Row],[FGTS]]</f>
        <v>8.5265128291212022E-14</v>
      </c>
      <c r="L3238" s="12">
        <v>0</v>
      </c>
      <c r="M3238" s="12">
        <f>Tabela1[[#This Row],[A DEVOLVER]]-Tabela1[[#This Row],[DEVOLVIDO]]</f>
        <v>8.5265128291212022E-14</v>
      </c>
      <c r="N3238" s="18" t="s">
        <v>336</v>
      </c>
    </row>
    <row r="3239" spans="2:14" x14ac:dyDescent="0.3">
      <c r="B3239" s="11">
        <v>471</v>
      </c>
      <c r="C3239" s="11" t="s">
        <v>154</v>
      </c>
      <c r="D3239" s="35">
        <v>36</v>
      </c>
      <c r="E3239" s="16" t="s">
        <v>8</v>
      </c>
      <c r="F3239" s="11" t="s">
        <v>419</v>
      </c>
      <c r="G3239" s="17">
        <v>630.48</v>
      </c>
      <c r="H3239" s="17">
        <v>630.48</v>
      </c>
      <c r="I3239" s="17">
        <f>IFERROR(H3239/1.08,"")</f>
        <v>583.77777777777771</v>
      </c>
      <c r="J3239" s="17">
        <f>I3239*8%</f>
        <v>46.702222222222218</v>
      </c>
      <c r="K3239" s="17">
        <f>Tabela1[[#This Row],[VLR RECEBIDO]]-Tabela1[[#This Row],[DESPESA]]-Tabela1[[#This Row],[FGTS]]</f>
        <v>8.5265128291212022E-14</v>
      </c>
      <c r="L3239" s="12">
        <v>0</v>
      </c>
      <c r="M3239" s="12">
        <f>Tabela1[[#This Row],[A DEVOLVER]]-Tabela1[[#This Row],[DEVOLVIDO]]</f>
        <v>8.5265128291212022E-14</v>
      </c>
      <c r="N3239" s="18" t="s">
        <v>337</v>
      </c>
    </row>
    <row r="3240" spans="2:14" x14ac:dyDescent="0.3">
      <c r="B3240" s="11">
        <v>676</v>
      </c>
      <c r="C3240" s="11" t="s">
        <v>155</v>
      </c>
      <c r="D3240" s="35">
        <v>36</v>
      </c>
      <c r="E3240" s="16" t="s">
        <v>8</v>
      </c>
      <c r="F3240" s="11" t="s">
        <v>419</v>
      </c>
      <c r="G3240" s="17">
        <v>630.48</v>
      </c>
      <c r="H3240" s="17">
        <v>630.48</v>
      </c>
      <c r="I3240" s="17">
        <f>IFERROR(H3240/1.08,"")</f>
        <v>583.77777777777771</v>
      </c>
      <c r="J3240" s="17">
        <f>I3240*8%</f>
        <v>46.702222222222218</v>
      </c>
      <c r="K3240" s="17">
        <f>Tabela1[[#This Row],[VLR RECEBIDO]]-Tabela1[[#This Row],[DESPESA]]-Tabela1[[#This Row],[FGTS]]</f>
        <v>8.5265128291212022E-14</v>
      </c>
      <c r="L3240" s="12">
        <v>0</v>
      </c>
      <c r="M3240" s="12">
        <f>Tabela1[[#This Row],[A DEVOLVER]]-Tabela1[[#This Row],[DEVOLVIDO]]</f>
        <v>8.5265128291212022E-14</v>
      </c>
      <c r="N3240" s="18" t="s">
        <v>338</v>
      </c>
    </row>
    <row r="3241" spans="2:14" x14ac:dyDescent="0.3">
      <c r="B3241" s="11">
        <v>541</v>
      </c>
      <c r="C3241" s="11" t="s">
        <v>156</v>
      </c>
      <c r="D3241" s="35">
        <v>36</v>
      </c>
      <c r="E3241" s="16" t="s">
        <v>8</v>
      </c>
      <c r="F3241" s="11" t="s">
        <v>419</v>
      </c>
      <c r="G3241" s="17">
        <v>630.48</v>
      </c>
      <c r="H3241" s="17">
        <v>630.48</v>
      </c>
      <c r="I3241" s="17">
        <f>IFERROR(H3241/1.08,"")</f>
        <v>583.77777777777771</v>
      </c>
      <c r="J3241" s="17">
        <f>I3241*8%</f>
        <v>46.702222222222218</v>
      </c>
      <c r="K3241" s="17">
        <f>Tabela1[[#This Row],[VLR RECEBIDO]]-Tabela1[[#This Row],[DESPESA]]-Tabela1[[#This Row],[FGTS]]</f>
        <v>8.5265128291212022E-14</v>
      </c>
      <c r="L3241" s="12">
        <v>0</v>
      </c>
      <c r="M3241" s="12">
        <f>Tabela1[[#This Row],[A DEVOLVER]]-Tabela1[[#This Row],[DEVOLVIDO]]</f>
        <v>8.5265128291212022E-14</v>
      </c>
      <c r="N3241" s="18" t="s">
        <v>339</v>
      </c>
    </row>
    <row r="3242" spans="2:14" x14ac:dyDescent="0.3">
      <c r="B3242" s="11">
        <v>986</v>
      </c>
      <c r="C3242" s="11" t="s">
        <v>198</v>
      </c>
      <c r="D3242" s="35">
        <v>36</v>
      </c>
      <c r="E3242" s="16" t="s">
        <v>8</v>
      </c>
      <c r="F3242" s="11" t="s">
        <v>419</v>
      </c>
      <c r="G3242" s="17">
        <v>630.48</v>
      </c>
      <c r="H3242" s="17">
        <v>630.48</v>
      </c>
      <c r="I3242" s="17">
        <f>IFERROR(H3242/1.08,"")</f>
        <v>583.77777777777771</v>
      </c>
      <c r="J3242" s="17">
        <f>I3242*8%</f>
        <v>46.702222222222218</v>
      </c>
      <c r="K3242" s="17">
        <f>Tabela1[[#This Row],[VLR RECEBIDO]]-Tabela1[[#This Row],[DESPESA]]-Tabela1[[#This Row],[FGTS]]</f>
        <v>8.5265128291212022E-14</v>
      </c>
      <c r="L3242" s="12">
        <v>0</v>
      </c>
      <c r="M3242" s="12">
        <f>Tabela1[[#This Row],[A DEVOLVER]]-Tabela1[[#This Row],[DEVOLVIDO]]</f>
        <v>8.5265128291212022E-14</v>
      </c>
      <c r="N3242" s="18" t="s">
        <v>381</v>
      </c>
    </row>
    <row r="3243" spans="2:14" x14ac:dyDescent="0.3">
      <c r="B3243" s="11">
        <v>635</v>
      </c>
      <c r="C3243" s="11" t="s">
        <v>159</v>
      </c>
      <c r="D3243" s="35">
        <v>36</v>
      </c>
      <c r="E3243" s="16" t="s">
        <v>8</v>
      </c>
      <c r="F3243" s="11" t="s">
        <v>419</v>
      </c>
      <c r="G3243" s="17">
        <v>630.48</v>
      </c>
      <c r="H3243" s="17">
        <v>630.48</v>
      </c>
      <c r="I3243" s="17">
        <f>IFERROR(H3243/1.08,"")</f>
        <v>583.77777777777771</v>
      </c>
      <c r="J3243" s="17">
        <f>I3243*8%</f>
        <v>46.702222222222218</v>
      </c>
      <c r="K3243" s="17">
        <f>Tabela1[[#This Row],[VLR RECEBIDO]]-Tabela1[[#This Row],[DESPESA]]-Tabela1[[#This Row],[FGTS]]</f>
        <v>8.5265128291212022E-14</v>
      </c>
      <c r="L3243" s="12">
        <v>0</v>
      </c>
      <c r="M3243" s="12">
        <f>Tabela1[[#This Row],[A DEVOLVER]]-Tabela1[[#This Row],[DEVOLVIDO]]</f>
        <v>8.5265128291212022E-14</v>
      </c>
      <c r="N3243" s="18" t="s">
        <v>342</v>
      </c>
    </row>
    <row r="3244" spans="2:14" x14ac:dyDescent="0.3">
      <c r="B3244" s="11">
        <v>1008</v>
      </c>
      <c r="C3244" s="11" t="s">
        <v>406</v>
      </c>
      <c r="D3244" s="35">
        <v>36</v>
      </c>
      <c r="E3244" s="16" t="s">
        <v>8</v>
      </c>
      <c r="F3244" s="11" t="s">
        <v>419</v>
      </c>
      <c r="G3244" s="17">
        <v>630.48</v>
      </c>
      <c r="H3244" s="17">
        <v>630.48</v>
      </c>
      <c r="I3244" s="17">
        <f>IFERROR(H3244/1.08,"")</f>
        <v>583.77777777777771</v>
      </c>
      <c r="J3244" s="17">
        <f>I3244*8%</f>
        <v>46.702222222222218</v>
      </c>
      <c r="K3244" s="17">
        <f>Tabela1[[#This Row],[VLR RECEBIDO]]-Tabela1[[#This Row],[DESPESA]]-Tabela1[[#This Row],[FGTS]]</f>
        <v>8.5265128291212022E-14</v>
      </c>
      <c r="L3244" s="12">
        <v>0</v>
      </c>
      <c r="M3244" s="12">
        <f>Tabela1[[#This Row],[A DEVOLVER]]-Tabela1[[#This Row],[DEVOLVIDO]]</f>
        <v>8.5265128291212022E-14</v>
      </c>
      <c r="N3244" s="18" t="s">
        <v>402</v>
      </c>
    </row>
    <row r="3245" spans="2:14" x14ac:dyDescent="0.3">
      <c r="B3245" s="11">
        <v>380</v>
      </c>
      <c r="C3245" s="11" t="s">
        <v>163</v>
      </c>
      <c r="D3245" s="35">
        <v>36</v>
      </c>
      <c r="E3245" s="16" t="s">
        <v>8</v>
      </c>
      <c r="F3245" s="11" t="s">
        <v>419</v>
      </c>
      <c r="G3245" s="17">
        <v>630.48</v>
      </c>
      <c r="H3245" s="17">
        <v>630.48</v>
      </c>
      <c r="I3245" s="17">
        <f>IFERROR(H3245/1.08,"")</f>
        <v>583.77777777777771</v>
      </c>
      <c r="J3245" s="17">
        <f>I3245*8%</f>
        <v>46.702222222222218</v>
      </c>
      <c r="K3245" s="17">
        <f>Tabela1[[#This Row],[VLR RECEBIDO]]-Tabela1[[#This Row],[DESPESA]]-Tabela1[[#This Row],[FGTS]]</f>
        <v>8.5265128291212022E-14</v>
      </c>
      <c r="L3245" s="12">
        <v>0</v>
      </c>
      <c r="M3245" s="12">
        <f>Tabela1[[#This Row],[A DEVOLVER]]-Tabela1[[#This Row],[DEVOLVIDO]]</f>
        <v>8.5265128291212022E-14</v>
      </c>
      <c r="N3245" s="18" t="s">
        <v>346</v>
      </c>
    </row>
    <row r="3246" spans="2:14" x14ac:dyDescent="0.3">
      <c r="B3246" s="11">
        <v>894</v>
      </c>
      <c r="C3246" s="11" t="s">
        <v>164</v>
      </c>
      <c r="D3246" s="35">
        <v>36</v>
      </c>
      <c r="E3246" s="16" t="s">
        <v>8</v>
      </c>
      <c r="F3246" s="11" t="s">
        <v>419</v>
      </c>
      <c r="G3246" s="17">
        <v>630.48</v>
      </c>
      <c r="H3246" s="17">
        <v>630.48444444444397</v>
      </c>
      <c r="I3246" s="17">
        <f>IFERROR(H3246/1.08,"")</f>
        <v>583.78189300411475</v>
      </c>
      <c r="J3246" s="17">
        <f>I3246*8%</f>
        <v>46.702551440329181</v>
      </c>
      <c r="K3246" s="17">
        <f>Tabela1[[#This Row],[VLR RECEBIDO]]-Tabela1[[#This Row],[DESPESA]]-Tabela1[[#This Row],[FGTS]]</f>
        <v>-4.4444444439122321E-3</v>
      </c>
      <c r="L3246" s="12">
        <v>0</v>
      </c>
      <c r="M3246" s="12">
        <f>Tabela1[[#This Row],[A DEVOLVER]]-Tabela1[[#This Row],[DEVOLVIDO]]</f>
        <v>-4.4444444439122321E-3</v>
      </c>
      <c r="N3246" s="18" t="s">
        <v>347</v>
      </c>
    </row>
    <row r="3247" spans="2:14" x14ac:dyDescent="0.3">
      <c r="B3247" s="11">
        <v>289</v>
      </c>
      <c r="C3247" s="11" t="s">
        <v>165</v>
      </c>
      <c r="D3247" s="35">
        <v>36</v>
      </c>
      <c r="E3247" s="16" t="s">
        <v>8</v>
      </c>
      <c r="F3247" s="11" t="s">
        <v>419</v>
      </c>
      <c r="G3247" s="17">
        <v>630.48</v>
      </c>
      <c r="H3247" s="17">
        <v>630.48444444444397</v>
      </c>
      <c r="I3247" s="17">
        <f>IFERROR(H3247/1.08,"")</f>
        <v>583.78189300411475</v>
      </c>
      <c r="J3247" s="17">
        <f>I3247*8%</f>
        <v>46.702551440329181</v>
      </c>
      <c r="K3247" s="17">
        <f>Tabela1[[#This Row],[VLR RECEBIDO]]-Tabela1[[#This Row],[DESPESA]]-Tabela1[[#This Row],[FGTS]]</f>
        <v>-4.4444444439122321E-3</v>
      </c>
      <c r="L3247" s="12">
        <v>0</v>
      </c>
      <c r="M3247" s="12">
        <f>Tabela1[[#This Row],[A DEVOLVER]]-Tabela1[[#This Row],[DEVOLVIDO]]</f>
        <v>-4.4444444439122321E-3</v>
      </c>
      <c r="N3247" s="18" t="s">
        <v>348</v>
      </c>
    </row>
    <row r="3248" spans="2:14" x14ac:dyDescent="0.3">
      <c r="B3248" s="11">
        <v>313</v>
      </c>
      <c r="C3248" s="11" t="s">
        <v>167</v>
      </c>
      <c r="D3248" s="35">
        <v>36</v>
      </c>
      <c r="E3248" s="16" t="s">
        <v>8</v>
      </c>
      <c r="F3248" s="11" t="s">
        <v>419</v>
      </c>
      <c r="G3248" s="17">
        <v>630.48</v>
      </c>
      <c r="H3248" s="17">
        <v>630.48444444444397</v>
      </c>
      <c r="I3248" s="17">
        <f>IFERROR(H3248/1.08,"")</f>
        <v>583.78189300411475</v>
      </c>
      <c r="J3248" s="17">
        <f>I3248*8%</f>
        <v>46.702551440329181</v>
      </c>
      <c r="K3248" s="17">
        <f>Tabela1[[#This Row],[VLR RECEBIDO]]-Tabela1[[#This Row],[DESPESA]]-Tabela1[[#This Row],[FGTS]]</f>
        <v>-4.4444444439122321E-3</v>
      </c>
      <c r="L3248" s="12">
        <v>0</v>
      </c>
      <c r="M3248" s="12">
        <f>Tabela1[[#This Row],[A DEVOLVER]]-Tabela1[[#This Row],[DEVOLVIDO]]</f>
        <v>-4.4444444439122321E-3</v>
      </c>
      <c r="N3248" s="18" t="s">
        <v>350</v>
      </c>
    </row>
    <row r="3249" spans="2:14" x14ac:dyDescent="0.3">
      <c r="B3249" s="11">
        <v>184</v>
      </c>
      <c r="C3249" s="11" t="s">
        <v>169</v>
      </c>
      <c r="D3249" s="35">
        <v>36</v>
      </c>
      <c r="E3249" s="16" t="s">
        <v>8</v>
      </c>
      <c r="F3249" s="11" t="s">
        <v>419</v>
      </c>
      <c r="G3249" s="17">
        <v>630.48</v>
      </c>
      <c r="H3249" s="17">
        <v>630.48444444444397</v>
      </c>
      <c r="I3249" s="17">
        <f>IFERROR(H3249/1.08,"")</f>
        <v>583.78189300411475</v>
      </c>
      <c r="J3249" s="17">
        <f>I3249*8%</f>
        <v>46.702551440329181</v>
      </c>
      <c r="K3249" s="17">
        <f>Tabela1[[#This Row],[VLR RECEBIDO]]-Tabela1[[#This Row],[DESPESA]]-Tabela1[[#This Row],[FGTS]]</f>
        <v>-4.4444444439122321E-3</v>
      </c>
      <c r="L3249" s="12">
        <v>0</v>
      </c>
      <c r="M3249" s="12">
        <f>Tabela1[[#This Row],[A DEVOLVER]]-Tabela1[[#This Row],[DEVOLVIDO]]</f>
        <v>-4.4444444439122321E-3</v>
      </c>
      <c r="N3249" s="18" t="s">
        <v>352</v>
      </c>
    </row>
    <row r="3250" spans="2:14" x14ac:dyDescent="0.3">
      <c r="B3250" s="11">
        <v>403</v>
      </c>
      <c r="C3250" s="11" t="s">
        <v>170</v>
      </c>
      <c r="D3250" s="35">
        <v>36</v>
      </c>
      <c r="E3250" s="16" t="s">
        <v>8</v>
      </c>
      <c r="F3250" s="11" t="s">
        <v>419</v>
      </c>
      <c r="G3250" s="17">
        <v>630.48</v>
      </c>
      <c r="H3250" s="17">
        <v>630.48444444444397</v>
      </c>
      <c r="I3250" s="17">
        <f>IFERROR(H3250/1.08,"")</f>
        <v>583.78189300411475</v>
      </c>
      <c r="J3250" s="17">
        <f>I3250*8%</f>
        <v>46.702551440329181</v>
      </c>
      <c r="K3250" s="17">
        <f>Tabela1[[#This Row],[VLR RECEBIDO]]-Tabela1[[#This Row],[DESPESA]]-Tabela1[[#This Row],[FGTS]]</f>
        <v>-4.4444444439122321E-3</v>
      </c>
      <c r="L3250" s="12">
        <v>0</v>
      </c>
      <c r="M3250" s="12">
        <f>Tabela1[[#This Row],[A DEVOLVER]]-Tabela1[[#This Row],[DEVOLVIDO]]</f>
        <v>-4.4444444439122321E-3</v>
      </c>
      <c r="N3250" s="18" t="s">
        <v>353</v>
      </c>
    </row>
    <row r="3251" spans="2:14" x14ac:dyDescent="0.3">
      <c r="B3251" s="11">
        <v>600</v>
      </c>
      <c r="C3251" s="11" t="s">
        <v>171</v>
      </c>
      <c r="D3251" s="35">
        <v>36</v>
      </c>
      <c r="E3251" s="16" t="s">
        <v>8</v>
      </c>
      <c r="F3251" s="11" t="s">
        <v>419</v>
      </c>
      <c r="G3251" s="17">
        <v>630.48</v>
      </c>
      <c r="H3251" s="17">
        <v>630.48</v>
      </c>
      <c r="I3251" s="17">
        <f>IFERROR(H3251/1.08,"")</f>
        <v>583.77777777777771</v>
      </c>
      <c r="J3251" s="17">
        <f>I3251*8%</f>
        <v>46.702222222222218</v>
      </c>
      <c r="K3251" s="17">
        <f>Tabela1[[#This Row],[VLR RECEBIDO]]-Tabela1[[#This Row],[DESPESA]]-Tabela1[[#This Row],[FGTS]]</f>
        <v>8.5265128291212022E-14</v>
      </c>
      <c r="L3251" s="12">
        <v>0</v>
      </c>
      <c r="M3251" s="12">
        <f>Tabela1[[#This Row],[A DEVOLVER]]-Tabela1[[#This Row],[DEVOLVIDO]]</f>
        <v>8.5265128291212022E-14</v>
      </c>
      <c r="N3251" s="18" t="s">
        <v>354</v>
      </c>
    </row>
    <row r="3252" spans="2:14" x14ac:dyDescent="0.3">
      <c r="B3252" s="11">
        <v>421</v>
      </c>
      <c r="C3252" s="11" t="s">
        <v>172</v>
      </c>
      <c r="D3252" s="35">
        <v>36</v>
      </c>
      <c r="E3252" s="16" t="s">
        <v>8</v>
      </c>
      <c r="F3252" s="11" t="s">
        <v>419</v>
      </c>
      <c r="G3252" s="17">
        <v>630.48</v>
      </c>
      <c r="H3252" s="17">
        <v>630.48</v>
      </c>
      <c r="I3252" s="17">
        <f>IFERROR(H3252/1.08,"")</f>
        <v>583.77777777777771</v>
      </c>
      <c r="J3252" s="17">
        <f>I3252*8%</f>
        <v>46.702222222222218</v>
      </c>
      <c r="K3252" s="17">
        <f>Tabela1[[#This Row],[VLR RECEBIDO]]-Tabela1[[#This Row],[DESPESA]]-Tabela1[[#This Row],[FGTS]]</f>
        <v>8.5265128291212022E-14</v>
      </c>
      <c r="L3252" s="12">
        <v>0</v>
      </c>
      <c r="M3252" s="12">
        <f>Tabela1[[#This Row],[A DEVOLVER]]-Tabela1[[#This Row],[DEVOLVIDO]]</f>
        <v>8.5265128291212022E-14</v>
      </c>
      <c r="N3252" s="18" t="s">
        <v>355</v>
      </c>
    </row>
    <row r="3253" spans="2:14" x14ac:dyDescent="0.3">
      <c r="B3253" s="11">
        <v>126</v>
      </c>
      <c r="C3253" s="11" t="s">
        <v>177</v>
      </c>
      <c r="D3253" s="35">
        <v>36</v>
      </c>
      <c r="E3253" s="16" t="s">
        <v>8</v>
      </c>
      <c r="F3253" s="11" t="s">
        <v>419</v>
      </c>
      <c r="G3253" s="17">
        <v>630.48</v>
      </c>
      <c r="H3253" s="17">
        <v>630.48</v>
      </c>
      <c r="I3253" s="17">
        <f>IFERROR(H3253/1.08,"")</f>
        <v>583.77777777777771</v>
      </c>
      <c r="J3253" s="17">
        <f>I3253*8%</f>
        <v>46.702222222222218</v>
      </c>
      <c r="K3253" s="17">
        <f>Tabela1[[#This Row],[VLR RECEBIDO]]-Tabela1[[#This Row],[DESPESA]]-Tabela1[[#This Row],[FGTS]]</f>
        <v>8.5265128291212022E-14</v>
      </c>
      <c r="L3253" s="12">
        <v>0</v>
      </c>
      <c r="M3253" s="12">
        <f>Tabela1[[#This Row],[A DEVOLVER]]-Tabela1[[#This Row],[DEVOLVIDO]]</f>
        <v>8.5265128291212022E-14</v>
      </c>
      <c r="N3253" s="18" t="s">
        <v>360</v>
      </c>
    </row>
    <row r="3254" spans="2:14" x14ac:dyDescent="0.3">
      <c r="B3254" s="11">
        <v>337</v>
      </c>
      <c r="C3254" s="11" t="s">
        <v>179</v>
      </c>
      <c r="D3254" s="35">
        <v>36</v>
      </c>
      <c r="E3254" s="16" t="s">
        <v>8</v>
      </c>
      <c r="F3254" s="11" t="s">
        <v>419</v>
      </c>
      <c r="G3254" s="17">
        <v>630.48</v>
      </c>
      <c r="H3254" s="17">
        <v>630.48</v>
      </c>
      <c r="I3254" s="17">
        <f>IFERROR(H3254/1.08,"")</f>
        <v>583.77777777777771</v>
      </c>
      <c r="J3254" s="17">
        <f>I3254*8%</f>
        <v>46.702222222222218</v>
      </c>
      <c r="K3254" s="17">
        <f>Tabela1[[#This Row],[VLR RECEBIDO]]-Tabela1[[#This Row],[DESPESA]]-Tabela1[[#This Row],[FGTS]]</f>
        <v>8.5265128291212022E-14</v>
      </c>
      <c r="L3254" s="12">
        <v>0</v>
      </c>
      <c r="M3254" s="12">
        <f>Tabela1[[#This Row],[A DEVOLVER]]-Tabela1[[#This Row],[DEVOLVIDO]]</f>
        <v>8.5265128291212022E-14</v>
      </c>
      <c r="N3254" s="18" t="s">
        <v>362</v>
      </c>
    </row>
    <row r="3255" spans="2:14" x14ac:dyDescent="0.3">
      <c r="B3255" s="11">
        <v>929</v>
      </c>
      <c r="C3255" s="11" t="s">
        <v>183</v>
      </c>
      <c r="D3255" s="35">
        <v>36</v>
      </c>
      <c r="E3255" s="16" t="s">
        <v>8</v>
      </c>
      <c r="F3255" s="11" t="s">
        <v>419</v>
      </c>
      <c r="G3255" s="17">
        <v>630.48</v>
      </c>
      <c r="H3255" s="17">
        <v>630.48</v>
      </c>
      <c r="I3255" s="17">
        <f>IFERROR(H3255/1.08,"")</f>
        <v>583.77777777777771</v>
      </c>
      <c r="J3255" s="17">
        <f>I3255*8%</f>
        <v>46.702222222222218</v>
      </c>
      <c r="K3255" s="17">
        <f>Tabela1[[#This Row],[VLR RECEBIDO]]-Tabela1[[#This Row],[DESPESA]]-Tabela1[[#This Row],[FGTS]]</f>
        <v>8.5265128291212022E-14</v>
      </c>
      <c r="L3255" s="12">
        <v>0</v>
      </c>
      <c r="M3255" s="12">
        <f>Tabela1[[#This Row],[A DEVOLVER]]-Tabela1[[#This Row],[DEVOLVIDO]]</f>
        <v>8.5265128291212022E-14</v>
      </c>
      <c r="N3255" s="18" t="s">
        <v>366</v>
      </c>
    </row>
    <row r="3256" spans="2:14" x14ac:dyDescent="0.3">
      <c r="B3256" s="11">
        <v>938</v>
      </c>
      <c r="C3256" s="11" t="s">
        <v>185</v>
      </c>
      <c r="D3256" s="35">
        <v>36</v>
      </c>
      <c r="E3256" s="16" t="s">
        <v>8</v>
      </c>
      <c r="F3256" s="11" t="s">
        <v>419</v>
      </c>
      <c r="G3256" s="17">
        <v>630.48</v>
      </c>
      <c r="H3256" s="17">
        <v>630.48</v>
      </c>
      <c r="I3256" s="17">
        <f>IFERROR(H3256/1.08,"")</f>
        <v>583.77777777777771</v>
      </c>
      <c r="J3256" s="17">
        <f>I3256*8%</f>
        <v>46.702222222222218</v>
      </c>
      <c r="K3256" s="17">
        <f>Tabela1[[#This Row],[VLR RECEBIDO]]-Tabela1[[#This Row],[DESPESA]]-Tabela1[[#This Row],[FGTS]]</f>
        <v>8.5265128291212022E-14</v>
      </c>
      <c r="L3256" s="12">
        <v>0</v>
      </c>
      <c r="M3256" s="12">
        <f>Tabela1[[#This Row],[A DEVOLVER]]-Tabela1[[#This Row],[DEVOLVIDO]]</f>
        <v>8.5265128291212022E-14</v>
      </c>
      <c r="N3256" s="18" t="s">
        <v>368</v>
      </c>
    </row>
    <row r="3257" spans="2:14" x14ac:dyDescent="0.3">
      <c r="B3257" s="11">
        <v>1007</v>
      </c>
      <c r="C3257" s="11" t="s">
        <v>407</v>
      </c>
      <c r="D3257" s="35">
        <v>36</v>
      </c>
      <c r="E3257" s="16" t="s">
        <v>8</v>
      </c>
      <c r="F3257" s="11" t="s">
        <v>419</v>
      </c>
      <c r="G3257" s="17">
        <v>630.48</v>
      </c>
      <c r="H3257" s="17">
        <v>630.48</v>
      </c>
      <c r="I3257" s="17">
        <f>IFERROR(H3257/1.08,"")</f>
        <v>583.77777777777771</v>
      </c>
      <c r="J3257" s="17">
        <f>I3257*8%</f>
        <v>46.702222222222218</v>
      </c>
      <c r="K3257" s="17">
        <f>Tabela1[[#This Row],[VLR RECEBIDO]]-Tabela1[[#This Row],[DESPESA]]-Tabela1[[#This Row],[FGTS]]</f>
        <v>8.5265128291212022E-14</v>
      </c>
      <c r="L3257" s="12">
        <v>0</v>
      </c>
      <c r="M3257" s="12">
        <f>Tabela1[[#This Row],[A DEVOLVER]]-Tabela1[[#This Row],[DEVOLVIDO]]</f>
        <v>8.5265128291212022E-14</v>
      </c>
      <c r="N3257" s="18" t="s">
        <v>403</v>
      </c>
    </row>
    <row r="3258" spans="2:14" x14ac:dyDescent="0.3">
      <c r="B3258" s="11">
        <v>841</v>
      </c>
      <c r="C3258" s="11" t="s">
        <v>187</v>
      </c>
      <c r="D3258" s="35">
        <v>36</v>
      </c>
      <c r="E3258" s="16" t="s">
        <v>8</v>
      </c>
      <c r="F3258" s="11" t="s">
        <v>419</v>
      </c>
      <c r="G3258" s="17">
        <v>630.48</v>
      </c>
      <c r="H3258" s="17">
        <v>630.48</v>
      </c>
      <c r="I3258" s="17">
        <f>IFERROR(H3258/1.08,"")</f>
        <v>583.77777777777771</v>
      </c>
      <c r="J3258" s="17">
        <f>I3258*8%</f>
        <v>46.702222222222218</v>
      </c>
      <c r="K3258" s="17">
        <f>Tabela1[[#This Row],[VLR RECEBIDO]]-Tabela1[[#This Row],[DESPESA]]-Tabela1[[#This Row],[FGTS]]</f>
        <v>8.5265128291212022E-14</v>
      </c>
      <c r="L3258" s="12">
        <v>0</v>
      </c>
      <c r="M3258" s="12">
        <f>Tabela1[[#This Row],[A DEVOLVER]]-Tabela1[[#This Row],[DEVOLVIDO]]</f>
        <v>8.5265128291212022E-14</v>
      </c>
      <c r="N3258" s="18" t="s">
        <v>370</v>
      </c>
    </row>
    <row r="3259" spans="2:14" x14ac:dyDescent="0.3">
      <c r="B3259" s="11">
        <v>425</v>
      </c>
      <c r="C3259" s="11" t="s">
        <v>188</v>
      </c>
      <c r="D3259" s="35">
        <v>36</v>
      </c>
      <c r="E3259" s="16" t="s">
        <v>8</v>
      </c>
      <c r="F3259" s="11" t="s">
        <v>419</v>
      </c>
      <c r="G3259" s="17">
        <v>630.48</v>
      </c>
      <c r="H3259" s="17">
        <v>630.48</v>
      </c>
      <c r="I3259" s="17">
        <f>IFERROR(H3259/1.08,"")</f>
        <v>583.77777777777771</v>
      </c>
      <c r="J3259" s="17">
        <f>I3259*8%</f>
        <v>46.702222222222218</v>
      </c>
      <c r="K3259" s="17">
        <f>Tabela1[[#This Row],[VLR RECEBIDO]]-Tabela1[[#This Row],[DESPESA]]-Tabela1[[#This Row],[FGTS]]</f>
        <v>8.5265128291212022E-14</v>
      </c>
      <c r="L3259" s="12">
        <v>0</v>
      </c>
      <c r="M3259" s="12">
        <f>Tabela1[[#This Row],[A DEVOLVER]]-Tabela1[[#This Row],[DEVOLVIDO]]</f>
        <v>8.5265128291212022E-14</v>
      </c>
      <c r="N3259" s="18" t="s">
        <v>371</v>
      </c>
    </row>
    <row r="3260" spans="2:14" x14ac:dyDescent="0.3">
      <c r="B3260" s="11">
        <v>1005</v>
      </c>
      <c r="C3260" s="11" t="s">
        <v>408</v>
      </c>
      <c r="D3260" s="35">
        <v>36</v>
      </c>
      <c r="E3260" s="16" t="s">
        <v>8</v>
      </c>
      <c r="F3260" s="11" t="s">
        <v>419</v>
      </c>
      <c r="G3260" s="17">
        <v>630.48</v>
      </c>
      <c r="H3260" s="17">
        <v>630.48</v>
      </c>
      <c r="I3260" s="17">
        <f>IFERROR(H3260/1.08,"")</f>
        <v>583.77777777777771</v>
      </c>
      <c r="J3260" s="17">
        <f>I3260*8%</f>
        <v>46.702222222222218</v>
      </c>
      <c r="K3260" s="17">
        <f>Tabela1[[#This Row],[VLR RECEBIDO]]-Tabela1[[#This Row],[DESPESA]]-Tabela1[[#This Row],[FGTS]]</f>
        <v>8.5265128291212022E-14</v>
      </c>
      <c r="L3260" s="12">
        <v>0</v>
      </c>
      <c r="M3260" s="12">
        <f>Tabela1[[#This Row],[A DEVOLVER]]-Tabela1[[#This Row],[DEVOLVIDO]]</f>
        <v>8.5265128291212022E-14</v>
      </c>
      <c r="N3260" s="18" t="s">
        <v>404</v>
      </c>
    </row>
    <row r="3261" spans="2:14" x14ac:dyDescent="0.3">
      <c r="B3261" s="11">
        <v>801</v>
      </c>
      <c r="C3261" s="11" t="s">
        <v>189</v>
      </c>
      <c r="D3261" s="35">
        <v>36</v>
      </c>
      <c r="E3261" s="16" t="s">
        <v>8</v>
      </c>
      <c r="F3261" s="11" t="s">
        <v>419</v>
      </c>
      <c r="G3261" s="17">
        <v>630.48</v>
      </c>
      <c r="H3261" s="17">
        <v>630.48</v>
      </c>
      <c r="I3261" s="17">
        <f>IFERROR(H3261/1.08,"")</f>
        <v>583.77777777777771</v>
      </c>
      <c r="J3261" s="17">
        <f>I3261*8%</f>
        <v>46.702222222222218</v>
      </c>
      <c r="K3261" s="17">
        <f>Tabela1[[#This Row],[VLR RECEBIDO]]-Tabela1[[#This Row],[DESPESA]]-Tabela1[[#This Row],[FGTS]]</f>
        <v>8.5265128291212022E-14</v>
      </c>
      <c r="L3261" s="12">
        <v>0</v>
      </c>
      <c r="M3261" s="12">
        <f>Tabela1[[#This Row],[A DEVOLVER]]-Tabela1[[#This Row],[DEVOLVIDO]]</f>
        <v>8.5265128291212022E-14</v>
      </c>
      <c r="N3261" s="18" t="s">
        <v>372</v>
      </c>
    </row>
    <row r="3262" spans="2:14" x14ac:dyDescent="0.3">
      <c r="B3262" s="11">
        <v>756</v>
      </c>
      <c r="C3262" s="11" t="s">
        <v>190</v>
      </c>
      <c r="D3262" s="35">
        <v>36</v>
      </c>
      <c r="E3262" s="16" t="s">
        <v>8</v>
      </c>
      <c r="F3262" s="11" t="s">
        <v>419</v>
      </c>
      <c r="G3262" s="17">
        <v>630.48</v>
      </c>
      <c r="H3262" s="17">
        <v>630.48</v>
      </c>
      <c r="I3262" s="17">
        <f>IFERROR(H3262/1.08,"")</f>
        <v>583.77777777777771</v>
      </c>
      <c r="J3262" s="17">
        <f>I3262*8%</f>
        <v>46.702222222222218</v>
      </c>
      <c r="K3262" s="17">
        <f>Tabela1[[#This Row],[VLR RECEBIDO]]-Tabela1[[#This Row],[DESPESA]]-Tabela1[[#This Row],[FGTS]]</f>
        <v>8.5265128291212022E-14</v>
      </c>
      <c r="L3262" s="12">
        <v>0</v>
      </c>
      <c r="M3262" s="12">
        <f>Tabela1[[#This Row],[A DEVOLVER]]-Tabela1[[#This Row],[DEVOLVIDO]]</f>
        <v>8.5265128291212022E-14</v>
      </c>
      <c r="N3262" s="18" t="s">
        <v>373</v>
      </c>
    </row>
    <row r="3263" spans="2:14" x14ac:dyDescent="0.3">
      <c r="B3263" s="11">
        <v>907</v>
      </c>
      <c r="C3263" s="11" t="s">
        <v>191</v>
      </c>
      <c r="D3263" s="35">
        <v>36</v>
      </c>
      <c r="E3263" s="16" t="s">
        <v>8</v>
      </c>
      <c r="F3263" s="11" t="s">
        <v>419</v>
      </c>
      <c r="G3263" s="17">
        <v>630.48</v>
      </c>
      <c r="H3263" s="17">
        <v>630.48</v>
      </c>
      <c r="I3263" s="17">
        <f>IFERROR(H3263/1.08,"")</f>
        <v>583.77777777777771</v>
      </c>
      <c r="J3263" s="17">
        <f>I3263*8%</f>
        <v>46.702222222222218</v>
      </c>
      <c r="K3263" s="17">
        <f>Tabela1[[#This Row],[VLR RECEBIDO]]-Tabela1[[#This Row],[DESPESA]]-Tabela1[[#This Row],[FGTS]]</f>
        <v>8.5265128291212022E-14</v>
      </c>
      <c r="L3263" s="12">
        <v>0</v>
      </c>
      <c r="M3263" s="12">
        <f>Tabela1[[#This Row],[A DEVOLVER]]-Tabela1[[#This Row],[DEVOLVIDO]]</f>
        <v>8.5265128291212022E-14</v>
      </c>
      <c r="N3263" s="18" t="s">
        <v>374</v>
      </c>
    </row>
    <row r="3264" spans="2:14" x14ac:dyDescent="0.3">
      <c r="B3264" s="11">
        <v>716</v>
      </c>
      <c r="C3264" s="11" t="s">
        <v>94</v>
      </c>
      <c r="D3264" s="35">
        <v>36</v>
      </c>
      <c r="E3264" s="16" t="s">
        <v>8</v>
      </c>
      <c r="F3264" s="11" t="s">
        <v>419</v>
      </c>
      <c r="G3264" s="17">
        <v>0</v>
      </c>
      <c r="H3264" s="17">
        <v>504.38</v>
      </c>
      <c r="I3264" s="17">
        <f>IFERROR(H3264/1.08,"")</f>
        <v>467.01851851851848</v>
      </c>
      <c r="J3264" s="17">
        <f>I3264*8%</f>
        <v>37.361481481481476</v>
      </c>
      <c r="K3264" s="17">
        <f>Tabela1[[#This Row],[VLR RECEBIDO]]-Tabela1[[#This Row],[DESPESA]]-Tabela1[[#This Row],[FGTS]]</f>
        <v>-504.37999999999994</v>
      </c>
      <c r="L3264" s="12">
        <v>0</v>
      </c>
      <c r="M3264" s="12">
        <f>Tabela1[[#This Row],[A DEVOLVER]]-Tabela1[[#This Row],[DEVOLVIDO]]</f>
        <v>-504.37999999999994</v>
      </c>
      <c r="N3264" s="18" t="s">
        <v>278</v>
      </c>
    </row>
    <row r="3265" spans="2:15" x14ac:dyDescent="0.3">
      <c r="B3265" s="11">
        <v>740</v>
      </c>
      <c r="C3265" s="11" t="s">
        <v>42</v>
      </c>
      <c r="D3265" s="35">
        <v>36</v>
      </c>
      <c r="E3265" s="16" t="s">
        <v>8</v>
      </c>
      <c r="F3265" s="11" t="s">
        <v>419</v>
      </c>
      <c r="G3265" s="17">
        <v>0</v>
      </c>
      <c r="H3265" s="17">
        <v>483.36</v>
      </c>
      <c r="I3265" s="17">
        <f>IFERROR(H3265/1.08,"")</f>
        <v>447.55555555555554</v>
      </c>
      <c r="J3265" s="17">
        <f>I3265*8%</f>
        <v>35.804444444444442</v>
      </c>
      <c r="K3265" s="17">
        <f>Tabela1[[#This Row],[VLR RECEBIDO]]-Tabela1[[#This Row],[DESPESA]]-Tabela1[[#This Row],[FGTS]]</f>
        <v>-483.36</v>
      </c>
      <c r="L3265" s="12">
        <v>0</v>
      </c>
      <c r="M3265" s="12">
        <f>Tabela1[[#This Row],[A DEVOLVER]]-Tabela1[[#This Row],[DEVOLVIDO]]</f>
        <v>-483.36</v>
      </c>
      <c r="N3265" s="18" t="s">
        <v>226</v>
      </c>
    </row>
    <row r="3266" spans="2:15" x14ac:dyDescent="0.3">
      <c r="B3266" s="11">
        <v>1008</v>
      </c>
      <c r="C3266" s="11" t="s">
        <v>406</v>
      </c>
      <c r="D3266" s="35">
        <v>36</v>
      </c>
      <c r="E3266" s="16" t="s">
        <v>8</v>
      </c>
      <c r="F3266" s="11" t="s">
        <v>419</v>
      </c>
      <c r="G3266" s="17">
        <v>0</v>
      </c>
      <c r="H3266" s="17">
        <v>90.78</v>
      </c>
      <c r="I3266" s="17">
        <f>IFERROR(H3266/1.08,"")</f>
        <v>84.055555555555557</v>
      </c>
      <c r="J3266" s="17">
        <f>I3266*8%</f>
        <v>6.7244444444444449</v>
      </c>
      <c r="K3266" s="17">
        <f>Tabela1[[#This Row],[VLR RECEBIDO]]-Tabela1[[#This Row],[DESPESA]]-Tabela1[[#This Row],[FGTS]]</f>
        <v>-90.78</v>
      </c>
      <c r="L3266" s="12">
        <v>0</v>
      </c>
      <c r="M3266" s="12">
        <f>Tabela1[[#This Row],[A DEVOLVER]]-Tabela1[[#This Row],[DEVOLVIDO]]</f>
        <v>-90.78</v>
      </c>
      <c r="N3266" s="18" t="s">
        <v>402</v>
      </c>
    </row>
    <row r="3267" spans="2:15" x14ac:dyDescent="0.3">
      <c r="B3267" s="11">
        <v>1041</v>
      </c>
      <c r="C3267" s="11" t="s">
        <v>424</v>
      </c>
      <c r="D3267" s="35">
        <v>36</v>
      </c>
      <c r="E3267" s="16" t="s">
        <v>8</v>
      </c>
      <c r="F3267" s="11" t="s">
        <v>419</v>
      </c>
      <c r="G3267" s="17">
        <v>0</v>
      </c>
      <c r="H3267" s="17">
        <v>168.13</v>
      </c>
      <c r="I3267" s="17">
        <f>IFERROR(H3267/1.08,"")</f>
        <v>155.67592592592592</v>
      </c>
      <c r="J3267" s="17">
        <f>I3267*8%</f>
        <v>12.454074074074073</v>
      </c>
      <c r="K3267" s="17">
        <f>Tabela1[[#This Row],[VLR RECEBIDO]]-Tabela1[[#This Row],[DESPESA]]-Tabela1[[#This Row],[FGTS]]</f>
        <v>-168.13</v>
      </c>
      <c r="L3267" s="12">
        <v>0</v>
      </c>
      <c r="M3267" s="12">
        <f>Tabela1[[#This Row],[A DEVOLVER]]-Tabela1[[#This Row],[DEVOLVIDO]]</f>
        <v>-168.13</v>
      </c>
      <c r="N3267" s="18" t="s">
        <v>425</v>
      </c>
    </row>
    <row r="3268" spans="2:15" x14ac:dyDescent="0.3">
      <c r="B3268" s="11">
        <v>132</v>
      </c>
      <c r="C3268" s="11" t="s">
        <v>27</v>
      </c>
      <c r="D3268" s="35">
        <v>36</v>
      </c>
      <c r="E3268" s="16" t="s">
        <v>8</v>
      </c>
      <c r="F3268" s="11" t="s">
        <v>452</v>
      </c>
      <c r="G3268" s="17">
        <v>630.48</v>
      </c>
      <c r="H3268" s="17">
        <v>630.48444444444397</v>
      </c>
      <c r="I3268" s="17">
        <f>IFERROR(H3268/1.08,"")</f>
        <v>583.78189300411475</v>
      </c>
      <c r="J3268" s="17">
        <f>I3268*8%</f>
        <v>46.702551440329181</v>
      </c>
      <c r="K3268" s="17">
        <f>Tabela1[[#This Row],[VLR RECEBIDO]]-Tabela1[[#This Row],[DESPESA]]-Tabela1[[#This Row],[FGTS]]</f>
        <v>-4.4444444439122321E-3</v>
      </c>
      <c r="L3268" s="12">
        <v>0</v>
      </c>
      <c r="M3268" s="12">
        <f>Tabela1[[#This Row],[A DEVOLVER]]-Tabela1[[#This Row],[DEVOLVIDO]]</f>
        <v>-4.4444444439122321E-3</v>
      </c>
      <c r="N3268" s="18" t="s">
        <v>383</v>
      </c>
    </row>
    <row r="3269" spans="2:15" x14ac:dyDescent="0.3">
      <c r="B3269" s="11">
        <v>985</v>
      </c>
      <c r="C3269" s="11" t="s">
        <v>195</v>
      </c>
      <c r="D3269" s="35">
        <v>36</v>
      </c>
      <c r="E3269" s="16" t="s">
        <v>8</v>
      </c>
      <c r="F3269" s="11" t="s">
        <v>452</v>
      </c>
      <c r="G3269" s="17">
        <v>630.48</v>
      </c>
      <c r="H3269" s="17">
        <v>630.48444444444397</v>
      </c>
      <c r="I3269" s="17">
        <f>IFERROR(H3269/1.08,"")</f>
        <v>583.78189300411475</v>
      </c>
      <c r="J3269" s="17">
        <f>I3269*8%</f>
        <v>46.702551440329181</v>
      </c>
      <c r="K3269" s="17">
        <f>Tabela1[[#This Row],[VLR RECEBIDO]]-Tabela1[[#This Row],[DESPESA]]-Tabela1[[#This Row],[FGTS]]</f>
        <v>-4.4444444439122321E-3</v>
      </c>
      <c r="L3269" s="12">
        <v>0</v>
      </c>
      <c r="M3269" s="12">
        <f>Tabela1[[#This Row],[A DEVOLVER]]-Tabela1[[#This Row],[DEVOLVIDO]]</f>
        <v>-4.4444444439122321E-3</v>
      </c>
      <c r="N3269" s="18" t="s">
        <v>378</v>
      </c>
    </row>
    <row r="3270" spans="2:15" x14ac:dyDescent="0.3">
      <c r="B3270" s="11" t="s">
        <v>400</v>
      </c>
      <c r="C3270" s="11" t="s">
        <v>397</v>
      </c>
      <c r="D3270" s="35">
        <v>36</v>
      </c>
      <c r="E3270" s="16" t="s">
        <v>8</v>
      </c>
      <c r="F3270" s="11" t="s">
        <v>452</v>
      </c>
      <c r="G3270" s="17">
        <v>630.48</v>
      </c>
      <c r="H3270" s="17">
        <v>630.48444444444397</v>
      </c>
      <c r="I3270" s="17">
        <f>IFERROR(H3270/1.08,"")</f>
        <v>583.78189300411475</v>
      </c>
      <c r="J3270" s="17">
        <f>I3270*8%</f>
        <v>46.702551440329181</v>
      </c>
      <c r="K3270" s="17">
        <f>Tabela1[[#This Row],[VLR RECEBIDO]]-Tabela1[[#This Row],[DESPESA]]-Tabela1[[#This Row],[FGTS]]</f>
        <v>-4.4444444439122321E-3</v>
      </c>
      <c r="L3270" s="12">
        <v>0</v>
      </c>
      <c r="M3270" s="12">
        <f>Tabela1[[#This Row],[A DEVOLVER]]-Tabela1[[#This Row],[DEVOLVIDO]]</f>
        <v>-4.4444444439122321E-3</v>
      </c>
      <c r="N3270" s="18" t="s">
        <v>398</v>
      </c>
    </row>
    <row r="3271" spans="2:15" x14ac:dyDescent="0.3">
      <c r="B3271" s="11" t="e">
        <v>#N/A</v>
      </c>
      <c r="C3271" s="11" t="s">
        <v>426</v>
      </c>
      <c r="D3271" s="35">
        <v>36</v>
      </c>
      <c r="E3271" s="16" t="s">
        <v>8</v>
      </c>
      <c r="F3271" s="11" t="s">
        <v>452</v>
      </c>
      <c r="G3271" s="17">
        <v>630.48</v>
      </c>
      <c r="H3271" s="17">
        <v>0</v>
      </c>
      <c r="I3271" s="17">
        <f>IFERROR(H3271/1.08,"")</f>
        <v>0</v>
      </c>
      <c r="J3271" s="17">
        <f>I3271*8%</f>
        <v>0</v>
      </c>
      <c r="K3271" s="17">
        <f>Tabela1[[#This Row],[VLR RECEBIDO]]-Tabela1[[#This Row],[DESPESA]]-Tabela1[[#This Row],[FGTS]]</f>
        <v>630.48</v>
      </c>
      <c r="L3271" s="12">
        <v>0</v>
      </c>
      <c r="M3271" s="12">
        <f>Tabela1[[#This Row],[A DEVOLVER]]-Tabela1[[#This Row],[DEVOLVIDO]]</f>
        <v>630.48</v>
      </c>
      <c r="N3271" s="18" t="s">
        <v>439</v>
      </c>
      <c r="O3271" s="14" t="s">
        <v>454</v>
      </c>
    </row>
    <row r="3272" spans="2:15" x14ac:dyDescent="0.3">
      <c r="B3272" s="11">
        <v>23</v>
      </c>
      <c r="C3272" s="11" t="s">
        <v>30</v>
      </c>
      <c r="D3272" s="35">
        <v>36</v>
      </c>
      <c r="E3272" s="16" t="s">
        <v>8</v>
      </c>
      <c r="F3272" s="11" t="s">
        <v>452</v>
      </c>
      <c r="G3272" s="17">
        <v>630.48</v>
      </c>
      <c r="H3272" s="17">
        <v>630.48444444444397</v>
      </c>
      <c r="I3272" s="17">
        <f>IFERROR(H3272/1.08,"")</f>
        <v>583.78189300411475</v>
      </c>
      <c r="J3272" s="17">
        <f>I3272*8%</f>
        <v>46.702551440329181</v>
      </c>
      <c r="K3272" s="17">
        <f>Tabela1[[#This Row],[VLR RECEBIDO]]-Tabela1[[#This Row],[DESPESA]]-Tabela1[[#This Row],[FGTS]]</f>
        <v>-4.4444444439122321E-3</v>
      </c>
      <c r="L3272" s="12">
        <v>0</v>
      </c>
      <c r="M3272" s="12">
        <f>Tabela1[[#This Row],[A DEVOLVER]]-Tabela1[[#This Row],[DEVOLVIDO]]</f>
        <v>-4.4444444439122321E-3</v>
      </c>
      <c r="N3272" s="18" t="s">
        <v>214</v>
      </c>
    </row>
    <row r="3273" spans="2:15" x14ac:dyDescent="0.3">
      <c r="B3273" s="11">
        <v>521</v>
      </c>
      <c r="C3273" s="11" t="s">
        <v>31</v>
      </c>
      <c r="D3273" s="35">
        <v>36</v>
      </c>
      <c r="E3273" s="16" t="s">
        <v>8</v>
      </c>
      <c r="F3273" s="11" t="s">
        <v>452</v>
      </c>
      <c r="G3273" s="17">
        <v>630.48</v>
      </c>
      <c r="H3273" s="17">
        <v>630.48444444444397</v>
      </c>
      <c r="I3273" s="17">
        <f>IFERROR(H3273/1.08,"")</f>
        <v>583.78189300411475</v>
      </c>
      <c r="J3273" s="17">
        <f>I3273*8%</f>
        <v>46.702551440329181</v>
      </c>
      <c r="K3273" s="17">
        <f>Tabela1[[#This Row],[VLR RECEBIDO]]-Tabela1[[#This Row],[DESPESA]]-Tabela1[[#This Row],[FGTS]]</f>
        <v>-4.4444444439122321E-3</v>
      </c>
      <c r="L3273" s="12">
        <v>0</v>
      </c>
      <c r="M3273" s="12">
        <f>Tabela1[[#This Row],[A DEVOLVER]]-Tabela1[[#This Row],[DEVOLVIDO]]</f>
        <v>-4.4444444439122321E-3</v>
      </c>
      <c r="N3273" s="18" t="s">
        <v>215</v>
      </c>
    </row>
    <row r="3274" spans="2:15" x14ac:dyDescent="0.3">
      <c r="B3274" s="11">
        <v>9</v>
      </c>
      <c r="C3274" s="11" t="s">
        <v>32</v>
      </c>
      <c r="D3274" s="35">
        <v>36</v>
      </c>
      <c r="E3274" s="16" t="s">
        <v>8</v>
      </c>
      <c r="F3274" s="11" t="s">
        <v>452</v>
      </c>
      <c r="G3274" s="17">
        <v>630.48</v>
      </c>
      <c r="H3274" s="17">
        <v>630.48444444444397</v>
      </c>
      <c r="I3274" s="17">
        <f>IFERROR(H3274/1.08,"")</f>
        <v>583.78189300411475</v>
      </c>
      <c r="J3274" s="17">
        <f>I3274*8%</f>
        <v>46.702551440329181</v>
      </c>
      <c r="K3274" s="17">
        <f>Tabela1[[#This Row],[VLR RECEBIDO]]-Tabela1[[#This Row],[DESPESA]]-Tabela1[[#This Row],[FGTS]]</f>
        <v>-4.4444444439122321E-3</v>
      </c>
      <c r="L3274" s="12">
        <v>0</v>
      </c>
      <c r="M3274" s="12">
        <f>Tabela1[[#This Row],[A DEVOLVER]]-Tabela1[[#This Row],[DEVOLVIDO]]</f>
        <v>-4.4444444439122321E-3</v>
      </c>
      <c r="N3274" s="18" t="s">
        <v>216</v>
      </c>
    </row>
    <row r="3275" spans="2:15" x14ac:dyDescent="0.3">
      <c r="B3275" s="11">
        <v>919</v>
      </c>
      <c r="C3275" s="11" t="s">
        <v>33</v>
      </c>
      <c r="D3275" s="35">
        <v>36</v>
      </c>
      <c r="E3275" s="16" t="s">
        <v>8</v>
      </c>
      <c r="F3275" s="11" t="s">
        <v>452</v>
      </c>
      <c r="G3275" s="17">
        <v>630.48</v>
      </c>
      <c r="H3275" s="17">
        <v>630.48444444444397</v>
      </c>
      <c r="I3275" s="17">
        <f>IFERROR(H3275/1.08,"")</f>
        <v>583.78189300411475</v>
      </c>
      <c r="J3275" s="17">
        <f>I3275*8%</f>
        <v>46.702551440329181</v>
      </c>
      <c r="K3275" s="17">
        <f>Tabela1[[#This Row],[VLR RECEBIDO]]-Tabela1[[#This Row],[DESPESA]]-Tabela1[[#This Row],[FGTS]]</f>
        <v>-4.4444444439122321E-3</v>
      </c>
      <c r="L3275" s="12">
        <v>0</v>
      </c>
      <c r="M3275" s="12">
        <f>Tabela1[[#This Row],[A DEVOLVER]]-Tabela1[[#This Row],[DEVOLVIDO]]</f>
        <v>-4.4444444439122321E-3</v>
      </c>
      <c r="N3275" s="18" t="s">
        <v>217</v>
      </c>
    </row>
    <row r="3276" spans="2:15" x14ac:dyDescent="0.3">
      <c r="B3276" s="11">
        <v>450</v>
      </c>
      <c r="C3276" s="11" t="s">
        <v>34</v>
      </c>
      <c r="D3276" s="35">
        <v>36</v>
      </c>
      <c r="E3276" s="16" t="s">
        <v>8</v>
      </c>
      <c r="F3276" s="11" t="s">
        <v>452</v>
      </c>
      <c r="G3276" s="17">
        <v>630.48</v>
      </c>
      <c r="H3276" s="17">
        <v>630.48444444444397</v>
      </c>
      <c r="I3276" s="17">
        <f>IFERROR(H3276/1.08,"")</f>
        <v>583.78189300411475</v>
      </c>
      <c r="J3276" s="17">
        <f>I3276*8%</f>
        <v>46.702551440329181</v>
      </c>
      <c r="K3276" s="17">
        <f>Tabela1[[#This Row],[VLR RECEBIDO]]-Tabela1[[#This Row],[DESPESA]]-Tabela1[[#This Row],[FGTS]]</f>
        <v>-4.4444444439122321E-3</v>
      </c>
      <c r="L3276" s="12">
        <v>0</v>
      </c>
      <c r="M3276" s="12">
        <f>Tabela1[[#This Row],[A DEVOLVER]]-Tabela1[[#This Row],[DEVOLVIDO]]</f>
        <v>-4.4444444439122321E-3</v>
      </c>
      <c r="N3276" s="18" t="s">
        <v>218</v>
      </c>
    </row>
    <row r="3277" spans="2:15" x14ac:dyDescent="0.3">
      <c r="B3277" s="11">
        <v>550</v>
      </c>
      <c r="C3277" s="11" t="s">
        <v>35</v>
      </c>
      <c r="D3277" s="35">
        <v>36</v>
      </c>
      <c r="E3277" s="16" t="s">
        <v>8</v>
      </c>
      <c r="F3277" s="11" t="s">
        <v>452</v>
      </c>
      <c r="G3277" s="17">
        <v>630.48</v>
      </c>
      <c r="H3277" s="17">
        <v>630.48444444444397</v>
      </c>
      <c r="I3277" s="17">
        <f>IFERROR(H3277/1.08,"")</f>
        <v>583.78189300411475</v>
      </c>
      <c r="J3277" s="17">
        <f>I3277*8%</f>
        <v>46.702551440329181</v>
      </c>
      <c r="K3277" s="17">
        <f>Tabela1[[#This Row],[VLR RECEBIDO]]-Tabela1[[#This Row],[DESPESA]]-Tabela1[[#This Row],[FGTS]]</f>
        <v>-4.4444444439122321E-3</v>
      </c>
      <c r="L3277" s="12">
        <v>0</v>
      </c>
      <c r="M3277" s="12">
        <f>Tabela1[[#This Row],[A DEVOLVER]]-Tabela1[[#This Row],[DEVOLVIDO]]</f>
        <v>-4.4444444439122321E-3</v>
      </c>
      <c r="N3277" s="18" t="s">
        <v>219</v>
      </c>
    </row>
    <row r="3278" spans="2:15" x14ac:dyDescent="0.3">
      <c r="B3278" s="11">
        <v>552</v>
      </c>
      <c r="C3278" s="11" t="s">
        <v>36</v>
      </c>
      <c r="D3278" s="35">
        <v>36</v>
      </c>
      <c r="E3278" s="16" t="s">
        <v>8</v>
      </c>
      <c r="F3278" s="11" t="s">
        <v>452</v>
      </c>
      <c r="G3278" s="17">
        <v>630.48</v>
      </c>
      <c r="H3278" s="17">
        <v>630.48444444444397</v>
      </c>
      <c r="I3278" s="17">
        <f>IFERROR(H3278/1.08,"")</f>
        <v>583.78189300411475</v>
      </c>
      <c r="J3278" s="17">
        <f>I3278*8%</f>
        <v>46.702551440329181</v>
      </c>
      <c r="K3278" s="17">
        <f>Tabela1[[#This Row],[VLR RECEBIDO]]-Tabela1[[#This Row],[DESPESA]]-Tabela1[[#This Row],[FGTS]]</f>
        <v>-4.4444444439122321E-3</v>
      </c>
      <c r="L3278" s="12">
        <v>0</v>
      </c>
      <c r="M3278" s="12">
        <f>Tabela1[[#This Row],[A DEVOLVER]]-Tabela1[[#This Row],[DEVOLVIDO]]</f>
        <v>-4.4444444439122321E-3</v>
      </c>
      <c r="N3278" s="18" t="s">
        <v>220</v>
      </c>
    </row>
    <row r="3279" spans="2:15" x14ac:dyDescent="0.3">
      <c r="B3279" s="11">
        <v>1015</v>
      </c>
      <c r="C3279" s="11" t="s">
        <v>410</v>
      </c>
      <c r="D3279" s="35">
        <v>36</v>
      </c>
      <c r="E3279" s="16" t="s">
        <v>8</v>
      </c>
      <c r="F3279" s="11" t="s">
        <v>452</v>
      </c>
      <c r="G3279" s="17">
        <v>630.48</v>
      </c>
      <c r="H3279" s="17">
        <v>630.48444444444397</v>
      </c>
      <c r="I3279" s="17">
        <f>IFERROR(H3279/1.08,"")</f>
        <v>583.78189300411475</v>
      </c>
      <c r="J3279" s="17">
        <f>I3279*8%</f>
        <v>46.702551440329181</v>
      </c>
      <c r="K3279" s="17">
        <f>Tabela1[[#This Row],[VLR RECEBIDO]]-Tabela1[[#This Row],[DESPESA]]-Tabela1[[#This Row],[FGTS]]</f>
        <v>-4.4444444439122321E-3</v>
      </c>
      <c r="L3279" s="12">
        <v>0</v>
      </c>
      <c r="M3279" s="12">
        <f>Tabela1[[#This Row],[A DEVOLVER]]-Tabela1[[#This Row],[DEVOLVIDO]]</f>
        <v>-4.4444444439122321E-3</v>
      </c>
      <c r="N3279" s="18" t="s">
        <v>414</v>
      </c>
    </row>
    <row r="3280" spans="2:15" x14ac:dyDescent="0.3">
      <c r="B3280" s="11" t="s">
        <v>395</v>
      </c>
      <c r="C3280" s="11" t="s">
        <v>385</v>
      </c>
      <c r="D3280" s="35">
        <v>36</v>
      </c>
      <c r="E3280" s="16" t="s">
        <v>8</v>
      </c>
      <c r="F3280" s="11" t="s">
        <v>452</v>
      </c>
      <c r="G3280" s="17">
        <v>630.48</v>
      </c>
      <c r="H3280" s="17">
        <v>630.48444444444397</v>
      </c>
      <c r="I3280" s="17">
        <f>IFERROR(H3280/1.08,"")</f>
        <v>583.78189300411475</v>
      </c>
      <c r="J3280" s="17">
        <f>I3280*8%</f>
        <v>46.702551440329181</v>
      </c>
      <c r="K3280" s="17">
        <f>Tabela1[[#This Row],[VLR RECEBIDO]]-Tabela1[[#This Row],[DESPESA]]-Tabela1[[#This Row],[FGTS]]</f>
        <v>-4.4444444439122321E-3</v>
      </c>
      <c r="L3280" s="12">
        <v>0</v>
      </c>
      <c r="M3280" s="12">
        <f>Tabela1[[#This Row],[A DEVOLVER]]-Tabela1[[#This Row],[DEVOLVIDO]]</f>
        <v>-4.4444444439122321E-3</v>
      </c>
      <c r="N3280" s="18" t="s">
        <v>389</v>
      </c>
    </row>
    <row r="3281" spans="2:14" x14ac:dyDescent="0.3">
      <c r="B3281" s="11">
        <v>543</v>
      </c>
      <c r="C3281" s="11" t="s">
        <v>40</v>
      </c>
      <c r="D3281" s="35">
        <v>36</v>
      </c>
      <c r="E3281" s="16" t="s">
        <v>8</v>
      </c>
      <c r="F3281" s="11" t="s">
        <v>452</v>
      </c>
      <c r="G3281" s="17">
        <v>630.48</v>
      </c>
      <c r="H3281" s="17">
        <v>630.48444444444397</v>
      </c>
      <c r="I3281" s="17">
        <f>IFERROR(H3281/1.08,"")</f>
        <v>583.78189300411475</v>
      </c>
      <c r="J3281" s="17">
        <f>I3281*8%</f>
        <v>46.702551440329181</v>
      </c>
      <c r="K3281" s="17">
        <f>Tabela1[[#This Row],[VLR RECEBIDO]]-Tabela1[[#This Row],[DESPESA]]-Tabela1[[#This Row],[FGTS]]</f>
        <v>-4.4444444439122321E-3</v>
      </c>
      <c r="L3281" s="12">
        <v>0</v>
      </c>
      <c r="M3281" s="12">
        <f>Tabela1[[#This Row],[A DEVOLVER]]-Tabela1[[#This Row],[DEVOLVIDO]]</f>
        <v>-4.4444444439122321E-3</v>
      </c>
      <c r="N3281" s="18" t="s">
        <v>224</v>
      </c>
    </row>
    <row r="3282" spans="2:14" x14ac:dyDescent="0.3">
      <c r="B3282" s="11">
        <v>1041</v>
      </c>
      <c r="C3282" s="11" t="s">
        <v>424</v>
      </c>
      <c r="D3282" s="35">
        <v>36</v>
      </c>
      <c r="E3282" s="16" t="s">
        <v>8</v>
      </c>
      <c r="F3282" s="11" t="s">
        <v>452</v>
      </c>
      <c r="G3282" s="17">
        <v>630.48</v>
      </c>
      <c r="H3282" s="17">
        <v>0</v>
      </c>
      <c r="I3282" s="17">
        <f>IFERROR(H3282/1.08,"")</f>
        <v>0</v>
      </c>
      <c r="J3282" s="17">
        <f>I3282*8%</f>
        <v>0</v>
      </c>
      <c r="K3282" s="17">
        <f>Tabela1[[#This Row],[VLR RECEBIDO]]-Tabela1[[#This Row],[DESPESA]]-Tabela1[[#This Row],[FGTS]]</f>
        <v>630.48</v>
      </c>
      <c r="L3282" s="12">
        <v>0</v>
      </c>
      <c r="M3282" s="12">
        <f>Tabela1[[#This Row],[A DEVOLVER]]-Tabela1[[#This Row],[DEVOLVIDO]]</f>
        <v>630.48</v>
      </c>
      <c r="N3282" s="18" t="s">
        <v>425</v>
      </c>
    </row>
    <row r="3283" spans="2:14" x14ac:dyDescent="0.3">
      <c r="B3283" s="11">
        <v>1022</v>
      </c>
      <c r="C3283" s="11" t="s">
        <v>422</v>
      </c>
      <c r="D3283" s="35">
        <v>36</v>
      </c>
      <c r="E3283" s="16" t="s">
        <v>8</v>
      </c>
      <c r="F3283" s="11" t="s">
        <v>452</v>
      </c>
      <c r="G3283" s="17">
        <v>630.48</v>
      </c>
      <c r="H3283" s="17">
        <v>630.48444444444397</v>
      </c>
      <c r="I3283" s="17">
        <f>IFERROR(H3283/1.08,"")</f>
        <v>583.78189300411475</v>
      </c>
      <c r="J3283" s="17">
        <f>I3283*8%</f>
        <v>46.702551440329181</v>
      </c>
      <c r="K3283" s="17">
        <f>Tabela1[[#This Row],[VLR RECEBIDO]]-Tabela1[[#This Row],[DESPESA]]-Tabela1[[#This Row],[FGTS]]</f>
        <v>-4.4444444439122321E-3</v>
      </c>
      <c r="L3283" s="12">
        <v>0</v>
      </c>
      <c r="M3283" s="12">
        <f>Tabela1[[#This Row],[A DEVOLVER]]-Tabela1[[#This Row],[DEVOLVIDO]]</f>
        <v>-4.4444444439122321E-3</v>
      </c>
      <c r="N3283" s="18" t="s">
        <v>420</v>
      </c>
    </row>
    <row r="3284" spans="2:14" x14ac:dyDescent="0.3">
      <c r="B3284" s="11">
        <v>644</v>
      </c>
      <c r="C3284" s="11" t="s">
        <v>41</v>
      </c>
      <c r="D3284" s="35">
        <v>36</v>
      </c>
      <c r="E3284" s="16" t="s">
        <v>8</v>
      </c>
      <c r="F3284" s="11" t="s">
        <v>452</v>
      </c>
      <c r="G3284" s="17">
        <v>630.48</v>
      </c>
      <c r="H3284" s="17">
        <v>630.48444444444397</v>
      </c>
      <c r="I3284" s="17">
        <f>IFERROR(H3284/1.08,"")</f>
        <v>583.78189300411475</v>
      </c>
      <c r="J3284" s="17">
        <f>I3284*8%</f>
        <v>46.702551440329181</v>
      </c>
      <c r="K3284" s="17">
        <f>Tabela1[[#This Row],[VLR RECEBIDO]]-Tabela1[[#This Row],[DESPESA]]-Tabela1[[#This Row],[FGTS]]</f>
        <v>-4.4444444439122321E-3</v>
      </c>
      <c r="L3284" s="12">
        <v>0</v>
      </c>
      <c r="M3284" s="12">
        <f>Tabela1[[#This Row],[A DEVOLVER]]-Tabela1[[#This Row],[DEVOLVIDO]]</f>
        <v>-4.4444444439122321E-3</v>
      </c>
      <c r="N3284" s="18" t="s">
        <v>225</v>
      </c>
    </row>
    <row r="3285" spans="2:14" x14ac:dyDescent="0.3">
      <c r="B3285" s="11">
        <v>740</v>
      </c>
      <c r="C3285" s="11" t="s">
        <v>42</v>
      </c>
      <c r="D3285" s="35">
        <v>36</v>
      </c>
      <c r="E3285" s="16" t="s">
        <v>8</v>
      </c>
      <c r="F3285" s="11" t="s">
        <v>452</v>
      </c>
      <c r="G3285" s="17">
        <v>630.48</v>
      </c>
      <c r="H3285" s="17">
        <v>0</v>
      </c>
      <c r="I3285" s="17">
        <f>IFERROR(H3285/1.08,"")</f>
        <v>0</v>
      </c>
      <c r="J3285" s="17">
        <f>I3285*8%</f>
        <v>0</v>
      </c>
      <c r="K3285" s="17">
        <f>Tabela1[[#This Row],[VLR RECEBIDO]]-Tabela1[[#This Row],[DESPESA]]-Tabela1[[#This Row],[FGTS]]</f>
        <v>630.48</v>
      </c>
      <c r="L3285" s="12">
        <v>0</v>
      </c>
      <c r="M3285" s="12">
        <f>Tabela1[[#This Row],[A DEVOLVER]]-Tabela1[[#This Row],[DEVOLVIDO]]</f>
        <v>630.48</v>
      </c>
      <c r="N3285" s="18" t="s">
        <v>226</v>
      </c>
    </row>
    <row r="3286" spans="2:14" x14ac:dyDescent="0.3">
      <c r="B3286" s="11">
        <v>1023</v>
      </c>
      <c r="C3286" s="11" t="s">
        <v>423</v>
      </c>
      <c r="D3286" s="35">
        <v>36</v>
      </c>
      <c r="E3286" s="16" t="s">
        <v>8</v>
      </c>
      <c r="F3286" s="11" t="s">
        <v>452</v>
      </c>
      <c r="G3286" s="17">
        <v>630.48</v>
      </c>
      <c r="H3286" s="17">
        <v>630.48444444444397</v>
      </c>
      <c r="I3286" s="17">
        <f>IFERROR(H3286/1.08,"")</f>
        <v>583.78189300411475</v>
      </c>
      <c r="J3286" s="17">
        <f>I3286*8%</f>
        <v>46.702551440329181</v>
      </c>
      <c r="K3286" s="17">
        <f>Tabela1[[#This Row],[VLR RECEBIDO]]-Tabela1[[#This Row],[DESPESA]]-Tabela1[[#This Row],[FGTS]]</f>
        <v>-4.4444444439122321E-3</v>
      </c>
      <c r="L3286" s="12">
        <v>0</v>
      </c>
      <c r="M3286" s="12">
        <f>Tabela1[[#This Row],[A DEVOLVER]]-Tabela1[[#This Row],[DEVOLVIDO]]</f>
        <v>-4.4444444439122321E-3</v>
      </c>
      <c r="N3286" s="18" t="s">
        <v>421</v>
      </c>
    </row>
    <row r="3287" spans="2:14" x14ac:dyDescent="0.3">
      <c r="B3287" s="11">
        <v>1006</v>
      </c>
      <c r="C3287" s="11" t="s">
        <v>405</v>
      </c>
      <c r="D3287" s="35">
        <v>36</v>
      </c>
      <c r="E3287" s="16" t="s">
        <v>8</v>
      </c>
      <c r="F3287" s="11" t="s">
        <v>452</v>
      </c>
      <c r="G3287" s="17">
        <v>630.48</v>
      </c>
      <c r="H3287" s="17">
        <v>630.48444444444397</v>
      </c>
      <c r="I3287" s="17">
        <f>IFERROR(H3287/1.08,"")</f>
        <v>583.78189300411475</v>
      </c>
      <c r="J3287" s="17">
        <f>I3287*8%</f>
        <v>46.702551440329181</v>
      </c>
      <c r="K3287" s="17">
        <f>Tabela1[[#This Row],[VLR RECEBIDO]]-Tabela1[[#This Row],[DESPESA]]-Tabela1[[#This Row],[FGTS]]</f>
        <v>-4.4444444439122321E-3</v>
      </c>
      <c r="L3287" s="12">
        <v>0</v>
      </c>
      <c r="M3287" s="12">
        <f>Tabela1[[#This Row],[A DEVOLVER]]-Tabela1[[#This Row],[DEVOLVIDO]]</f>
        <v>-4.4444444439122321E-3</v>
      </c>
      <c r="N3287" s="18" t="s">
        <v>401</v>
      </c>
    </row>
    <row r="3288" spans="2:14" x14ac:dyDescent="0.3">
      <c r="B3288" s="11">
        <v>972</v>
      </c>
      <c r="C3288" s="11" t="s">
        <v>48</v>
      </c>
      <c r="D3288" s="35">
        <v>36</v>
      </c>
      <c r="E3288" s="16" t="s">
        <v>8</v>
      </c>
      <c r="F3288" s="11" t="s">
        <v>452</v>
      </c>
      <c r="G3288" s="17">
        <v>630.48</v>
      </c>
      <c r="H3288" s="17">
        <v>630.48444444444397</v>
      </c>
      <c r="I3288" s="17">
        <f>IFERROR(H3288/1.08,"")</f>
        <v>583.78189300411475</v>
      </c>
      <c r="J3288" s="17">
        <f>I3288*8%</f>
        <v>46.702551440329181</v>
      </c>
      <c r="K3288" s="17">
        <f>Tabela1[[#This Row],[VLR RECEBIDO]]-Tabela1[[#This Row],[DESPESA]]-Tabela1[[#This Row],[FGTS]]</f>
        <v>-4.4444444439122321E-3</v>
      </c>
      <c r="L3288" s="12">
        <v>0</v>
      </c>
      <c r="M3288" s="12">
        <f>Tabela1[[#This Row],[A DEVOLVER]]-Tabela1[[#This Row],[DEVOLVIDO]]</f>
        <v>-4.4444444439122321E-3</v>
      </c>
      <c r="N3288" s="18" t="s">
        <v>232</v>
      </c>
    </row>
    <row r="3289" spans="2:14" x14ac:dyDescent="0.3">
      <c r="B3289" s="11">
        <v>817</v>
      </c>
      <c r="C3289" s="11" t="s">
        <v>49</v>
      </c>
      <c r="D3289" s="35">
        <v>36</v>
      </c>
      <c r="E3289" s="16" t="s">
        <v>8</v>
      </c>
      <c r="F3289" s="11" t="s">
        <v>452</v>
      </c>
      <c r="G3289" s="17">
        <v>630.48</v>
      </c>
      <c r="H3289" s="17">
        <v>630.48444444444397</v>
      </c>
      <c r="I3289" s="17">
        <f>IFERROR(H3289/1.08,"")</f>
        <v>583.78189300411475</v>
      </c>
      <c r="J3289" s="17">
        <f>I3289*8%</f>
        <v>46.702551440329181</v>
      </c>
      <c r="K3289" s="17">
        <f>Tabela1[[#This Row],[VLR RECEBIDO]]-Tabela1[[#This Row],[DESPESA]]-Tabela1[[#This Row],[FGTS]]</f>
        <v>-4.4444444439122321E-3</v>
      </c>
      <c r="L3289" s="12">
        <v>0</v>
      </c>
      <c r="M3289" s="12">
        <f>Tabela1[[#This Row],[A DEVOLVER]]-Tabela1[[#This Row],[DEVOLVIDO]]</f>
        <v>-4.4444444439122321E-3</v>
      </c>
      <c r="N3289" s="18" t="s">
        <v>233</v>
      </c>
    </row>
    <row r="3290" spans="2:14" x14ac:dyDescent="0.3">
      <c r="B3290" s="11" t="s">
        <v>394</v>
      </c>
      <c r="C3290" s="11" t="s">
        <v>386</v>
      </c>
      <c r="D3290" s="35">
        <v>36</v>
      </c>
      <c r="E3290" s="16" t="s">
        <v>8</v>
      </c>
      <c r="F3290" s="11" t="s">
        <v>452</v>
      </c>
      <c r="G3290" s="17">
        <v>630.48</v>
      </c>
      <c r="H3290" s="17">
        <v>630.48</v>
      </c>
      <c r="I3290" s="17">
        <f>IFERROR(H3290/1.08,"")</f>
        <v>583.77777777777771</v>
      </c>
      <c r="J3290" s="17">
        <f>I3290*8%</f>
        <v>46.702222222222218</v>
      </c>
      <c r="K3290" s="17">
        <f>Tabela1[[#This Row],[VLR RECEBIDO]]-Tabela1[[#This Row],[DESPESA]]-Tabela1[[#This Row],[FGTS]]</f>
        <v>8.5265128291212022E-14</v>
      </c>
      <c r="L3290" s="12">
        <v>0</v>
      </c>
      <c r="M3290" s="12">
        <f>Tabela1[[#This Row],[A DEVOLVER]]-Tabela1[[#This Row],[DEVOLVIDO]]</f>
        <v>8.5265128291212022E-14</v>
      </c>
      <c r="N3290" s="18" t="s">
        <v>390</v>
      </c>
    </row>
    <row r="3291" spans="2:14" x14ac:dyDescent="0.3">
      <c r="B3291" s="11">
        <v>677</v>
      </c>
      <c r="C3291" s="11" t="s">
        <v>50</v>
      </c>
      <c r="D3291" s="35">
        <v>36</v>
      </c>
      <c r="E3291" s="16" t="s">
        <v>8</v>
      </c>
      <c r="F3291" s="11" t="s">
        <v>452</v>
      </c>
      <c r="G3291" s="17">
        <v>630.48</v>
      </c>
      <c r="H3291" s="17">
        <v>630.48444444444397</v>
      </c>
      <c r="I3291" s="17">
        <f>IFERROR(H3291/1.08,"")</f>
        <v>583.78189300411475</v>
      </c>
      <c r="J3291" s="17">
        <f>I3291*8%</f>
        <v>46.702551440329181</v>
      </c>
      <c r="K3291" s="17">
        <f>Tabela1[[#This Row],[VLR RECEBIDO]]-Tabela1[[#This Row],[DESPESA]]-Tabela1[[#This Row],[FGTS]]</f>
        <v>-4.4444444439122321E-3</v>
      </c>
      <c r="L3291" s="12">
        <v>0</v>
      </c>
      <c r="M3291" s="12">
        <f>Tabela1[[#This Row],[A DEVOLVER]]-Tabela1[[#This Row],[DEVOLVIDO]]</f>
        <v>-4.4444444439122321E-3</v>
      </c>
      <c r="N3291" s="18" t="s">
        <v>234</v>
      </c>
    </row>
    <row r="3292" spans="2:14" x14ac:dyDescent="0.3">
      <c r="B3292" s="11">
        <v>235</v>
      </c>
      <c r="C3292" s="11" t="s">
        <v>53</v>
      </c>
      <c r="D3292" s="35">
        <v>36</v>
      </c>
      <c r="E3292" s="16" t="s">
        <v>8</v>
      </c>
      <c r="F3292" s="11" t="s">
        <v>452</v>
      </c>
      <c r="G3292" s="17">
        <v>630.48</v>
      </c>
      <c r="H3292" s="17">
        <v>630.48444444444397</v>
      </c>
      <c r="I3292" s="17">
        <f>IFERROR(H3292/1.08,"")</f>
        <v>583.78189300411475</v>
      </c>
      <c r="J3292" s="17">
        <f>I3292*8%</f>
        <v>46.702551440329181</v>
      </c>
      <c r="K3292" s="17">
        <f>Tabela1[[#This Row],[VLR RECEBIDO]]-Tabela1[[#This Row],[DESPESA]]-Tabela1[[#This Row],[FGTS]]</f>
        <v>-4.4444444439122321E-3</v>
      </c>
      <c r="L3292" s="12">
        <v>0</v>
      </c>
      <c r="M3292" s="12">
        <f>Tabela1[[#This Row],[A DEVOLVER]]-Tabela1[[#This Row],[DEVOLVIDO]]</f>
        <v>-4.4444444439122321E-3</v>
      </c>
      <c r="N3292" s="18" t="s">
        <v>237</v>
      </c>
    </row>
    <row r="3293" spans="2:14" x14ac:dyDescent="0.3">
      <c r="B3293" s="11">
        <v>1061</v>
      </c>
      <c r="C3293" s="11" t="s">
        <v>427</v>
      </c>
      <c r="D3293" s="35">
        <v>36</v>
      </c>
      <c r="E3293" s="16" t="s">
        <v>8</v>
      </c>
      <c r="F3293" s="11" t="s">
        <v>452</v>
      </c>
      <c r="G3293" s="17">
        <v>630.48</v>
      </c>
      <c r="H3293" s="17">
        <v>315.24</v>
      </c>
      <c r="I3293" s="17">
        <f>IFERROR(H3293/1.08,"")</f>
        <v>291.88888888888886</v>
      </c>
      <c r="J3293" s="17">
        <f>I3293*8%</f>
        <v>23.351111111111109</v>
      </c>
      <c r="K3293" s="17">
        <f>Tabela1[[#This Row],[VLR RECEBIDO]]-Tabela1[[#This Row],[DESPESA]]-Tabela1[[#This Row],[FGTS]]</f>
        <v>315.24000000000007</v>
      </c>
      <c r="L3293" s="12">
        <v>0</v>
      </c>
      <c r="M3293" s="12">
        <f>Tabela1[[#This Row],[A DEVOLVER]]-Tabela1[[#This Row],[DEVOLVIDO]]</f>
        <v>315.24000000000007</v>
      </c>
      <c r="N3293" s="18" t="s">
        <v>440</v>
      </c>
    </row>
    <row r="3294" spans="2:14" x14ac:dyDescent="0.3">
      <c r="B3294" s="11">
        <v>355</v>
      </c>
      <c r="C3294" s="11" t="s">
        <v>58</v>
      </c>
      <c r="D3294" s="35">
        <v>36</v>
      </c>
      <c r="E3294" s="16" t="s">
        <v>8</v>
      </c>
      <c r="F3294" s="11" t="s">
        <v>452</v>
      </c>
      <c r="G3294" s="17">
        <v>630.48</v>
      </c>
      <c r="H3294" s="17">
        <v>630.48444444444397</v>
      </c>
      <c r="I3294" s="17">
        <f>IFERROR(H3294/1.08,"")</f>
        <v>583.78189300411475</v>
      </c>
      <c r="J3294" s="17">
        <f>I3294*8%</f>
        <v>46.702551440329181</v>
      </c>
      <c r="K3294" s="17">
        <f>Tabela1[[#This Row],[VLR RECEBIDO]]-Tabela1[[#This Row],[DESPESA]]-Tabela1[[#This Row],[FGTS]]</f>
        <v>-4.4444444439122321E-3</v>
      </c>
      <c r="L3294" s="12">
        <v>0</v>
      </c>
      <c r="M3294" s="12">
        <f>Tabela1[[#This Row],[A DEVOLVER]]-Tabela1[[#This Row],[DEVOLVIDO]]</f>
        <v>-4.4444444439122321E-3</v>
      </c>
      <c r="N3294" s="18" t="s">
        <v>242</v>
      </c>
    </row>
    <row r="3295" spans="2:14" x14ac:dyDescent="0.3">
      <c r="B3295" s="11">
        <v>152</v>
      </c>
      <c r="C3295" s="11" t="s">
        <v>60</v>
      </c>
      <c r="D3295" s="35">
        <v>36</v>
      </c>
      <c r="E3295" s="16" t="s">
        <v>8</v>
      </c>
      <c r="F3295" s="11" t="s">
        <v>452</v>
      </c>
      <c r="G3295" s="17">
        <v>630.48</v>
      </c>
      <c r="H3295" s="17">
        <v>630.48444444444397</v>
      </c>
      <c r="I3295" s="17">
        <f>IFERROR(H3295/1.08,"")</f>
        <v>583.78189300411475</v>
      </c>
      <c r="J3295" s="17">
        <f>I3295*8%</f>
        <v>46.702551440329181</v>
      </c>
      <c r="K3295" s="17">
        <f>Tabela1[[#This Row],[VLR RECEBIDO]]-Tabela1[[#This Row],[DESPESA]]-Tabela1[[#This Row],[FGTS]]</f>
        <v>-4.4444444439122321E-3</v>
      </c>
      <c r="L3295" s="12">
        <v>0</v>
      </c>
      <c r="M3295" s="12">
        <f>Tabela1[[#This Row],[A DEVOLVER]]-Tabela1[[#This Row],[DEVOLVIDO]]</f>
        <v>-4.4444444439122321E-3</v>
      </c>
      <c r="N3295" s="18" t="s">
        <v>244</v>
      </c>
    </row>
    <row r="3296" spans="2:14" x14ac:dyDescent="0.3">
      <c r="B3296" s="11">
        <v>870</v>
      </c>
      <c r="C3296" s="11" t="s">
        <v>61</v>
      </c>
      <c r="D3296" s="35">
        <v>36</v>
      </c>
      <c r="E3296" s="16" t="s">
        <v>8</v>
      </c>
      <c r="F3296" s="11" t="s">
        <v>452</v>
      </c>
      <c r="G3296" s="17">
        <v>630.48</v>
      </c>
      <c r="H3296" s="17">
        <v>630.48444444444397</v>
      </c>
      <c r="I3296" s="17">
        <f>IFERROR(H3296/1.08,"")</f>
        <v>583.78189300411475</v>
      </c>
      <c r="J3296" s="17">
        <f>I3296*8%</f>
        <v>46.702551440329181</v>
      </c>
      <c r="K3296" s="17">
        <f>Tabela1[[#This Row],[VLR RECEBIDO]]-Tabela1[[#This Row],[DESPESA]]-Tabela1[[#This Row],[FGTS]]</f>
        <v>-4.4444444439122321E-3</v>
      </c>
      <c r="L3296" s="12">
        <v>0</v>
      </c>
      <c r="M3296" s="12">
        <f>Tabela1[[#This Row],[A DEVOLVER]]-Tabela1[[#This Row],[DEVOLVIDO]]</f>
        <v>-4.4444444439122321E-3</v>
      </c>
      <c r="N3296" s="18" t="s">
        <v>245</v>
      </c>
    </row>
    <row r="3297" spans="2:14" x14ac:dyDescent="0.3">
      <c r="B3297" s="11">
        <v>717</v>
      </c>
      <c r="C3297" s="11" t="s">
        <v>62</v>
      </c>
      <c r="D3297" s="35">
        <v>36</v>
      </c>
      <c r="E3297" s="16" t="s">
        <v>8</v>
      </c>
      <c r="F3297" s="11" t="s">
        <v>452</v>
      </c>
      <c r="G3297" s="17">
        <v>630.48</v>
      </c>
      <c r="H3297" s="17">
        <v>630.48444444444397</v>
      </c>
      <c r="I3297" s="17">
        <f>IFERROR(H3297/1.08,"")</f>
        <v>583.78189300411475</v>
      </c>
      <c r="J3297" s="17">
        <f>I3297*8%</f>
        <v>46.702551440329181</v>
      </c>
      <c r="K3297" s="17">
        <f>Tabela1[[#This Row],[VLR RECEBIDO]]-Tabela1[[#This Row],[DESPESA]]-Tabela1[[#This Row],[FGTS]]</f>
        <v>-4.4444444439122321E-3</v>
      </c>
      <c r="L3297" s="12">
        <v>0</v>
      </c>
      <c r="M3297" s="12">
        <f>Tabela1[[#This Row],[A DEVOLVER]]-Tabela1[[#This Row],[DEVOLVIDO]]</f>
        <v>-4.4444444439122321E-3</v>
      </c>
      <c r="N3297" s="18" t="s">
        <v>246</v>
      </c>
    </row>
    <row r="3298" spans="2:14" x14ac:dyDescent="0.3">
      <c r="B3298" s="11">
        <v>30</v>
      </c>
      <c r="C3298" s="11" t="s">
        <v>63</v>
      </c>
      <c r="D3298" s="35">
        <v>36</v>
      </c>
      <c r="E3298" s="16" t="s">
        <v>8</v>
      </c>
      <c r="F3298" s="11" t="s">
        <v>452</v>
      </c>
      <c r="G3298" s="17">
        <v>310.77999999999997</v>
      </c>
      <c r="H3298" s="17">
        <v>310.78444444444398</v>
      </c>
      <c r="I3298" s="17">
        <f>IFERROR(H3298/1.08,"")</f>
        <v>287.76337448559627</v>
      </c>
      <c r="J3298" s="17">
        <f>I3298*8%</f>
        <v>23.021069958847701</v>
      </c>
      <c r="K3298" s="17">
        <f>Tabela1[[#This Row],[VLR RECEBIDO]]-Tabela1[[#This Row],[DESPESA]]-Tabela1[[#This Row],[FGTS]]</f>
        <v>-4.44444444400105E-3</v>
      </c>
      <c r="L3298" s="12">
        <v>0</v>
      </c>
      <c r="M3298" s="12">
        <f>Tabela1[[#This Row],[A DEVOLVER]]-Tabela1[[#This Row],[DEVOLVIDO]]</f>
        <v>-4.44444444400105E-3</v>
      </c>
      <c r="N3298" s="18" t="s">
        <v>247</v>
      </c>
    </row>
    <row r="3299" spans="2:14" x14ac:dyDescent="0.3">
      <c r="B3299" s="11">
        <v>497</v>
      </c>
      <c r="C3299" s="11" t="s">
        <v>67</v>
      </c>
      <c r="D3299" s="35">
        <v>36</v>
      </c>
      <c r="E3299" s="16" t="s">
        <v>8</v>
      </c>
      <c r="F3299" s="11" t="s">
        <v>452</v>
      </c>
      <c r="G3299" s="17">
        <v>630.48</v>
      </c>
      <c r="H3299" s="17">
        <v>630.48444444444397</v>
      </c>
      <c r="I3299" s="17">
        <f>IFERROR(H3299/1.08,"")</f>
        <v>583.78189300411475</v>
      </c>
      <c r="J3299" s="17">
        <f>I3299*8%</f>
        <v>46.702551440329181</v>
      </c>
      <c r="K3299" s="17">
        <f>Tabela1[[#This Row],[VLR RECEBIDO]]-Tabela1[[#This Row],[DESPESA]]-Tabela1[[#This Row],[FGTS]]</f>
        <v>-4.4444444439122321E-3</v>
      </c>
      <c r="L3299" s="12">
        <v>0</v>
      </c>
      <c r="M3299" s="12">
        <f>Tabela1[[#This Row],[A DEVOLVER]]-Tabela1[[#This Row],[DEVOLVIDO]]</f>
        <v>-4.4444444439122321E-3</v>
      </c>
      <c r="N3299" s="18" t="s">
        <v>251</v>
      </c>
    </row>
    <row r="3300" spans="2:14" x14ac:dyDescent="0.3">
      <c r="B3300" s="11">
        <v>936</v>
      </c>
      <c r="C3300" s="11" t="s">
        <v>71</v>
      </c>
      <c r="D3300" s="35">
        <v>36</v>
      </c>
      <c r="E3300" s="16" t="s">
        <v>8</v>
      </c>
      <c r="F3300" s="11" t="s">
        <v>452</v>
      </c>
      <c r="G3300" s="17">
        <v>630.48</v>
      </c>
      <c r="H3300" s="17">
        <v>630.48444444444397</v>
      </c>
      <c r="I3300" s="17">
        <f>IFERROR(H3300/1.08,"")</f>
        <v>583.78189300411475</v>
      </c>
      <c r="J3300" s="17">
        <f>I3300*8%</f>
        <v>46.702551440329181</v>
      </c>
      <c r="K3300" s="17">
        <f>Tabela1[[#This Row],[VLR RECEBIDO]]-Tabela1[[#This Row],[DESPESA]]-Tabela1[[#This Row],[FGTS]]</f>
        <v>-4.4444444439122321E-3</v>
      </c>
      <c r="L3300" s="12">
        <v>0</v>
      </c>
      <c r="M3300" s="12">
        <f>Tabela1[[#This Row],[A DEVOLVER]]-Tabela1[[#This Row],[DEVOLVIDO]]</f>
        <v>-4.4444444439122321E-3</v>
      </c>
      <c r="N3300" s="18" t="s">
        <v>255</v>
      </c>
    </row>
    <row r="3301" spans="2:14" x14ac:dyDescent="0.3">
      <c r="B3301" s="11">
        <v>726</v>
      </c>
      <c r="C3301" s="11" t="s">
        <v>72</v>
      </c>
      <c r="D3301" s="35">
        <v>36</v>
      </c>
      <c r="E3301" s="16" t="s">
        <v>8</v>
      </c>
      <c r="F3301" s="11" t="s">
        <v>452</v>
      </c>
      <c r="G3301" s="17">
        <v>630.48</v>
      </c>
      <c r="H3301" s="17">
        <v>630.48444444444397</v>
      </c>
      <c r="I3301" s="17">
        <f>IFERROR(H3301/1.08,"")</f>
        <v>583.78189300411475</v>
      </c>
      <c r="J3301" s="17">
        <f>I3301*8%</f>
        <v>46.702551440329181</v>
      </c>
      <c r="K3301" s="17">
        <f>Tabela1[[#This Row],[VLR RECEBIDO]]-Tabela1[[#This Row],[DESPESA]]-Tabela1[[#This Row],[FGTS]]</f>
        <v>-4.4444444439122321E-3</v>
      </c>
      <c r="L3301" s="12">
        <v>0</v>
      </c>
      <c r="M3301" s="12">
        <f>Tabela1[[#This Row],[A DEVOLVER]]-Tabela1[[#This Row],[DEVOLVIDO]]</f>
        <v>-4.4444444439122321E-3</v>
      </c>
      <c r="N3301" s="18" t="s">
        <v>256</v>
      </c>
    </row>
    <row r="3302" spans="2:14" x14ac:dyDescent="0.3">
      <c r="B3302" s="11">
        <v>1046</v>
      </c>
      <c r="C3302" s="11" t="s">
        <v>428</v>
      </c>
      <c r="D3302" s="35">
        <v>36</v>
      </c>
      <c r="E3302" s="16" t="s">
        <v>8</v>
      </c>
      <c r="F3302" s="11" t="s">
        <v>452</v>
      </c>
      <c r="G3302" s="17">
        <v>630.48</v>
      </c>
      <c r="H3302" s="17">
        <v>315.24</v>
      </c>
      <c r="I3302" s="17">
        <f>IFERROR(H3302/1.08,"")</f>
        <v>291.88888888888886</v>
      </c>
      <c r="J3302" s="17">
        <f>I3302*8%</f>
        <v>23.351111111111109</v>
      </c>
      <c r="K3302" s="17">
        <f>Tabela1[[#This Row],[VLR RECEBIDO]]-Tabela1[[#This Row],[DESPESA]]-Tabela1[[#This Row],[FGTS]]</f>
        <v>315.24000000000007</v>
      </c>
      <c r="L3302" s="12">
        <v>0</v>
      </c>
      <c r="M3302" s="12">
        <f>Tabela1[[#This Row],[A DEVOLVER]]-Tabela1[[#This Row],[DEVOLVIDO]]</f>
        <v>315.24000000000007</v>
      </c>
      <c r="N3302" s="18" t="s">
        <v>441</v>
      </c>
    </row>
    <row r="3303" spans="2:14" x14ac:dyDescent="0.3">
      <c r="B3303" s="11">
        <v>633</v>
      </c>
      <c r="C3303" s="11" t="s">
        <v>75</v>
      </c>
      <c r="D3303" s="35">
        <v>36</v>
      </c>
      <c r="E3303" s="16" t="s">
        <v>8</v>
      </c>
      <c r="F3303" s="11" t="s">
        <v>452</v>
      </c>
      <c r="G3303" s="17">
        <v>630.48</v>
      </c>
      <c r="H3303" s="17">
        <v>630.48</v>
      </c>
      <c r="I3303" s="17">
        <f>IFERROR(H3303/1.08,"")</f>
        <v>583.77777777777771</v>
      </c>
      <c r="J3303" s="17">
        <f>I3303*8%</f>
        <v>46.702222222222218</v>
      </c>
      <c r="K3303" s="17">
        <f>Tabela1[[#This Row],[VLR RECEBIDO]]-Tabela1[[#This Row],[DESPESA]]-Tabela1[[#This Row],[FGTS]]</f>
        <v>8.5265128291212022E-14</v>
      </c>
      <c r="L3303" s="12">
        <v>0</v>
      </c>
      <c r="M3303" s="12">
        <f>Tabela1[[#This Row],[A DEVOLVER]]-Tabela1[[#This Row],[DEVOLVIDO]]</f>
        <v>8.5265128291212022E-14</v>
      </c>
      <c r="N3303" s="18" t="s">
        <v>259</v>
      </c>
    </row>
    <row r="3304" spans="2:14" x14ac:dyDescent="0.3">
      <c r="B3304" s="11">
        <v>527</v>
      </c>
      <c r="C3304" s="11" t="s">
        <v>76</v>
      </c>
      <c r="D3304" s="35">
        <v>36</v>
      </c>
      <c r="E3304" s="16" t="s">
        <v>8</v>
      </c>
      <c r="F3304" s="11" t="s">
        <v>452</v>
      </c>
      <c r="G3304" s="17">
        <v>630.48</v>
      </c>
      <c r="H3304" s="17">
        <v>630.48444444444397</v>
      </c>
      <c r="I3304" s="17">
        <f>IFERROR(H3304/1.08,"")</f>
        <v>583.78189300411475</v>
      </c>
      <c r="J3304" s="17">
        <f>I3304*8%</f>
        <v>46.702551440329181</v>
      </c>
      <c r="K3304" s="17">
        <f>Tabela1[[#This Row],[VLR RECEBIDO]]-Tabela1[[#This Row],[DESPESA]]-Tabela1[[#This Row],[FGTS]]</f>
        <v>-4.4444444439122321E-3</v>
      </c>
      <c r="L3304" s="12">
        <v>0</v>
      </c>
      <c r="M3304" s="12">
        <f>Tabela1[[#This Row],[A DEVOLVER]]-Tabela1[[#This Row],[DEVOLVIDO]]</f>
        <v>-4.4444444439122321E-3</v>
      </c>
      <c r="N3304" s="18" t="s">
        <v>260</v>
      </c>
    </row>
    <row r="3305" spans="2:14" x14ac:dyDescent="0.3">
      <c r="B3305" s="11">
        <v>890</v>
      </c>
      <c r="C3305" s="11" t="s">
        <v>77</v>
      </c>
      <c r="D3305" s="35">
        <v>36</v>
      </c>
      <c r="E3305" s="16" t="s">
        <v>8</v>
      </c>
      <c r="F3305" s="11" t="s">
        <v>452</v>
      </c>
      <c r="G3305" s="17">
        <v>630.48</v>
      </c>
      <c r="H3305" s="17">
        <v>630.48444444444397</v>
      </c>
      <c r="I3305" s="17">
        <f>IFERROR(H3305/1.08,"")</f>
        <v>583.78189300411475</v>
      </c>
      <c r="J3305" s="17">
        <f>I3305*8%</f>
        <v>46.702551440329181</v>
      </c>
      <c r="K3305" s="17">
        <f>Tabela1[[#This Row],[VLR RECEBIDO]]-Tabela1[[#This Row],[DESPESA]]-Tabela1[[#This Row],[FGTS]]</f>
        <v>-4.4444444439122321E-3</v>
      </c>
      <c r="L3305" s="12">
        <v>0</v>
      </c>
      <c r="M3305" s="12">
        <f>Tabela1[[#This Row],[A DEVOLVER]]-Tabela1[[#This Row],[DEVOLVIDO]]</f>
        <v>-4.4444444439122321E-3</v>
      </c>
      <c r="N3305" s="18" t="s">
        <v>261</v>
      </c>
    </row>
    <row r="3306" spans="2:14" x14ac:dyDescent="0.3">
      <c r="B3306" s="11">
        <v>547</v>
      </c>
      <c r="C3306" s="11" t="s">
        <v>80</v>
      </c>
      <c r="D3306" s="35">
        <v>36</v>
      </c>
      <c r="E3306" s="16" t="s">
        <v>8</v>
      </c>
      <c r="F3306" s="11" t="s">
        <v>452</v>
      </c>
      <c r="G3306" s="17">
        <v>630.48</v>
      </c>
      <c r="H3306" s="17">
        <v>630.48444444444397</v>
      </c>
      <c r="I3306" s="17">
        <f>IFERROR(H3306/1.08,"")</f>
        <v>583.78189300411475</v>
      </c>
      <c r="J3306" s="17">
        <f>I3306*8%</f>
        <v>46.702551440329181</v>
      </c>
      <c r="K3306" s="17">
        <f>Tabela1[[#This Row],[VLR RECEBIDO]]-Tabela1[[#This Row],[DESPESA]]-Tabela1[[#This Row],[FGTS]]</f>
        <v>-4.4444444439122321E-3</v>
      </c>
      <c r="L3306" s="12">
        <v>0</v>
      </c>
      <c r="M3306" s="12">
        <f>Tabela1[[#This Row],[A DEVOLVER]]-Tabela1[[#This Row],[DEVOLVIDO]]</f>
        <v>-4.4444444439122321E-3</v>
      </c>
      <c r="N3306" s="18" t="s">
        <v>264</v>
      </c>
    </row>
    <row r="3307" spans="2:14" x14ac:dyDescent="0.3">
      <c r="B3307" s="11">
        <v>1067</v>
      </c>
      <c r="C3307" s="11" t="s">
        <v>429</v>
      </c>
      <c r="D3307" s="35">
        <v>36</v>
      </c>
      <c r="E3307" s="16" t="s">
        <v>8</v>
      </c>
      <c r="F3307" s="11" t="s">
        <v>452</v>
      </c>
      <c r="G3307" s="17">
        <v>630.48</v>
      </c>
      <c r="H3307" s="17">
        <v>315.24</v>
      </c>
      <c r="I3307" s="17">
        <f>IFERROR(H3307/1.08,"")</f>
        <v>291.88888888888886</v>
      </c>
      <c r="J3307" s="17">
        <f>I3307*8%</f>
        <v>23.351111111111109</v>
      </c>
      <c r="K3307" s="17">
        <f>Tabela1[[#This Row],[VLR RECEBIDO]]-Tabela1[[#This Row],[DESPESA]]-Tabela1[[#This Row],[FGTS]]</f>
        <v>315.24000000000007</v>
      </c>
      <c r="L3307" s="12">
        <v>0</v>
      </c>
      <c r="M3307" s="12">
        <f>Tabela1[[#This Row],[A DEVOLVER]]-Tabela1[[#This Row],[DEVOLVIDO]]</f>
        <v>315.24000000000007</v>
      </c>
      <c r="N3307" s="18" t="s">
        <v>442</v>
      </c>
    </row>
    <row r="3308" spans="2:14" x14ac:dyDescent="0.3">
      <c r="B3308" s="11">
        <v>647</v>
      </c>
      <c r="C3308" s="11" t="s">
        <v>82</v>
      </c>
      <c r="D3308" s="35">
        <v>36</v>
      </c>
      <c r="E3308" s="16" t="s">
        <v>8</v>
      </c>
      <c r="F3308" s="11" t="s">
        <v>452</v>
      </c>
      <c r="G3308" s="17">
        <v>630.48</v>
      </c>
      <c r="H3308" s="17">
        <v>630.48444444444397</v>
      </c>
      <c r="I3308" s="17">
        <f>IFERROR(H3308/1.08,"")</f>
        <v>583.78189300411475</v>
      </c>
      <c r="J3308" s="17">
        <f>I3308*8%</f>
        <v>46.702551440329181</v>
      </c>
      <c r="K3308" s="17">
        <f>Tabela1[[#This Row],[VLR RECEBIDO]]-Tabela1[[#This Row],[DESPESA]]-Tabela1[[#This Row],[FGTS]]</f>
        <v>-4.4444444439122321E-3</v>
      </c>
      <c r="L3308" s="12">
        <v>0</v>
      </c>
      <c r="M3308" s="12">
        <f>Tabela1[[#This Row],[A DEVOLVER]]-Tabela1[[#This Row],[DEVOLVIDO]]</f>
        <v>-4.4444444439122321E-3</v>
      </c>
      <c r="N3308" s="18" t="s">
        <v>266</v>
      </c>
    </row>
    <row r="3309" spans="2:14" x14ac:dyDescent="0.3">
      <c r="B3309" s="11">
        <v>60</v>
      </c>
      <c r="C3309" s="11" t="s">
        <v>84</v>
      </c>
      <c r="D3309" s="35">
        <v>36</v>
      </c>
      <c r="E3309" s="16" t="s">
        <v>8</v>
      </c>
      <c r="F3309" s="11" t="s">
        <v>452</v>
      </c>
      <c r="G3309" s="17">
        <v>630.48</v>
      </c>
      <c r="H3309" s="17">
        <v>630.48444444444397</v>
      </c>
      <c r="I3309" s="17">
        <f>IFERROR(H3309/1.08,"")</f>
        <v>583.78189300411475</v>
      </c>
      <c r="J3309" s="17">
        <f>I3309*8%</f>
        <v>46.702551440329181</v>
      </c>
      <c r="K3309" s="17">
        <f>Tabela1[[#This Row],[VLR RECEBIDO]]-Tabela1[[#This Row],[DESPESA]]-Tabela1[[#This Row],[FGTS]]</f>
        <v>-4.4444444439122321E-3</v>
      </c>
      <c r="L3309" s="12">
        <v>0</v>
      </c>
      <c r="M3309" s="12">
        <f>Tabela1[[#This Row],[A DEVOLVER]]-Tabela1[[#This Row],[DEVOLVIDO]]</f>
        <v>-4.4444444439122321E-3</v>
      </c>
      <c r="N3309" s="18" t="s">
        <v>268</v>
      </c>
    </row>
    <row r="3310" spans="2:14" x14ac:dyDescent="0.3">
      <c r="B3310" s="11">
        <v>1045</v>
      </c>
      <c r="C3310" s="11" t="s">
        <v>430</v>
      </c>
      <c r="D3310" s="35">
        <v>36</v>
      </c>
      <c r="E3310" s="16" t="s">
        <v>8</v>
      </c>
      <c r="F3310" s="11" t="s">
        <v>452</v>
      </c>
      <c r="G3310" s="17">
        <v>630.48</v>
      </c>
      <c r="H3310" s="17">
        <v>315.24</v>
      </c>
      <c r="I3310" s="17">
        <f>IFERROR(H3310/1.08,"")</f>
        <v>291.88888888888886</v>
      </c>
      <c r="J3310" s="17">
        <f>I3310*8%</f>
        <v>23.351111111111109</v>
      </c>
      <c r="K3310" s="17">
        <f>Tabela1[[#This Row],[VLR RECEBIDO]]-Tabela1[[#This Row],[DESPESA]]-Tabela1[[#This Row],[FGTS]]</f>
        <v>315.24000000000007</v>
      </c>
      <c r="L3310" s="12">
        <v>0</v>
      </c>
      <c r="M3310" s="12">
        <f>Tabela1[[#This Row],[A DEVOLVER]]-Tabela1[[#This Row],[DEVOLVIDO]]</f>
        <v>315.24000000000007</v>
      </c>
      <c r="N3310" s="18" t="s">
        <v>443</v>
      </c>
    </row>
    <row r="3311" spans="2:14" x14ac:dyDescent="0.3">
      <c r="B3311" s="11">
        <v>761</v>
      </c>
      <c r="C3311" s="11" t="s">
        <v>85</v>
      </c>
      <c r="D3311" s="35">
        <v>36</v>
      </c>
      <c r="E3311" s="16" t="s">
        <v>8</v>
      </c>
      <c r="F3311" s="11" t="s">
        <v>452</v>
      </c>
      <c r="G3311" s="17">
        <v>630.48</v>
      </c>
      <c r="H3311" s="17">
        <v>630.48444444444397</v>
      </c>
      <c r="I3311" s="17">
        <f>IFERROR(H3311/1.08,"")</f>
        <v>583.78189300411475</v>
      </c>
      <c r="J3311" s="17">
        <f>I3311*8%</f>
        <v>46.702551440329181</v>
      </c>
      <c r="K3311" s="17">
        <f>Tabela1[[#This Row],[VLR RECEBIDO]]-Tabela1[[#This Row],[DESPESA]]-Tabela1[[#This Row],[FGTS]]</f>
        <v>-4.4444444439122321E-3</v>
      </c>
      <c r="L3311" s="12">
        <v>0</v>
      </c>
      <c r="M3311" s="12">
        <f>Tabela1[[#This Row],[A DEVOLVER]]-Tabela1[[#This Row],[DEVOLVIDO]]</f>
        <v>-4.4444444439122321E-3</v>
      </c>
      <c r="N3311" s="18" t="s">
        <v>269</v>
      </c>
    </row>
    <row r="3312" spans="2:14" x14ac:dyDescent="0.3">
      <c r="B3312" s="11">
        <v>231</v>
      </c>
      <c r="C3312" s="11" t="s">
        <v>87</v>
      </c>
      <c r="D3312" s="35">
        <v>36</v>
      </c>
      <c r="E3312" s="16" t="s">
        <v>8</v>
      </c>
      <c r="F3312" s="11" t="s">
        <v>452</v>
      </c>
      <c r="G3312" s="17">
        <v>630.48</v>
      </c>
      <c r="H3312" s="17">
        <v>630.48444444444397</v>
      </c>
      <c r="I3312" s="17">
        <f>IFERROR(H3312/1.08,"")</f>
        <v>583.78189300411475</v>
      </c>
      <c r="J3312" s="17">
        <f>I3312*8%</f>
        <v>46.702551440329181</v>
      </c>
      <c r="K3312" s="17">
        <f>Tabela1[[#This Row],[VLR RECEBIDO]]-Tabela1[[#This Row],[DESPESA]]-Tabela1[[#This Row],[FGTS]]</f>
        <v>-4.4444444439122321E-3</v>
      </c>
      <c r="L3312" s="12">
        <v>0</v>
      </c>
      <c r="M3312" s="12">
        <f>Tabela1[[#This Row],[A DEVOLVER]]-Tabela1[[#This Row],[DEVOLVIDO]]</f>
        <v>-4.4444444439122321E-3</v>
      </c>
      <c r="N3312" s="18" t="s">
        <v>271</v>
      </c>
    </row>
    <row r="3313" spans="2:14" x14ac:dyDescent="0.3">
      <c r="B3313" s="11">
        <v>344</v>
      </c>
      <c r="C3313" s="11" t="s">
        <v>90</v>
      </c>
      <c r="D3313" s="35">
        <v>36</v>
      </c>
      <c r="E3313" s="16" t="s">
        <v>8</v>
      </c>
      <c r="F3313" s="11" t="s">
        <v>452</v>
      </c>
      <c r="G3313" s="17">
        <v>630.48</v>
      </c>
      <c r="H3313" s="17">
        <v>630.48444444444397</v>
      </c>
      <c r="I3313" s="17">
        <f>IFERROR(H3313/1.08,"")</f>
        <v>583.78189300411475</v>
      </c>
      <c r="J3313" s="17">
        <f>I3313*8%</f>
        <v>46.702551440329181</v>
      </c>
      <c r="K3313" s="17">
        <f>Tabela1[[#This Row],[VLR RECEBIDO]]-Tabela1[[#This Row],[DESPESA]]-Tabela1[[#This Row],[FGTS]]</f>
        <v>-4.4444444439122321E-3</v>
      </c>
      <c r="L3313" s="12">
        <v>0</v>
      </c>
      <c r="M3313" s="12">
        <f>Tabela1[[#This Row],[A DEVOLVER]]-Tabela1[[#This Row],[DEVOLVIDO]]</f>
        <v>-4.4444444439122321E-3</v>
      </c>
      <c r="N3313" s="18" t="s">
        <v>274</v>
      </c>
    </row>
    <row r="3314" spans="2:14" x14ac:dyDescent="0.3">
      <c r="B3314" s="11">
        <v>716</v>
      </c>
      <c r="C3314" s="11" t="s">
        <v>94</v>
      </c>
      <c r="D3314" s="35">
        <v>36</v>
      </c>
      <c r="E3314" s="16" t="s">
        <v>8</v>
      </c>
      <c r="F3314" s="11" t="s">
        <v>452</v>
      </c>
      <c r="G3314" s="17">
        <v>630.48</v>
      </c>
      <c r="H3314" s="17">
        <v>0</v>
      </c>
      <c r="I3314" s="17">
        <f>IFERROR(H3314/1.08,"")</f>
        <v>0</v>
      </c>
      <c r="J3314" s="17">
        <f>I3314*8%</f>
        <v>0</v>
      </c>
      <c r="K3314" s="17">
        <f>Tabela1[[#This Row],[VLR RECEBIDO]]-Tabela1[[#This Row],[DESPESA]]-Tabela1[[#This Row],[FGTS]]</f>
        <v>630.48</v>
      </c>
      <c r="L3314" s="12">
        <v>0</v>
      </c>
      <c r="M3314" s="12">
        <f>Tabela1[[#This Row],[A DEVOLVER]]-Tabela1[[#This Row],[DEVOLVIDO]]</f>
        <v>630.48</v>
      </c>
      <c r="N3314" s="18" t="s">
        <v>278</v>
      </c>
    </row>
    <row r="3315" spans="2:14" x14ac:dyDescent="0.3">
      <c r="B3315" s="11">
        <v>875</v>
      </c>
      <c r="C3315" s="11" t="s">
        <v>95</v>
      </c>
      <c r="D3315" s="35">
        <v>36</v>
      </c>
      <c r="E3315" s="16" t="s">
        <v>8</v>
      </c>
      <c r="F3315" s="11" t="s">
        <v>452</v>
      </c>
      <c r="G3315" s="17">
        <v>630.48</v>
      </c>
      <c r="H3315" s="17">
        <v>630.48444444444397</v>
      </c>
      <c r="I3315" s="17">
        <f>IFERROR(H3315/1.08,"")</f>
        <v>583.78189300411475</v>
      </c>
      <c r="J3315" s="17">
        <f>I3315*8%</f>
        <v>46.702551440329181</v>
      </c>
      <c r="K3315" s="17">
        <f>Tabela1[[#This Row],[VLR RECEBIDO]]-Tabela1[[#This Row],[DESPESA]]-Tabela1[[#This Row],[FGTS]]</f>
        <v>-4.4444444439122321E-3</v>
      </c>
      <c r="L3315" s="12">
        <v>0</v>
      </c>
      <c r="M3315" s="12">
        <f>Tabela1[[#This Row],[A DEVOLVER]]-Tabela1[[#This Row],[DEVOLVIDO]]</f>
        <v>-4.4444444439122321E-3</v>
      </c>
      <c r="N3315" s="18" t="s">
        <v>279</v>
      </c>
    </row>
    <row r="3316" spans="2:14" x14ac:dyDescent="0.3">
      <c r="B3316" s="11">
        <v>393</v>
      </c>
      <c r="C3316" s="11" t="s">
        <v>96</v>
      </c>
      <c r="D3316" s="35">
        <v>36</v>
      </c>
      <c r="E3316" s="16" t="s">
        <v>8</v>
      </c>
      <c r="F3316" s="11" t="s">
        <v>452</v>
      </c>
      <c r="G3316" s="17">
        <v>630.48</v>
      </c>
      <c r="H3316" s="17">
        <v>630.48444444444397</v>
      </c>
      <c r="I3316" s="17">
        <f>IFERROR(H3316/1.08,"")</f>
        <v>583.78189300411475</v>
      </c>
      <c r="J3316" s="17">
        <f>I3316*8%</f>
        <v>46.702551440329181</v>
      </c>
      <c r="K3316" s="17">
        <f>Tabela1[[#This Row],[VLR RECEBIDO]]-Tabela1[[#This Row],[DESPESA]]-Tabela1[[#This Row],[FGTS]]</f>
        <v>-4.4444444439122321E-3</v>
      </c>
      <c r="L3316" s="12">
        <v>0</v>
      </c>
      <c r="M3316" s="12">
        <f>Tabela1[[#This Row],[A DEVOLVER]]-Tabela1[[#This Row],[DEVOLVIDO]]</f>
        <v>-4.4444444439122321E-3</v>
      </c>
      <c r="N3316" s="18" t="s">
        <v>280</v>
      </c>
    </row>
    <row r="3317" spans="2:14" x14ac:dyDescent="0.3">
      <c r="B3317" s="11">
        <v>338</v>
      </c>
      <c r="C3317" s="11" t="s">
        <v>97</v>
      </c>
      <c r="D3317" s="35">
        <v>36</v>
      </c>
      <c r="E3317" s="16" t="s">
        <v>8</v>
      </c>
      <c r="F3317" s="11" t="s">
        <v>452</v>
      </c>
      <c r="G3317" s="17">
        <v>630.48</v>
      </c>
      <c r="H3317" s="17">
        <v>630.48444444444397</v>
      </c>
      <c r="I3317" s="17">
        <f>IFERROR(H3317/1.08,"")</f>
        <v>583.78189300411475</v>
      </c>
      <c r="J3317" s="17">
        <f>I3317*8%</f>
        <v>46.702551440329181</v>
      </c>
      <c r="K3317" s="17">
        <f>Tabela1[[#This Row],[VLR RECEBIDO]]-Tabela1[[#This Row],[DESPESA]]-Tabela1[[#This Row],[FGTS]]</f>
        <v>-4.4444444439122321E-3</v>
      </c>
      <c r="L3317" s="12">
        <v>0</v>
      </c>
      <c r="M3317" s="12">
        <f>Tabela1[[#This Row],[A DEVOLVER]]-Tabela1[[#This Row],[DEVOLVIDO]]</f>
        <v>-4.4444444439122321E-3</v>
      </c>
      <c r="N3317" s="18" t="s">
        <v>281</v>
      </c>
    </row>
    <row r="3318" spans="2:14" x14ac:dyDescent="0.3">
      <c r="B3318" s="11">
        <v>928</v>
      </c>
      <c r="C3318" s="11" t="s">
        <v>98</v>
      </c>
      <c r="D3318" s="35">
        <v>36</v>
      </c>
      <c r="E3318" s="16" t="s">
        <v>8</v>
      </c>
      <c r="F3318" s="11" t="s">
        <v>452</v>
      </c>
      <c r="G3318" s="17">
        <v>630.48</v>
      </c>
      <c r="H3318" s="17">
        <v>630.48444444444397</v>
      </c>
      <c r="I3318" s="17">
        <f>IFERROR(H3318/1.08,"")</f>
        <v>583.78189300411475</v>
      </c>
      <c r="J3318" s="17">
        <f>I3318*8%</f>
        <v>46.702551440329181</v>
      </c>
      <c r="K3318" s="17">
        <f>Tabela1[[#This Row],[VLR RECEBIDO]]-Tabela1[[#This Row],[DESPESA]]-Tabela1[[#This Row],[FGTS]]</f>
        <v>-4.4444444439122321E-3</v>
      </c>
      <c r="L3318" s="12">
        <v>0</v>
      </c>
      <c r="M3318" s="12">
        <f>Tabela1[[#This Row],[A DEVOLVER]]-Tabela1[[#This Row],[DEVOLVIDO]]</f>
        <v>-4.4444444439122321E-3</v>
      </c>
      <c r="N3318" s="18" t="s">
        <v>282</v>
      </c>
    </row>
    <row r="3319" spans="2:14" x14ac:dyDescent="0.3">
      <c r="B3319" s="11">
        <v>1060</v>
      </c>
      <c r="C3319" s="11" t="s">
        <v>431</v>
      </c>
      <c r="D3319" s="35">
        <v>36</v>
      </c>
      <c r="E3319" s="16" t="s">
        <v>8</v>
      </c>
      <c r="F3319" s="11" t="s">
        <v>452</v>
      </c>
      <c r="G3319" s="17">
        <v>630.48</v>
      </c>
      <c r="H3319" s="17">
        <v>315.24</v>
      </c>
      <c r="I3319" s="17">
        <f>IFERROR(H3319/1.08,"")</f>
        <v>291.88888888888886</v>
      </c>
      <c r="J3319" s="17">
        <f>I3319*8%</f>
        <v>23.351111111111109</v>
      </c>
      <c r="K3319" s="17">
        <f>Tabela1[[#This Row],[VLR RECEBIDO]]-Tabela1[[#This Row],[DESPESA]]-Tabela1[[#This Row],[FGTS]]</f>
        <v>315.24000000000007</v>
      </c>
      <c r="L3319" s="12">
        <v>0</v>
      </c>
      <c r="M3319" s="12">
        <f>Tabela1[[#This Row],[A DEVOLVER]]-Tabela1[[#This Row],[DEVOLVIDO]]</f>
        <v>315.24000000000007</v>
      </c>
      <c r="N3319" s="18" t="s">
        <v>444</v>
      </c>
    </row>
    <row r="3320" spans="2:14" x14ac:dyDescent="0.3">
      <c r="B3320" s="11">
        <v>1042</v>
      </c>
      <c r="C3320" s="11" t="s">
        <v>432</v>
      </c>
      <c r="D3320" s="35">
        <v>36</v>
      </c>
      <c r="E3320" s="16" t="s">
        <v>8</v>
      </c>
      <c r="F3320" s="11" t="s">
        <v>452</v>
      </c>
      <c r="G3320" s="17">
        <v>630.48</v>
      </c>
      <c r="H3320" s="17">
        <v>315.24</v>
      </c>
      <c r="I3320" s="17">
        <f>IFERROR(H3320/1.08,"")</f>
        <v>291.88888888888886</v>
      </c>
      <c r="J3320" s="17">
        <f>I3320*8%</f>
        <v>23.351111111111109</v>
      </c>
      <c r="K3320" s="17">
        <f>Tabela1[[#This Row],[VLR RECEBIDO]]-Tabela1[[#This Row],[DESPESA]]-Tabela1[[#This Row],[FGTS]]</f>
        <v>315.24000000000007</v>
      </c>
      <c r="L3320" s="12">
        <v>0</v>
      </c>
      <c r="M3320" s="12">
        <f>Tabela1[[#This Row],[A DEVOLVER]]-Tabela1[[#This Row],[DEVOLVIDO]]</f>
        <v>315.24000000000007</v>
      </c>
      <c r="N3320" s="18" t="s">
        <v>445</v>
      </c>
    </row>
    <row r="3321" spans="2:14" x14ac:dyDescent="0.3">
      <c r="B3321" s="11">
        <v>14</v>
      </c>
      <c r="C3321" s="11" t="s">
        <v>100</v>
      </c>
      <c r="D3321" s="35">
        <v>36</v>
      </c>
      <c r="E3321" s="16" t="s">
        <v>8</v>
      </c>
      <c r="F3321" s="11" t="s">
        <v>452</v>
      </c>
      <c r="G3321" s="17">
        <v>630.48</v>
      </c>
      <c r="H3321" s="17">
        <v>630.48444444444397</v>
      </c>
      <c r="I3321" s="17">
        <f>IFERROR(H3321/1.08,"")</f>
        <v>583.78189300411475</v>
      </c>
      <c r="J3321" s="17">
        <f>I3321*8%</f>
        <v>46.702551440329181</v>
      </c>
      <c r="K3321" s="17">
        <f>Tabela1[[#This Row],[VLR RECEBIDO]]-Tabela1[[#This Row],[DESPESA]]-Tabela1[[#This Row],[FGTS]]</f>
        <v>-4.4444444439122321E-3</v>
      </c>
      <c r="L3321" s="12">
        <v>0</v>
      </c>
      <c r="M3321" s="12">
        <f>Tabela1[[#This Row],[A DEVOLVER]]-Tabela1[[#This Row],[DEVOLVIDO]]</f>
        <v>-4.4444444439122321E-3</v>
      </c>
      <c r="N3321" s="18" t="s">
        <v>284</v>
      </c>
    </row>
    <row r="3322" spans="2:14" x14ac:dyDescent="0.3">
      <c r="B3322" s="11">
        <v>525</v>
      </c>
      <c r="C3322" s="11" t="s">
        <v>103</v>
      </c>
      <c r="D3322" s="35">
        <v>36</v>
      </c>
      <c r="E3322" s="16" t="s">
        <v>8</v>
      </c>
      <c r="F3322" s="11" t="s">
        <v>452</v>
      </c>
      <c r="G3322" s="17">
        <v>630.48</v>
      </c>
      <c r="H3322" s="17">
        <v>630.48444444444397</v>
      </c>
      <c r="I3322" s="17">
        <f>IFERROR(H3322/1.08,"")</f>
        <v>583.78189300411475</v>
      </c>
      <c r="J3322" s="17">
        <f>I3322*8%</f>
        <v>46.702551440329181</v>
      </c>
      <c r="K3322" s="17">
        <f>Tabela1[[#This Row],[VLR RECEBIDO]]-Tabela1[[#This Row],[DESPESA]]-Tabela1[[#This Row],[FGTS]]</f>
        <v>-4.4444444439122321E-3</v>
      </c>
      <c r="L3322" s="12">
        <v>0</v>
      </c>
      <c r="M3322" s="12">
        <f>Tabela1[[#This Row],[A DEVOLVER]]-Tabela1[[#This Row],[DEVOLVIDO]]</f>
        <v>-4.4444444439122321E-3</v>
      </c>
      <c r="N3322" s="18" t="s">
        <v>287</v>
      </c>
    </row>
    <row r="3323" spans="2:14" x14ac:dyDescent="0.3">
      <c r="B3323" s="11">
        <v>67</v>
      </c>
      <c r="C3323" s="11" t="s">
        <v>106</v>
      </c>
      <c r="D3323" s="35">
        <v>36</v>
      </c>
      <c r="E3323" s="16" t="s">
        <v>8</v>
      </c>
      <c r="F3323" s="11" t="s">
        <v>452</v>
      </c>
      <c r="G3323" s="17">
        <v>630.48</v>
      </c>
      <c r="H3323" s="17">
        <v>630.48444444444397</v>
      </c>
      <c r="I3323" s="17">
        <f>IFERROR(H3323/1.08,"")</f>
        <v>583.78189300411475</v>
      </c>
      <c r="J3323" s="17">
        <f>I3323*8%</f>
        <v>46.702551440329181</v>
      </c>
      <c r="K3323" s="17">
        <f>Tabela1[[#This Row],[VLR RECEBIDO]]-Tabela1[[#This Row],[DESPESA]]-Tabela1[[#This Row],[FGTS]]</f>
        <v>-4.4444444439122321E-3</v>
      </c>
      <c r="L3323" s="12">
        <v>0</v>
      </c>
      <c r="M3323" s="12">
        <f>Tabela1[[#This Row],[A DEVOLVER]]-Tabela1[[#This Row],[DEVOLVIDO]]</f>
        <v>-4.4444444439122321E-3</v>
      </c>
      <c r="N3323" s="18" t="s">
        <v>290</v>
      </c>
    </row>
    <row r="3324" spans="2:14" x14ac:dyDescent="0.3">
      <c r="B3324" s="11">
        <v>68</v>
      </c>
      <c r="C3324" s="11" t="s">
        <v>107</v>
      </c>
      <c r="D3324" s="35">
        <v>36</v>
      </c>
      <c r="E3324" s="16" t="s">
        <v>8</v>
      </c>
      <c r="F3324" s="11" t="s">
        <v>452</v>
      </c>
      <c r="G3324" s="17">
        <v>630.48</v>
      </c>
      <c r="H3324" s="17">
        <v>630.48444444444397</v>
      </c>
      <c r="I3324" s="17">
        <f>IFERROR(H3324/1.08,"")</f>
        <v>583.78189300411475</v>
      </c>
      <c r="J3324" s="17">
        <f>I3324*8%</f>
        <v>46.702551440329181</v>
      </c>
      <c r="K3324" s="17">
        <f>Tabela1[[#This Row],[VLR RECEBIDO]]-Tabela1[[#This Row],[DESPESA]]-Tabela1[[#This Row],[FGTS]]</f>
        <v>-4.4444444439122321E-3</v>
      </c>
      <c r="L3324" s="12">
        <v>0</v>
      </c>
      <c r="M3324" s="12">
        <f>Tabela1[[#This Row],[A DEVOLVER]]-Tabela1[[#This Row],[DEVOLVIDO]]</f>
        <v>-4.4444444439122321E-3</v>
      </c>
      <c r="N3324" s="18" t="s">
        <v>291</v>
      </c>
    </row>
    <row r="3325" spans="2:14" x14ac:dyDescent="0.3">
      <c r="B3325" s="11">
        <v>444</v>
      </c>
      <c r="C3325" s="11" t="s">
        <v>108</v>
      </c>
      <c r="D3325" s="35">
        <v>36</v>
      </c>
      <c r="E3325" s="16" t="s">
        <v>8</v>
      </c>
      <c r="F3325" s="11" t="s">
        <v>452</v>
      </c>
      <c r="G3325" s="17">
        <v>630.48</v>
      </c>
      <c r="H3325" s="17">
        <v>630.48444444444397</v>
      </c>
      <c r="I3325" s="17">
        <f>IFERROR(H3325/1.08,"")</f>
        <v>583.78189300411475</v>
      </c>
      <c r="J3325" s="17">
        <f>I3325*8%</f>
        <v>46.702551440329181</v>
      </c>
      <c r="K3325" s="17">
        <f>Tabela1[[#This Row],[VLR RECEBIDO]]-Tabela1[[#This Row],[DESPESA]]-Tabela1[[#This Row],[FGTS]]</f>
        <v>-4.4444444439122321E-3</v>
      </c>
      <c r="L3325" s="12">
        <v>0</v>
      </c>
      <c r="M3325" s="12">
        <f>Tabela1[[#This Row],[A DEVOLVER]]-Tabela1[[#This Row],[DEVOLVIDO]]</f>
        <v>-4.4444444439122321E-3</v>
      </c>
      <c r="N3325" s="18" t="s">
        <v>292</v>
      </c>
    </row>
    <row r="3326" spans="2:14" x14ac:dyDescent="0.3">
      <c r="B3326" s="11">
        <v>714</v>
      </c>
      <c r="C3326" s="11" t="s">
        <v>114</v>
      </c>
      <c r="D3326" s="35">
        <v>36</v>
      </c>
      <c r="E3326" s="16" t="s">
        <v>8</v>
      </c>
      <c r="F3326" s="11" t="s">
        <v>452</v>
      </c>
      <c r="G3326" s="17">
        <v>630.48</v>
      </c>
      <c r="H3326" s="17">
        <v>630.48444444444397</v>
      </c>
      <c r="I3326" s="17">
        <f>IFERROR(H3326/1.08,"")</f>
        <v>583.78189300411475</v>
      </c>
      <c r="J3326" s="17">
        <f>I3326*8%</f>
        <v>46.702551440329181</v>
      </c>
      <c r="K3326" s="17">
        <f>Tabela1[[#This Row],[VLR RECEBIDO]]-Tabela1[[#This Row],[DESPESA]]-Tabela1[[#This Row],[FGTS]]</f>
        <v>-4.4444444439122321E-3</v>
      </c>
      <c r="L3326" s="12">
        <v>0</v>
      </c>
      <c r="M3326" s="12">
        <f>Tabela1[[#This Row],[A DEVOLVER]]-Tabela1[[#This Row],[DEVOLVIDO]]</f>
        <v>-4.4444444439122321E-3</v>
      </c>
      <c r="N3326" s="18" t="s">
        <v>298</v>
      </c>
    </row>
    <row r="3327" spans="2:14" x14ac:dyDescent="0.3">
      <c r="B3327" s="11">
        <v>1012</v>
      </c>
      <c r="C3327" s="11" t="s">
        <v>411</v>
      </c>
      <c r="D3327" s="35">
        <v>36</v>
      </c>
      <c r="E3327" s="16" t="s">
        <v>8</v>
      </c>
      <c r="F3327" s="11" t="s">
        <v>452</v>
      </c>
      <c r="G3327" s="17">
        <v>630.48</v>
      </c>
      <c r="H3327" s="17">
        <v>630.48444444444397</v>
      </c>
      <c r="I3327" s="17">
        <f>IFERROR(H3327/1.08,"")</f>
        <v>583.78189300411475</v>
      </c>
      <c r="J3327" s="17">
        <f>I3327*8%</f>
        <v>46.702551440329181</v>
      </c>
      <c r="K3327" s="17">
        <f>Tabela1[[#This Row],[VLR RECEBIDO]]-Tabela1[[#This Row],[DESPESA]]-Tabela1[[#This Row],[FGTS]]</f>
        <v>-4.4444444439122321E-3</v>
      </c>
      <c r="L3327" s="12">
        <v>0</v>
      </c>
      <c r="M3327" s="12">
        <f>Tabela1[[#This Row],[A DEVOLVER]]-Tabela1[[#This Row],[DEVOLVIDO]]</f>
        <v>-4.4444444439122321E-3</v>
      </c>
      <c r="N3327" s="18" t="s">
        <v>415</v>
      </c>
    </row>
    <row r="3328" spans="2:14" x14ac:dyDescent="0.3">
      <c r="B3328" s="11">
        <v>465</v>
      </c>
      <c r="C3328" s="11" t="s">
        <v>116</v>
      </c>
      <c r="D3328" s="35">
        <v>36</v>
      </c>
      <c r="E3328" s="16" t="s">
        <v>8</v>
      </c>
      <c r="F3328" s="11" t="s">
        <v>452</v>
      </c>
      <c r="G3328" s="17">
        <v>630.48</v>
      </c>
      <c r="H3328" s="17">
        <v>630.48444444444397</v>
      </c>
      <c r="I3328" s="17">
        <f>IFERROR(H3328/1.08,"")</f>
        <v>583.78189300411475</v>
      </c>
      <c r="J3328" s="17">
        <f>I3328*8%</f>
        <v>46.702551440329181</v>
      </c>
      <c r="K3328" s="17">
        <f>Tabela1[[#This Row],[VLR RECEBIDO]]-Tabela1[[#This Row],[DESPESA]]-Tabela1[[#This Row],[FGTS]]</f>
        <v>-4.4444444439122321E-3</v>
      </c>
      <c r="L3328" s="12">
        <v>0</v>
      </c>
      <c r="M3328" s="12">
        <f>Tabela1[[#This Row],[A DEVOLVER]]-Tabela1[[#This Row],[DEVOLVIDO]]</f>
        <v>-4.4444444439122321E-3</v>
      </c>
      <c r="N3328" s="18" t="s">
        <v>300</v>
      </c>
    </row>
    <row r="3329" spans="2:14" x14ac:dyDescent="0.3">
      <c r="B3329" s="11">
        <v>675</v>
      </c>
      <c r="C3329" s="11" t="s">
        <v>117</v>
      </c>
      <c r="D3329" s="35">
        <v>36</v>
      </c>
      <c r="E3329" s="16" t="s">
        <v>8</v>
      </c>
      <c r="F3329" s="11" t="s">
        <v>452</v>
      </c>
      <c r="G3329" s="17">
        <v>630.48</v>
      </c>
      <c r="H3329" s="17">
        <v>630.48444444444397</v>
      </c>
      <c r="I3329" s="17">
        <f>IFERROR(H3329/1.08,"")</f>
        <v>583.78189300411475</v>
      </c>
      <c r="J3329" s="17">
        <f>I3329*8%</f>
        <v>46.702551440329181</v>
      </c>
      <c r="K3329" s="17">
        <f>Tabela1[[#This Row],[VLR RECEBIDO]]-Tabela1[[#This Row],[DESPESA]]-Tabela1[[#This Row],[FGTS]]</f>
        <v>-4.4444444439122321E-3</v>
      </c>
      <c r="L3329" s="12">
        <v>0</v>
      </c>
      <c r="M3329" s="12">
        <f>Tabela1[[#This Row],[A DEVOLVER]]-Tabela1[[#This Row],[DEVOLVIDO]]</f>
        <v>-4.4444444439122321E-3</v>
      </c>
      <c r="N3329" s="18" t="s">
        <v>301</v>
      </c>
    </row>
    <row r="3330" spans="2:14" x14ac:dyDescent="0.3">
      <c r="B3330" s="11">
        <v>604</v>
      </c>
      <c r="C3330" s="11" t="s">
        <v>118</v>
      </c>
      <c r="D3330" s="35">
        <v>36</v>
      </c>
      <c r="E3330" s="16" t="s">
        <v>8</v>
      </c>
      <c r="F3330" s="11" t="s">
        <v>452</v>
      </c>
      <c r="G3330" s="17">
        <v>630.48</v>
      </c>
      <c r="H3330" s="17">
        <v>630.48444444444397</v>
      </c>
      <c r="I3330" s="17">
        <f>IFERROR(H3330/1.08,"")</f>
        <v>583.78189300411475</v>
      </c>
      <c r="J3330" s="17">
        <f>I3330*8%</f>
        <v>46.702551440329181</v>
      </c>
      <c r="K3330" s="17">
        <f>Tabela1[[#This Row],[VLR RECEBIDO]]-Tabela1[[#This Row],[DESPESA]]-Tabela1[[#This Row],[FGTS]]</f>
        <v>-4.4444444439122321E-3</v>
      </c>
      <c r="L3330" s="12">
        <v>0</v>
      </c>
      <c r="M3330" s="12">
        <f>Tabela1[[#This Row],[A DEVOLVER]]-Tabela1[[#This Row],[DEVOLVIDO]]</f>
        <v>-4.4444444439122321E-3</v>
      </c>
      <c r="N3330" s="18" t="s">
        <v>392</v>
      </c>
    </row>
    <row r="3331" spans="2:14" x14ac:dyDescent="0.3">
      <c r="B3331" s="11">
        <v>74</v>
      </c>
      <c r="C3331" s="11" t="s">
        <v>119</v>
      </c>
      <c r="D3331" s="35">
        <v>36</v>
      </c>
      <c r="E3331" s="16" t="s">
        <v>8</v>
      </c>
      <c r="F3331" s="11" t="s">
        <v>452</v>
      </c>
      <c r="G3331" s="17">
        <v>630.48</v>
      </c>
      <c r="H3331" s="17">
        <v>630.48</v>
      </c>
      <c r="I3331" s="17">
        <f>IFERROR(H3331/1.08,"")</f>
        <v>583.77777777777771</v>
      </c>
      <c r="J3331" s="17">
        <f>I3331*8%</f>
        <v>46.702222222222218</v>
      </c>
      <c r="K3331" s="17">
        <f>Tabela1[[#This Row],[VLR RECEBIDO]]-Tabela1[[#This Row],[DESPESA]]-Tabela1[[#This Row],[FGTS]]</f>
        <v>8.5265128291212022E-14</v>
      </c>
      <c r="L3331" s="12">
        <v>0</v>
      </c>
      <c r="M3331" s="12">
        <f>Tabela1[[#This Row],[A DEVOLVER]]-Tabela1[[#This Row],[DEVOLVIDO]]</f>
        <v>8.5265128291212022E-14</v>
      </c>
      <c r="N3331" s="18" t="s">
        <v>303</v>
      </c>
    </row>
    <row r="3332" spans="2:14" x14ac:dyDescent="0.3">
      <c r="B3332" s="11">
        <v>1043</v>
      </c>
      <c r="C3332" s="11" t="s">
        <v>433</v>
      </c>
      <c r="D3332" s="35">
        <v>36</v>
      </c>
      <c r="E3332" s="16" t="s">
        <v>8</v>
      </c>
      <c r="F3332" s="11" t="s">
        <v>452</v>
      </c>
      <c r="G3332" s="17">
        <v>630.48</v>
      </c>
      <c r="H3332" s="17">
        <v>315.24</v>
      </c>
      <c r="I3332" s="17">
        <f>IFERROR(H3332/1.08,"")</f>
        <v>291.88888888888886</v>
      </c>
      <c r="J3332" s="17">
        <f>I3332*8%</f>
        <v>23.351111111111109</v>
      </c>
      <c r="K3332" s="17">
        <f>Tabela1[[#This Row],[VLR RECEBIDO]]-Tabela1[[#This Row],[DESPESA]]-Tabela1[[#This Row],[FGTS]]</f>
        <v>315.24000000000007</v>
      </c>
      <c r="L3332" s="12">
        <v>0</v>
      </c>
      <c r="M3332" s="12">
        <f>Tabela1[[#This Row],[A DEVOLVER]]-Tabela1[[#This Row],[DEVOLVIDO]]</f>
        <v>315.24000000000007</v>
      </c>
      <c r="N3332" s="18" t="s">
        <v>446</v>
      </c>
    </row>
    <row r="3333" spans="2:14" x14ac:dyDescent="0.3">
      <c r="B3333" s="11">
        <v>968</v>
      </c>
      <c r="C3333" s="11" t="s">
        <v>120</v>
      </c>
      <c r="D3333" s="35">
        <v>36</v>
      </c>
      <c r="E3333" s="16" t="s">
        <v>8</v>
      </c>
      <c r="F3333" s="11" t="s">
        <v>452</v>
      </c>
      <c r="G3333" s="17">
        <v>630.48</v>
      </c>
      <c r="H3333" s="17">
        <v>630.48444444444397</v>
      </c>
      <c r="I3333" s="17">
        <f>IFERROR(H3333/1.08,"")</f>
        <v>583.78189300411475</v>
      </c>
      <c r="J3333" s="17">
        <f>I3333*8%</f>
        <v>46.702551440329181</v>
      </c>
      <c r="K3333" s="17">
        <f>Tabela1[[#This Row],[VLR RECEBIDO]]-Tabela1[[#This Row],[DESPESA]]-Tabela1[[#This Row],[FGTS]]</f>
        <v>-4.4444444439122321E-3</v>
      </c>
      <c r="L3333" s="12">
        <v>0</v>
      </c>
      <c r="M3333" s="12">
        <f>Tabela1[[#This Row],[A DEVOLVER]]-Tabela1[[#This Row],[DEVOLVIDO]]</f>
        <v>-4.4444444439122321E-3</v>
      </c>
      <c r="N3333" s="18" t="s">
        <v>304</v>
      </c>
    </row>
    <row r="3334" spans="2:14" x14ac:dyDescent="0.3">
      <c r="B3334" s="11">
        <v>1059</v>
      </c>
      <c r="C3334" s="11" t="s">
        <v>434</v>
      </c>
      <c r="D3334" s="35">
        <v>36</v>
      </c>
      <c r="E3334" s="16" t="s">
        <v>8</v>
      </c>
      <c r="F3334" s="11" t="s">
        <v>452</v>
      </c>
      <c r="G3334" s="17">
        <v>630.48</v>
      </c>
      <c r="H3334" s="17">
        <v>315.24</v>
      </c>
      <c r="I3334" s="17">
        <f>IFERROR(H3334/1.08,"")</f>
        <v>291.88888888888886</v>
      </c>
      <c r="J3334" s="17">
        <f>I3334*8%</f>
        <v>23.351111111111109</v>
      </c>
      <c r="K3334" s="17">
        <f>Tabela1[[#This Row],[VLR RECEBIDO]]-Tabela1[[#This Row],[DESPESA]]-Tabela1[[#This Row],[FGTS]]</f>
        <v>315.24000000000007</v>
      </c>
      <c r="L3334" s="12">
        <v>0</v>
      </c>
      <c r="M3334" s="12">
        <f>Tabela1[[#This Row],[A DEVOLVER]]-Tabela1[[#This Row],[DEVOLVIDO]]</f>
        <v>315.24000000000007</v>
      </c>
      <c r="N3334" s="18" t="s">
        <v>447</v>
      </c>
    </row>
    <row r="3335" spans="2:14" x14ac:dyDescent="0.3">
      <c r="B3335" s="11">
        <v>381</v>
      </c>
      <c r="C3335" s="11" t="s">
        <v>121</v>
      </c>
      <c r="D3335" s="35">
        <v>36</v>
      </c>
      <c r="E3335" s="16" t="s">
        <v>8</v>
      </c>
      <c r="F3335" s="11" t="s">
        <v>452</v>
      </c>
      <c r="G3335" s="17">
        <v>630.48</v>
      </c>
      <c r="H3335" s="17">
        <v>630.48444444444397</v>
      </c>
      <c r="I3335" s="17">
        <f>IFERROR(H3335/1.08,"")</f>
        <v>583.78189300411475</v>
      </c>
      <c r="J3335" s="17">
        <f>I3335*8%</f>
        <v>46.702551440329181</v>
      </c>
      <c r="K3335" s="17">
        <f>Tabela1[[#This Row],[VLR RECEBIDO]]-Tabela1[[#This Row],[DESPESA]]-Tabela1[[#This Row],[FGTS]]</f>
        <v>-4.4444444439122321E-3</v>
      </c>
      <c r="L3335" s="12">
        <v>0</v>
      </c>
      <c r="M3335" s="12">
        <f>Tabela1[[#This Row],[A DEVOLVER]]-Tabela1[[#This Row],[DEVOLVIDO]]</f>
        <v>-4.4444444439122321E-3</v>
      </c>
      <c r="N3335" s="18" t="s">
        <v>305</v>
      </c>
    </row>
    <row r="3336" spans="2:14" x14ac:dyDescent="0.3">
      <c r="B3336" s="11">
        <v>76</v>
      </c>
      <c r="C3336" s="11" t="s">
        <v>122</v>
      </c>
      <c r="D3336" s="35">
        <v>36</v>
      </c>
      <c r="E3336" s="16" t="s">
        <v>8</v>
      </c>
      <c r="F3336" s="11" t="s">
        <v>452</v>
      </c>
      <c r="G3336" s="17">
        <v>630.48</v>
      </c>
      <c r="H3336" s="17">
        <v>630.48444444444397</v>
      </c>
      <c r="I3336" s="17">
        <f>IFERROR(H3336/1.08,"")</f>
        <v>583.78189300411475</v>
      </c>
      <c r="J3336" s="17">
        <f>I3336*8%</f>
        <v>46.702551440329181</v>
      </c>
      <c r="K3336" s="17">
        <f>Tabela1[[#This Row],[VLR RECEBIDO]]-Tabela1[[#This Row],[DESPESA]]-Tabela1[[#This Row],[FGTS]]</f>
        <v>-4.4444444439122321E-3</v>
      </c>
      <c r="L3336" s="12">
        <v>0</v>
      </c>
      <c r="M3336" s="12">
        <f>Tabela1[[#This Row],[A DEVOLVER]]-Tabela1[[#This Row],[DEVOLVIDO]]</f>
        <v>-4.4444444439122321E-3</v>
      </c>
      <c r="N3336" s="18" t="s">
        <v>306</v>
      </c>
    </row>
    <row r="3337" spans="2:14" x14ac:dyDescent="0.3">
      <c r="B3337" s="11">
        <v>296</v>
      </c>
      <c r="C3337" s="11" t="s">
        <v>123</v>
      </c>
      <c r="D3337" s="35">
        <v>36</v>
      </c>
      <c r="E3337" s="16" t="s">
        <v>8</v>
      </c>
      <c r="F3337" s="11" t="s">
        <v>452</v>
      </c>
      <c r="G3337" s="17">
        <v>630.48</v>
      </c>
      <c r="H3337" s="17">
        <v>630.48</v>
      </c>
      <c r="I3337" s="17">
        <f>IFERROR(H3337/1.08,"")</f>
        <v>583.77777777777771</v>
      </c>
      <c r="J3337" s="17">
        <f>I3337*8%</f>
        <v>46.702222222222218</v>
      </c>
      <c r="K3337" s="17">
        <f>Tabela1[[#This Row],[VLR RECEBIDO]]-Tabela1[[#This Row],[DESPESA]]-Tabela1[[#This Row],[FGTS]]</f>
        <v>8.5265128291212022E-14</v>
      </c>
      <c r="L3337" s="12">
        <v>0</v>
      </c>
      <c r="M3337" s="12">
        <f>Tabela1[[#This Row],[A DEVOLVER]]-Tabela1[[#This Row],[DEVOLVIDO]]</f>
        <v>8.5265128291212022E-14</v>
      </c>
      <c r="N3337" s="18" t="s">
        <v>307</v>
      </c>
    </row>
    <row r="3338" spans="2:14" x14ac:dyDescent="0.3">
      <c r="B3338" s="11">
        <v>369</v>
      </c>
      <c r="C3338" s="11" t="s">
        <v>125</v>
      </c>
      <c r="D3338" s="35">
        <v>36</v>
      </c>
      <c r="E3338" s="16" t="s">
        <v>8</v>
      </c>
      <c r="F3338" s="11" t="s">
        <v>452</v>
      </c>
      <c r="G3338" s="17">
        <v>630.48</v>
      </c>
      <c r="H3338" s="17">
        <v>630.48</v>
      </c>
      <c r="I3338" s="17">
        <f>IFERROR(H3338/1.08,"")</f>
        <v>583.77777777777771</v>
      </c>
      <c r="J3338" s="17">
        <f>I3338*8%</f>
        <v>46.702222222222218</v>
      </c>
      <c r="K3338" s="17">
        <f>Tabela1[[#This Row],[VLR RECEBIDO]]-Tabela1[[#This Row],[DESPESA]]-Tabela1[[#This Row],[FGTS]]</f>
        <v>8.5265128291212022E-14</v>
      </c>
      <c r="L3338" s="12">
        <v>0</v>
      </c>
      <c r="M3338" s="12">
        <f>Tabela1[[#This Row],[A DEVOLVER]]-Tabela1[[#This Row],[DEVOLVIDO]]</f>
        <v>8.5265128291212022E-14</v>
      </c>
      <c r="N3338" s="18" t="s">
        <v>309</v>
      </c>
    </row>
    <row r="3339" spans="2:14" x14ac:dyDescent="0.3">
      <c r="B3339" s="11">
        <v>643</v>
      </c>
      <c r="C3339" s="11" t="s">
        <v>127</v>
      </c>
      <c r="D3339" s="35">
        <v>36</v>
      </c>
      <c r="E3339" s="16" t="s">
        <v>8</v>
      </c>
      <c r="F3339" s="11" t="s">
        <v>452</v>
      </c>
      <c r="G3339" s="17">
        <v>630.48</v>
      </c>
      <c r="H3339" s="17">
        <v>630.48</v>
      </c>
      <c r="I3339" s="17">
        <f>IFERROR(H3339/1.08,"")</f>
        <v>583.77777777777771</v>
      </c>
      <c r="J3339" s="17">
        <f>I3339*8%</f>
        <v>46.702222222222218</v>
      </c>
      <c r="K3339" s="17">
        <f>Tabela1[[#This Row],[VLR RECEBIDO]]-Tabela1[[#This Row],[DESPESA]]-Tabela1[[#This Row],[FGTS]]</f>
        <v>8.5265128291212022E-14</v>
      </c>
      <c r="L3339" s="12">
        <v>0</v>
      </c>
      <c r="M3339" s="12">
        <f>Tabela1[[#This Row],[A DEVOLVER]]-Tabela1[[#This Row],[DEVOLVIDO]]</f>
        <v>8.5265128291212022E-14</v>
      </c>
      <c r="N3339" s="18" t="s">
        <v>311</v>
      </c>
    </row>
    <row r="3340" spans="2:14" x14ac:dyDescent="0.3">
      <c r="B3340" s="11">
        <v>834</v>
      </c>
      <c r="C3340" s="11" t="s">
        <v>129</v>
      </c>
      <c r="D3340" s="35">
        <v>36</v>
      </c>
      <c r="E3340" s="16" t="s">
        <v>8</v>
      </c>
      <c r="F3340" s="11" t="s">
        <v>452</v>
      </c>
      <c r="G3340" s="17">
        <v>630.48</v>
      </c>
      <c r="H3340" s="17">
        <v>630.48</v>
      </c>
      <c r="I3340" s="17">
        <f>IFERROR(H3340/1.08,"")</f>
        <v>583.77777777777771</v>
      </c>
      <c r="J3340" s="17">
        <f>I3340*8%</f>
        <v>46.702222222222218</v>
      </c>
      <c r="K3340" s="17">
        <f>Tabela1[[#This Row],[VLR RECEBIDO]]-Tabela1[[#This Row],[DESPESA]]-Tabela1[[#This Row],[FGTS]]</f>
        <v>8.5265128291212022E-14</v>
      </c>
      <c r="L3340" s="12">
        <v>0</v>
      </c>
      <c r="M3340" s="12">
        <f>Tabela1[[#This Row],[A DEVOLVER]]-Tabela1[[#This Row],[DEVOLVIDO]]</f>
        <v>8.5265128291212022E-14</v>
      </c>
      <c r="N3340" s="18" t="s">
        <v>313</v>
      </c>
    </row>
    <row r="3341" spans="2:14" x14ac:dyDescent="0.3">
      <c r="B3341" s="11">
        <v>81</v>
      </c>
      <c r="C3341" s="11" t="s">
        <v>132</v>
      </c>
      <c r="D3341" s="35">
        <v>36</v>
      </c>
      <c r="E3341" s="16" t="s">
        <v>8</v>
      </c>
      <c r="F3341" s="11" t="s">
        <v>452</v>
      </c>
      <c r="G3341" s="17">
        <v>630.48</v>
      </c>
      <c r="H3341" s="17">
        <v>630.48</v>
      </c>
      <c r="I3341" s="17">
        <f>IFERROR(H3341/1.08,"")</f>
        <v>583.77777777777771</v>
      </c>
      <c r="J3341" s="17">
        <f>I3341*8%</f>
        <v>46.702222222222218</v>
      </c>
      <c r="K3341" s="17">
        <f>Tabela1[[#This Row],[VLR RECEBIDO]]-Tabela1[[#This Row],[DESPESA]]-Tabela1[[#This Row],[FGTS]]</f>
        <v>8.5265128291212022E-14</v>
      </c>
      <c r="L3341" s="12">
        <v>0</v>
      </c>
      <c r="M3341" s="12">
        <f>Tabela1[[#This Row],[A DEVOLVER]]-Tabela1[[#This Row],[DEVOLVIDO]]</f>
        <v>8.5265128291212022E-14</v>
      </c>
      <c r="N3341" s="18" t="s">
        <v>316</v>
      </c>
    </row>
    <row r="3342" spans="2:14" x14ac:dyDescent="0.3">
      <c r="B3342" s="11">
        <v>282</v>
      </c>
      <c r="C3342" s="11" t="s">
        <v>133</v>
      </c>
      <c r="D3342" s="35">
        <v>36</v>
      </c>
      <c r="E3342" s="16" t="s">
        <v>8</v>
      </c>
      <c r="F3342" s="11" t="s">
        <v>452</v>
      </c>
      <c r="G3342" s="17">
        <v>630.48</v>
      </c>
      <c r="H3342" s="17">
        <v>630.48</v>
      </c>
      <c r="I3342" s="17">
        <f>IFERROR(H3342/1.08,"")</f>
        <v>583.77777777777771</v>
      </c>
      <c r="J3342" s="17">
        <f>I3342*8%</f>
        <v>46.702222222222218</v>
      </c>
      <c r="K3342" s="17">
        <f>Tabela1[[#This Row],[VLR RECEBIDO]]-Tabela1[[#This Row],[DESPESA]]-Tabela1[[#This Row],[FGTS]]</f>
        <v>8.5265128291212022E-14</v>
      </c>
      <c r="L3342" s="12">
        <v>0</v>
      </c>
      <c r="M3342" s="12">
        <f>Tabela1[[#This Row],[A DEVOLVER]]-Tabela1[[#This Row],[DEVOLVIDO]]</f>
        <v>8.5265128291212022E-14</v>
      </c>
      <c r="N3342" s="18" t="s">
        <v>317</v>
      </c>
    </row>
    <row r="3343" spans="2:14" x14ac:dyDescent="0.3">
      <c r="B3343" s="11">
        <v>297</v>
      </c>
      <c r="C3343" s="11" t="s">
        <v>134</v>
      </c>
      <c r="D3343" s="35">
        <v>36</v>
      </c>
      <c r="E3343" s="16" t="s">
        <v>8</v>
      </c>
      <c r="F3343" s="11" t="s">
        <v>452</v>
      </c>
      <c r="G3343" s="17">
        <v>630.48</v>
      </c>
      <c r="H3343" s="17">
        <v>630.48</v>
      </c>
      <c r="I3343" s="17">
        <f>IFERROR(H3343/1.08,"")</f>
        <v>583.77777777777771</v>
      </c>
      <c r="J3343" s="17">
        <f>I3343*8%</f>
        <v>46.702222222222218</v>
      </c>
      <c r="K3343" s="17">
        <f>Tabela1[[#This Row],[VLR RECEBIDO]]-Tabela1[[#This Row],[DESPESA]]-Tabela1[[#This Row],[FGTS]]</f>
        <v>8.5265128291212022E-14</v>
      </c>
      <c r="L3343" s="12">
        <v>0</v>
      </c>
      <c r="M3343" s="12">
        <f>Tabela1[[#This Row],[A DEVOLVER]]-Tabela1[[#This Row],[DEVOLVIDO]]</f>
        <v>8.5265128291212022E-14</v>
      </c>
      <c r="N3343" s="18" t="s">
        <v>318</v>
      </c>
    </row>
    <row r="3344" spans="2:14" x14ac:dyDescent="0.3">
      <c r="B3344" s="11">
        <v>445</v>
      </c>
      <c r="C3344" s="11" t="s">
        <v>135</v>
      </c>
      <c r="D3344" s="35">
        <v>36</v>
      </c>
      <c r="E3344" s="16" t="s">
        <v>8</v>
      </c>
      <c r="F3344" s="11" t="s">
        <v>452</v>
      </c>
      <c r="G3344" s="17">
        <v>630.48</v>
      </c>
      <c r="H3344" s="17">
        <v>630.48</v>
      </c>
      <c r="I3344" s="17">
        <f>IFERROR(H3344/1.08,"")</f>
        <v>583.77777777777771</v>
      </c>
      <c r="J3344" s="17">
        <f>I3344*8%</f>
        <v>46.702222222222218</v>
      </c>
      <c r="K3344" s="17">
        <f>Tabela1[[#This Row],[VLR RECEBIDO]]-Tabela1[[#This Row],[DESPESA]]-Tabela1[[#This Row],[FGTS]]</f>
        <v>8.5265128291212022E-14</v>
      </c>
      <c r="L3344" s="12">
        <v>0</v>
      </c>
      <c r="M3344" s="12">
        <f>Tabela1[[#This Row],[A DEVOLVER]]-Tabela1[[#This Row],[DEVOLVIDO]]</f>
        <v>8.5265128291212022E-14</v>
      </c>
      <c r="N3344" s="18" t="s">
        <v>319</v>
      </c>
    </row>
    <row r="3345" spans="2:14" x14ac:dyDescent="0.3">
      <c r="B3345" s="11">
        <v>466</v>
      </c>
      <c r="C3345" s="11" t="s">
        <v>136</v>
      </c>
      <c r="D3345" s="35">
        <v>36</v>
      </c>
      <c r="E3345" s="16" t="s">
        <v>8</v>
      </c>
      <c r="F3345" s="11" t="s">
        <v>452</v>
      </c>
      <c r="G3345" s="17">
        <v>630.48</v>
      </c>
      <c r="H3345" s="17">
        <v>630.48</v>
      </c>
      <c r="I3345" s="17">
        <f>IFERROR(H3345/1.08,"")</f>
        <v>583.77777777777771</v>
      </c>
      <c r="J3345" s="17">
        <f>I3345*8%</f>
        <v>46.702222222222218</v>
      </c>
      <c r="K3345" s="17">
        <f>Tabela1[[#This Row],[VLR RECEBIDO]]-Tabela1[[#This Row],[DESPESA]]-Tabela1[[#This Row],[FGTS]]</f>
        <v>8.5265128291212022E-14</v>
      </c>
      <c r="L3345" s="12">
        <v>0</v>
      </c>
      <c r="M3345" s="12">
        <f>Tabela1[[#This Row],[A DEVOLVER]]-Tabela1[[#This Row],[DEVOLVIDO]]</f>
        <v>8.5265128291212022E-14</v>
      </c>
      <c r="N3345" s="18" t="s">
        <v>320</v>
      </c>
    </row>
    <row r="3346" spans="2:14" x14ac:dyDescent="0.3">
      <c r="B3346" s="11">
        <v>149</v>
      </c>
      <c r="C3346" s="11" t="s">
        <v>138</v>
      </c>
      <c r="D3346" s="35">
        <v>36</v>
      </c>
      <c r="E3346" s="16" t="s">
        <v>8</v>
      </c>
      <c r="F3346" s="11" t="s">
        <v>452</v>
      </c>
      <c r="G3346" s="17">
        <v>630.48</v>
      </c>
      <c r="H3346" s="17">
        <v>630.48</v>
      </c>
      <c r="I3346" s="17">
        <f>IFERROR(H3346/1.08,"")</f>
        <v>583.77777777777771</v>
      </c>
      <c r="J3346" s="17">
        <f>I3346*8%</f>
        <v>46.702222222222218</v>
      </c>
      <c r="K3346" s="17">
        <f>Tabela1[[#This Row],[VLR RECEBIDO]]-Tabela1[[#This Row],[DESPESA]]-Tabela1[[#This Row],[FGTS]]</f>
        <v>8.5265128291212022E-14</v>
      </c>
      <c r="L3346" s="12">
        <v>0</v>
      </c>
      <c r="M3346" s="12">
        <f>Tabela1[[#This Row],[A DEVOLVER]]-Tabela1[[#This Row],[DEVOLVIDO]]</f>
        <v>8.5265128291212022E-14</v>
      </c>
      <c r="N3346" s="18" t="s">
        <v>322</v>
      </c>
    </row>
    <row r="3347" spans="2:14" x14ac:dyDescent="0.3">
      <c r="B3347" s="11">
        <v>783</v>
      </c>
      <c r="C3347" s="11" t="s">
        <v>140</v>
      </c>
      <c r="D3347" s="35">
        <v>36</v>
      </c>
      <c r="E3347" s="16" t="s">
        <v>8</v>
      </c>
      <c r="F3347" s="11" t="s">
        <v>452</v>
      </c>
      <c r="G3347" s="17">
        <v>630.48</v>
      </c>
      <c r="H3347" s="17">
        <v>630.48</v>
      </c>
      <c r="I3347" s="17">
        <f>IFERROR(H3347/1.08,"")</f>
        <v>583.77777777777771</v>
      </c>
      <c r="J3347" s="17">
        <f>I3347*8%</f>
        <v>46.702222222222218</v>
      </c>
      <c r="K3347" s="17">
        <f>Tabela1[[#This Row],[VLR RECEBIDO]]-Tabela1[[#This Row],[DESPESA]]-Tabela1[[#This Row],[FGTS]]</f>
        <v>8.5265128291212022E-14</v>
      </c>
      <c r="L3347" s="12">
        <v>0</v>
      </c>
      <c r="M3347" s="12">
        <f>Tabela1[[#This Row],[A DEVOLVER]]-Tabela1[[#This Row],[DEVOLVIDO]]</f>
        <v>8.5265128291212022E-14</v>
      </c>
      <c r="N3347" s="18" t="s">
        <v>324</v>
      </c>
    </row>
    <row r="3348" spans="2:14" x14ac:dyDescent="0.3">
      <c r="B3348" s="11">
        <v>601</v>
      </c>
      <c r="C3348" s="11" t="s">
        <v>141</v>
      </c>
      <c r="D3348" s="35">
        <v>36</v>
      </c>
      <c r="E3348" s="16" t="s">
        <v>8</v>
      </c>
      <c r="F3348" s="11" t="s">
        <v>452</v>
      </c>
      <c r="G3348" s="17">
        <v>630.48</v>
      </c>
      <c r="H3348" s="17">
        <v>630.48</v>
      </c>
      <c r="I3348" s="17">
        <f>IFERROR(H3348/1.08,"")</f>
        <v>583.77777777777771</v>
      </c>
      <c r="J3348" s="17">
        <f>I3348*8%</f>
        <v>46.702222222222218</v>
      </c>
      <c r="K3348" s="17">
        <f>Tabela1[[#This Row],[VLR RECEBIDO]]-Tabela1[[#This Row],[DESPESA]]-Tabela1[[#This Row],[FGTS]]</f>
        <v>8.5265128291212022E-14</v>
      </c>
      <c r="L3348" s="12">
        <v>0</v>
      </c>
      <c r="M3348" s="12">
        <f>Tabela1[[#This Row],[A DEVOLVER]]-Tabela1[[#This Row],[DEVOLVIDO]]</f>
        <v>8.5265128291212022E-14</v>
      </c>
      <c r="N3348" s="18" t="s">
        <v>325</v>
      </c>
    </row>
    <row r="3349" spans="2:14" x14ac:dyDescent="0.3">
      <c r="B3349" s="11">
        <v>315</v>
      </c>
      <c r="C3349" s="11" t="s">
        <v>148</v>
      </c>
      <c r="D3349" s="35">
        <v>36</v>
      </c>
      <c r="E3349" s="16" t="s">
        <v>8</v>
      </c>
      <c r="F3349" s="11" t="s">
        <v>452</v>
      </c>
      <c r="G3349" s="17">
        <v>630.48</v>
      </c>
      <c r="H3349" s="17">
        <v>630.48</v>
      </c>
      <c r="I3349" s="17">
        <f>IFERROR(H3349/1.08,"")</f>
        <v>583.77777777777771</v>
      </c>
      <c r="J3349" s="17">
        <f>I3349*8%</f>
        <v>46.702222222222218</v>
      </c>
      <c r="K3349" s="17">
        <f>Tabela1[[#This Row],[VLR RECEBIDO]]-Tabela1[[#This Row],[DESPESA]]-Tabela1[[#This Row],[FGTS]]</f>
        <v>8.5265128291212022E-14</v>
      </c>
      <c r="L3349" s="12">
        <v>0</v>
      </c>
      <c r="M3349" s="12">
        <f>Tabela1[[#This Row],[A DEVOLVER]]-Tabela1[[#This Row],[DEVOLVIDO]]</f>
        <v>8.5265128291212022E-14</v>
      </c>
      <c r="N3349" s="18" t="s">
        <v>331</v>
      </c>
    </row>
    <row r="3350" spans="2:14" x14ac:dyDescent="0.3">
      <c r="B3350" s="11">
        <v>626</v>
      </c>
      <c r="C3350" s="11" t="s">
        <v>149</v>
      </c>
      <c r="D3350" s="35">
        <v>36</v>
      </c>
      <c r="E3350" s="16" t="s">
        <v>8</v>
      </c>
      <c r="F3350" s="11" t="s">
        <v>452</v>
      </c>
      <c r="G3350" s="17">
        <v>630.48</v>
      </c>
      <c r="H3350" s="17">
        <v>630.48</v>
      </c>
      <c r="I3350" s="17">
        <f>IFERROR(H3350/1.08,"")</f>
        <v>583.77777777777771</v>
      </c>
      <c r="J3350" s="17">
        <f>I3350*8%</f>
        <v>46.702222222222218</v>
      </c>
      <c r="K3350" s="17">
        <f>Tabela1[[#This Row],[VLR RECEBIDO]]-Tabela1[[#This Row],[DESPESA]]-Tabela1[[#This Row],[FGTS]]</f>
        <v>8.5265128291212022E-14</v>
      </c>
      <c r="L3350" s="12">
        <v>0</v>
      </c>
      <c r="M3350" s="12">
        <f>Tabela1[[#This Row],[A DEVOLVER]]-Tabela1[[#This Row],[DEVOLVIDO]]</f>
        <v>8.5265128291212022E-14</v>
      </c>
      <c r="N3350" s="18" t="s">
        <v>332</v>
      </c>
    </row>
    <row r="3351" spans="2:14" x14ac:dyDescent="0.3">
      <c r="B3351" s="11">
        <v>653</v>
      </c>
      <c r="C3351" s="11" t="s">
        <v>153</v>
      </c>
      <c r="D3351" s="35">
        <v>36</v>
      </c>
      <c r="E3351" s="16" t="s">
        <v>8</v>
      </c>
      <c r="F3351" s="11" t="s">
        <v>452</v>
      </c>
      <c r="G3351" s="17">
        <v>630.48</v>
      </c>
      <c r="H3351" s="17">
        <v>630.48</v>
      </c>
      <c r="I3351" s="17">
        <f>IFERROR(H3351/1.08,"")</f>
        <v>583.77777777777771</v>
      </c>
      <c r="J3351" s="17">
        <f>I3351*8%</f>
        <v>46.702222222222218</v>
      </c>
      <c r="K3351" s="17">
        <f>Tabela1[[#This Row],[VLR RECEBIDO]]-Tabela1[[#This Row],[DESPESA]]-Tabela1[[#This Row],[FGTS]]</f>
        <v>8.5265128291212022E-14</v>
      </c>
      <c r="L3351" s="12">
        <v>0</v>
      </c>
      <c r="M3351" s="12">
        <f>Tabela1[[#This Row],[A DEVOLVER]]-Tabela1[[#This Row],[DEVOLVIDO]]</f>
        <v>8.5265128291212022E-14</v>
      </c>
      <c r="N3351" s="18" t="s">
        <v>336</v>
      </c>
    </row>
    <row r="3352" spans="2:14" x14ac:dyDescent="0.3">
      <c r="B3352" s="11">
        <v>471</v>
      </c>
      <c r="C3352" s="11" t="s">
        <v>154</v>
      </c>
      <c r="D3352" s="35">
        <v>36</v>
      </c>
      <c r="E3352" s="16" t="s">
        <v>8</v>
      </c>
      <c r="F3352" s="11" t="s">
        <v>452</v>
      </c>
      <c r="G3352" s="17">
        <v>630.48</v>
      </c>
      <c r="H3352" s="17">
        <v>630.48</v>
      </c>
      <c r="I3352" s="17">
        <f>IFERROR(H3352/1.08,"")</f>
        <v>583.77777777777771</v>
      </c>
      <c r="J3352" s="17">
        <f>I3352*8%</f>
        <v>46.702222222222218</v>
      </c>
      <c r="K3352" s="17">
        <f>Tabela1[[#This Row],[VLR RECEBIDO]]-Tabela1[[#This Row],[DESPESA]]-Tabela1[[#This Row],[FGTS]]</f>
        <v>8.5265128291212022E-14</v>
      </c>
      <c r="L3352" s="12">
        <v>0</v>
      </c>
      <c r="M3352" s="12">
        <f>Tabela1[[#This Row],[A DEVOLVER]]-Tabela1[[#This Row],[DEVOLVIDO]]</f>
        <v>8.5265128291212022E-14</v>
      </c>
      <c r="N3352" s="18" t="s">
        <v>337</v>
      </c>
    </row>
    <row r="3353" spans="2:14" x14ac:dyDescent="0.3">
      <c r="B3353" s="11">
        <v>676</v>
      </c>
      <c r="C3353" s="11" t="s">
        <v>155</v>
      </c>
      <c r="D3353" s="35">
        <v>36</v>
      </c>
      <c r="E3353" s="16" t="s">
        <v>8</v>
      </c>
      <c r="F3353" s="11" t="s">
        <v>452</v>
      </c>
      <c r="G3353" s="17">
        <v>630.48</v>
      </c>
      <c r="H3353" s="17">
        <v>630.48</v>
      </c>
      <c r="I3353" s="17">
        <f>IFERROR(H3353/1.08,"")</f>
        <v>583.77777777777771</v>
      </c>
      <c r="J3353" s="17">
        <f>I3353*8%</f>
        <v>46.702222222222218</v>
      </c>
      <c r="K3353" s="17">
        <f>Tabela1[[#This Row],[VLR RECEBIDO]]-Tabela1[[#This Row],[DESPESA]]-Tabela1[[#This Row],[FGTS]]</f>
        <v>8.5265128291212022E-14</v>
      </c>
      <c r="L3353" s="12">
        <v>0</v>
      </c>
      <c r="M3353" s="12">
        <f>Tabela1[[#This Row],[A DEVOLVER]]-Tabela1[[#This Row],[DEVOLVIDO]]</f>
        <v>8.5265128291212022E-14</v>
      </c>
      <c r="N3353" s="18" t="s">
        <v>338</v>
      </c>
    </row>
    <row r="3354" spans="2:14" x14ac:dyDescent="0.3">
      <c r="B3354" s="11">
        <v>541</v>
      </c>
      <c r="C3354" s="11" t="s">
        <v>156</v>
      </c>
      <c r="D3354" s="35">
        <v>36</v>
      </c>
      <c r="E3354" s="16" t="s">
        <v>8</v>
      </c>
      <c r="F3354" s="11" t="s">
        <v>452</v>
      </c>
      <c r="G3354" s="17">
        <v>630.48</v>
      </c>
      <c r="H3354" s="17">
        <v>630.48</v>
      </c>
      <c r="I3354" s="17">
        <f>IFERROR(H3354/1.08,"")</f>
        <v>583.77777777777771</v>
      </c>
      <c r="J3354" s="17">
        <f>I3354*8%</f>
        <v>46.702222222222218</v>
      </c>
      <c r="K3354" s="17">
        <f>Tabela1[[#This Row],[VLR RECEBIDO]]-Tabela1[[#This Row],[DESPESA]]-Tabela1[[#This Row],[FGTS]]</f>
        <v>8.5265128291212022E-14</v>
      </c>
      <c r="L3354" s="12">
        <v>0</v>
      </c>
      <c r="M3354" s="12">
        <f>Tabela1[[#This Row],[A DEVOLVER]]-Tabela1[[#This Row],[DEVOLVIDO]]</f>
        <v>8.5265128291212022E-14</v>
      </c>
      <c r="N3354" s="18" t="s">
        <v>339</v>
      </c>
    </row>
    <row r="3355" spans="2:14" x14ac:dyDescent="0.3">
      <c r="B3355" s="11">
        <v>986</v>
      </c>
      <c r="C3355" s="11" t="s">
        <v>198</v>
      </c>
      <c r="D3355" s="35">
        <v>36</v>
      </c>
      <c r="E3355" s="16" t="s">
        <v>8</v>
      </c>
      <c r="F3355" s="11" t="s">
        <v>452</v>
      </c>
      <c r="G3355" s="17">
        <v>630.48</v>
      </c>
      <c r="H3355" s="17">
        <v>630.48</v>
      </c>
      <c r="I3355" s="17">
        <f>IFERROR(H3355/1.08,"")</f>
        <v>583.77777777777771</v>
      </c>
      <c r="J3355" s="17">
        <f>I3355*8%</f>
        <v>46.702222222222218</v>
      </c>
      <c r="K3355" s="17">
        <f>Tabela1[[#This Row],[VLR RECEBIDO]]-Tabela1[[#This Row],[DESPESA]]-Tabela1[[#This Row],[FGTS]]</f>
        <v>8.5265128291212022E-14</v>
      </c>
      <c r="L3355" s="12">
        <v>0</v>
      </c>
      <c r="M3355" s="12">
        <f>Tabela1[[#This Row],[A DEVOLVER]]-Tabela1[[#This Row],[DEVOLVIDO]]</f>
        <v>8.5265128291212022E-14</v>
      </c>
      <c r="N3355" s="18" t="s">
        <v>381</v>
      </c>
    </row>
    <row r="3356" spans="2:14" x14ac:dyDescent="0.3">
      <c r="B3356" s="11">
        <v>635</v>
      </c>
      <c r="C3356" s="11" t="s">
        <v>159</v>
      </c>
      <c r="D3356" s="35">
        <v>36</v>
      </c>
      <c r="E3356" s="16" t="s">
        <v>8</v>
      </c>
      <c r="F3356" s="11" t="s">
        <v>452</v>
      </c>
      <c r="G3356" s="17">
        <v>630.48</v>
      </c>
      <c r="H3356" s="17">
        <v>630.48</v>
      </c>
      <c r="I3356" s="17">
        <f>IFERROR(H3356/1.08,"")</f>
        <v>583.77777777777771</v>
      </c>
      <c r="J3356" s="17">
        <f>I3356*8%</f>
        <v>46.702222222222218</v>
      </c>
      <c r="K3356" s="17">
        <f>Tabela1[[#This Row],[VLR RECEBIDO]]-Tabela1[[#This Row],[DESPESA]]-Tabela1[[#This Row],[FGTS]]</f>
        <v>8.5265128291212022E-14</v>
      </c>
      <c r="L3356" s="12">
        <v>0</v>
      </c>
      <c r="M3356" s="12">
        <f>Tabela1[[#This Row],[A DEVOLVER]]-Tabela1[[#This Row],[DEVOLVIDO]]</f>
        <v>8.5265128291212022E-14</v>
      </c>
      <c r="N3356" s="18" t="s">
        <v>342</v>
      </c>
    </row>
    <row r="3357" spans="2:14" x14ac:dyDescent="0.3">
      <c r="B3357" s="11">
        <v>1008</v>
      </c>
      <c r="C3357" s="11" t="s">
        <v>406</v>
      </c>
      <c r="D3357" s="35">
        <v>36</v>
      </c>
      <c r="E3357" s="16" t="s">
        <v>8</v>
      </c>
      <c r="F3357" s="11" t="s">
        <v>452</v>
      </c>
      <c r="G3357" s="17">
        <v>630.48</v>
      </c>
      <c r="H3357" s="17">
        <v>0</v>
      </c>
      <c r="I3357" s="17">
        <f>IFERROR(H3357/1.08,"")</f>
        <v>0</v>
      </c>
      <c r="J3357" s="17">
        <f>I3357*8%</f>
        <v>0</v>
      </c>
      <c r="K3357" s="17">
        <f>Tabela1[[#This Row],[VLR RECEBIDO]]-Tabela1[[#This Row],[DESPESA]]-Tabela1[[#This Row],[FGTS]]</f>
        <v>630.48</v>
      </c>
      <c r="L3357" s="12">
        <v>0</v>
      </c>
      <c r="M3357" s="12">
        <f>Tabela1[[#This Row],[A DEVOLVER]]-Tabela1[[#This Row],[DEVOLVIDO]]</f>
        <v>630.48</v>
      </c>
      <c r="N3357" s="18" t="s">
        <v>402</v>
      </c>
    </row>
    <row r="3358" spans="2:14" x14ac:dyDescent="0.3">
      <c r="B3358" s="11">
        <v>1057</v>
      </c>
      <c r="C3358" s="11" t="s">
        <v>435</v>
      </c>
      <c r="D3358" s="35">
        <v>36</v>
      </c>
      <c r="E3358" s="16" t="s">
        <v>8</v>
      </c>
      <c r="F3358" s="11" t="s">
        <v>452</v>
      </c>
      <c r="G3358" s="17">
        <v>630.48</v>
      </c>
      <c r="H3358" s="17">
        <v>315.24</v>
      </c>
      <c r="I3358" s="17">
        <f>IFERROR(H3358/1.08,"")</f>
        <v>291.88888888888886</v>
      </c>
      <c r="J3358" s="17">
        <f>I3358*8%</f>
        <v>23.351111111111109</v>
      </c>
      <c r="K3358" s="17">
        <f>Tabela1[[#This Row],[VLR RECEBIDO]]-Tabela1[[#This Row],[DESPESA]]-Tabela1[[#This Row],[FGTS]]</f>
        <v>315.24000000000007</v>
      </c>
      <c r="L3358" s="12">
        <v>0</v>
      </c>
      <c r="M3358" s="12">
        <f>Tabela1[[#This Row],[A DEVOLVER]]-Tabela1[[#This Row],[DEVOLVIDO]]</f>
        <v>315.24000000000007</v>
      </c>
      <c r="N3358" s="18" t="s">
        <v>448</v>
      </c>
    </row>
    <row r="3359" spans="2:14" x14ac:dyDescent="0.3">
      <c r="B3359" s="11">
        <v>380</v>
      </c>
      <c r="C3359" s="11" t="s">
        <v>163</v>
      </c>
      <c r="D3359" s="35">
        <v>36</v>
      </c>
      <c r="E3359" s="16" t="s">
        <v>8</v>
      </c>
      <c r="F3359" s="11" t="s">
        <v>452</v>
      </c>
      <c r="G3359" s="17">
        <v>630.48</v>
      </c>
      <c r="H3359" s="17">
        <v>630.48</v>
      </c>
      <c r="I3359" s="17">
        <f>IFERROR(H3359/1.08,"")</f>
        <v>583.77777777777771</v>
      </c>
      <c r="J3359" s="17">
        <f>I3359*8%</f>
        <v>46.702222222222218</v>
      </c>
      <c r="K3359" s="17">
        <f>Tabela1[[#This Row],[VLR RECEBIDO]]-Tabela1[[#This Row],[DESPESA]]-Tabela1[[#This Row],[FGTS]]</f>
        <v>8.5265128291212022E-14</v>
      </c>
      <c r="L3359" s="12">
        <v>0</v>
      </c>
      <c r="M3359" s="12">
        <f>Tabela1[[#This Row],[A DEVOLVER]]-Tabela1[[#This Row],[DEVOLVIDO]]</f>
        <v>8.5265128291212022E-14</v>
      </c>
      <c r="N3359" s="18" t="s">
        <v>346</v>
      </c>
    </row>
    <row r="3360" spans="2:14" x14ac:dyDescent="0.3">
      <c r="B3360" s="11">
        <v>894</v>
      </c>
      <c r="C3360" s="11" t="s">
        <v>164</v>
      </c>
      <c r="D3360" s="35">
        <v>36</v>
      </c>
      <c r="E3360" s="16" t="s">
        <v>8</v>
      </c>
      <c r="F3360" s="11" t="s">
        <v>452</v>
      </c>
      <c r="G3360" s="17">
        <v>630.48</v>
      </c>
      <c r="H3360" s="17">
        <v>630.48</v>
      </c>
      <c r="I3360" s="17">
        <f>IFERROR(H3360/1.08,"")</f>
        <v>583.77777777777771</v>
      </c>
      <c r="J3360" s="17">
        <f>I3360*8%</f>
        <v>46.702222222222218</v>
      </c>
      <c r="K3360" s="17">
        <f>Tabela1[[#This Row],[VLR RECEBIDO]]-Tabela1[[#This Row],[DESPESA]]-Tabela1[[#This Row],[FGTS]]</f>
        <v>8.5265128291212022E-14</v>
      </c>
      <c r="L3360" s="12">
        <v>0</v>
      </c>
      <c r="M3360" s="12">
        <f>Tabela1[[#This Row],[A DEVOLVER]]-Tabela1[[#This Row],[DEVOLVIDO]]</f>
        <v>8.5265128291212022E-14</v>
      </c>
      <c r="N3360" s="18" t="s">
        <v>347</v>
      </c>
    </row>
    <row r="3361" spans="2:14" x14ac:dyDescent="0.3">
      <c r="B3361" s="11">
        <v>289</v>
      </c>
      <c r="C3361" s="11" t="s">
        <v>165</v>
      </c>
      <c r="D3361" s="35">
        <v>36</v>
      </c>
      <c r="E3361" s="16" t="s">
        <v>8</v>
      </c>
      <c r="F3361" s="11" t="s">
        <v>452</v>
      </c>
      <c r="G3361" s="17">
        <v>630.48</v>
      </c>
      <c r="H3361" s="17">
        <v>630.48</v>
      </c>
      <c r="I3361" s="17">
        <f>IFERROR(H3361/1.08,"")</f>
        <v>583.77777777777771</v>
      </c>
      <c r="J3361" s="17">
        <f>I3361*8%</f>
        <v>46.702222222222218</v>
      </c>
      <c r="K3361" s="17">
        <f>Tabela1[[#This Row],[VLR RECEBIDO]]-Tabela1[[#This Row],[DESPESA]]-Tabela1[[#This Row],[FGTS]]</f>
        <v>8.5265128291212022E-14</v>
      </c>
      <c r="L3361" s="12">
        <v>0</v>
      </c>
      <c r="M3361" s="12">
        <f>Tabela1[[#This Row],[A DEVOLVER]]-Tabela1[[#This Row],[DEVOLVIDO]]</f>
        <v>8.5265128291212022E-14</v>
      </c>
      <c r="N3361" s="18" t="s">
        <v>348</v>
      </c>
    </row>
    <row r="3362" spans="2:14" x14ac:dyDescent="0.3">
      <c r="B3362" s="11">
        <v>313</v>
      </c>
      <c r="C3362" s="11" t="s">
        <v>167</v>
      </c>
      <c r="D3362" s="35">
        <v>36</v>
      </c>
      <c r="E3362" s="16" t="s">
        <v>8</v>
      </c>
      <c r="F3362" s="11" t="s">
        <v>452</v>
      </c>
      <c r="G3362" s="17">
        <v>630.48</v>
      </c>
      <c r="H3362" s="17">
        <v>630.48</v>
      </c>
      <c r="I3362" s="17">
        <f>IFERROR(H3362/1.08,"")</f>
        <v>583.77777777777771</v>
      </c>
      <c r="J3362" s="17">
        <f>I3362*8%</f>
        <v>46.702222222222218</v>
      </c>
      <c r="K3362" s="17">
        <f>Tabela1[[#This Row],[VLR RECEBIDO]]-Tabela1[[#This Row],[DESPESA]]-Tabela1[[#This Row],[FGTS]]</f>
        <v>8.5265128291212022E-14</v>
      </c>
      <c r="L3362" s="12">
        <v>0</v>
      </c>
      <c r="M3362" s="12">
        <f>Tabela1[[#This Row],[A DEVOLVER]]-Tabela1[[#This Row],[DEVOLVIDO]]</f>
        <v>8.5265128291212022E-14</v>
      </c>
      <c r="N3362" s="18" t="s">
        <v>350</v>
      </c>
    </row>
    <row r="3363" spans="2:14" x14ac:dyDescent="0.3">
      <c r="B3363" s="11">
        <v>184</v>
      </c>
      <c r="C3363" s="11" t="s">
        <v>169</v>
      </c>
      <c r="D3363" s="35">
        <v>36</v>
      </c>
      <c r="E3363" s="16" t="s">
        <v>8</v>
      </c>
      <c r="F3363" s="11" t="s">
        <v>452</v>
      </c>
      <c r="G3363" s="17">
        <v>630.48</v>
      </c>
      <c r="H3363" s="17">
        <v>630.48</v>
      </c>
      <c r="I3363" s="17">
        <f>IFERROR(H3363/1.08,"")</f>
        <v>583.77777777777771</v>
      </c>
      <c r="J3363" s="17">
        <f>I3363*8%</f>
        <v>46.702222222222218</v>
      </c>
      <c r="K3363" s="17">
        <f>Tabela1[[#This Row],[VLR RECEBIDO]]-Tabela1[[#This Row],[DESPESA]]-Tabela1[[#This Row],[FGTS]]</f>
        <v>8.5265128291212022E-14</v>
      </c>
      <c r="L3363" s="12">
        <v>0</v>
      </c>
      <c r="M3363" s="12">
        <f>Tabela1[[#This Row],[A DEVOLVER]]-Tabela1[[#This Row],[DEVOLVIDO]]</f>
        <v>8.5265128291212022E-14</v>
      </c>
      <c r="N3363" s="18" t="s">
        <v>352</v>
      </c>
    </row>
    <row r="3364" spans="2:14" x14ac:dyDescent="0.3">
      <c r="B3364" s="11">
        <v>403</v>
      </c>
      <c r="C3364" s="11" t="s">
        <v>170</v>
      </c>
      <c r="D3364" s="35">
        <v>36</v>
      </c>
      <c r="E3364" s="16" t="s">
        <v>8</v>
      </c>
      <c r="F3364" s="11" t="s">
        <v>452</v>
      </c>
      <c r="G3364" s="17">
        <v>630.48</v>
      </c>
      <c r="H3364" s="17">
        <v>630.48</v>
      </c>
      <c r="I3364" s="17">
        <f>IFERROR(H3364/1.08,"")</f>
        <v>583.77777777777771</v>
      </c>
      <c r="J3364" s="17">
        <f>I3364*8%</f>
        <v>46.702222222222218</v>
      </c>
      <c r="K3364" s="17">
        <f>Tabela1[[#This Row],[VLR RECEBIDO]]-Tabela1[[#This Row],[DESPESA]]-Tabela1[[#This Row],[FGTS]]</f>
        <v>8.5265128291212022E-14</v>
      </c>
      <c r="L3364" s="12">
        <v>0</v>
      </c>
      <c r="M3364" s="12">
        <f>Tabela1[[#This Row],[A DEVOLVER]]-Tabela1[[#This Row],[DEVOLVIDO]]</f>
        <v>8.5265128291212022E-14</v>
      </c>
      <c r="N3364" s="18" t="s">
        <v>353</v>
      </c>
    </row>
    <row r="3365" spans="2:14" x14ac:dyDescent="0.3">
      <c r="B3365" s="11">
        <v>600</v>
      </c>
      <c r="C3365" s="11" t="s">
        <v>171</v>
      </c>
      <c r="D3365" s="35">
        <v>36</v>
      </c>
      <c r="E3365" s="16" t="s">
        <v>8</v>
      </c>
      <c r="F3365" s="11" t="s">
        <v>452</v>
      </c>
      <c r="G3365" s="17">
        <v>630.48</v>
      </c>
      <c r="H3365" s="17">
        <v>630.48</v>
      </c>
      <c r="I3365" s="17">
        <f>IFERROR(H3365/1.08,"")</f>
        <v>583.77777777777771</v>
      </c>
      <c r="J3365" s="17">
        <f>I3365*8%</f>
        <v>46.702222222222218</v>
      </c>
      <c r="K3365" s="17">
        <f>Tabela1[[#This Row],[VLR RECEBIDO]]-Tabela1[[#This Row],[DESPESA]]-Tabela1[[#This Row],[FGTS]]</f>
        <v>8.5265128291212022E-14</v>
      </c>
      <c r="L3365" s="12">
        <v>0</v>
      </c>
      <c r="M3365" s="12">
        <f>Tabela1[[#This Row],[A DEVOLVER]]-Tabela1[[#This Row],[DEVOLVIDO]]</f>
        <v>8.5265128291212022E-14</v>
      </c>
      <c r="N3365" s="18" t="s">
        <v>354</v>
      </c>
    </row>
    <row r="3366" spans="2:14" x14ac:dyDescent="0.3">
      <c r="B3366" s="11">
        <v>421</v>
      </c>
      <c r="C3366" s="11" t="s">
        <v>172</v>
      </c>
      <c r="D3366" s="35">
        <v>36</v>
      </c>
      <c r="E3366" s="16" t="s">
        <v>8</v>
      </c>
      <c r="F3366" s="11" t="s">
        <v>452</v>
      </c>
      <c r="G3366" s="17">
        <v>630.48</v>
      </c>
      <c r="H3366" s="17">
        <v>630.48</v>
      </c>
      <c r="I3366" s="17">
        <f>IFERROR(H3366/1.08,"")</f>
        <v>583.77777777777771</v>
      </c>
      <c r="J3366" s="17">
        <f>I3366*8%</f>
        <v>46.702222222222218</v>
      </c>
      <c r="K3366" s="17">
        <f>Tabela1[[#This Row],[VLR RECEBIDO]]-Tabela1[[#This Row],[DESPESA]]-Tabela1[[#This Row],[FGTS]]</f>
        <v>8.5265128291212022E-14</v>
      </c>
      <c r="L3366" s="12">
        <v>0</v>
      </c>
      <c r="M3366" s="12">
        <f>Tabela1[[#This Row],[A DEVOLVER]]-Tabela1[[#This Row],[DEVOLVIDO]]</f>
        <v>8.5265128291212022E-14</v>
      </c>
      <c r="N3366" s="18" t="s">
        <v>355</v>
      </c>
    </row>
    <row r="3367" spans="2:14" x14ac:dyDescent="0.3">
      <c r="B3367" s="11">
        <v>126</v>
      </c>
      <c r="C3367" s="11" t="s">
        <v>177</v>
      </c>
      <c r="D3367" s="35">
        <v>36</v>
      </c>
      <c r="E3367" s="16" t="s">
        <v>8</v>
      </c>
      <c r="F3367" s="11" t="s">
        <v>452</v>
      </c>
      <c r="G3367" s="17">
        <v>630.48</v>
      </c>
      <c r="H3367" s="17">
        <v>630.48</v>
      </c>
      <c r="I3367" s="17">
        <f>IFERROR(H3367/1.08,"")</f>
        <v>583.77777777777771</v>
      </c>
      <c r="J3367" s="17">
        <f>I3367*8%</f>
        <v>46.702222222222218</v>
      </c>
      <c r="K3367" s="17">
        <f>Tabela1[[#This Row],[VLR RECEBIDO]]-Tabela1[[#This Row],[DESPESA]]-Tabela1[[#This Row],[FGTS]]</f>
        <v>8.5265128291212022E-14</v>
      </c>
      <c r="L3367" s="12">
        <v>0</v>
      </c>
      <c r="M3367" s="12">
        <f>Tabela1[[#This Row],[A DEVOLVER]]-Tabela1[[#This Row],[DEVOLVIDO]]</f>
        <v>8.5265128291212022E-14</v>
      </c>
      <c r="N3367" s="18" t="s">
        <v>360</v>
      </c>
    </row>
    <row r="3368" spans="2:14" x14ac:dyDescent="0.3">
      <c r="B3368" s="11">
        <v>337</v>
      </c>
      <c r="C3368" s="11" t="s">
        <v>179</v>
      </c>
      <c r="D3368" s="35">
        <v>36</v>
      </c>
      <c r="E3368" s="16" t="s">
        <v>8</v>
      </c>
      <c r="F3368" s="11" t="s">
        <v>452</v>
      </c>
      <c r="G3368" s="17">
        <v>630.48</v>
      </c>
      <c r="H3368" s="17">
        <v>630.48</v>
      </c>
      <c r="I3368" s="17">
        <f>IFERROR(H3368/1.08,"")</f>
        <v>583.77777777777771</v>
      </c>
      <c r="J3368" s="17">
        <f>I3368*8%</f>
        <v>46.702222222222218</v>
      </c>
      <c r="K3368" s="17">
        <f>Tabela1[[#This Row],[VLR RECEBIDO]]-Tabela1[[#This Row],[DESPESA]]-Tabela1[[#This Row],[FGTS]]</f>
        <v>8.5265128291212022E-14</v>
      </c>
      <c r="L3368" s="12">
        <v>0</v>
      </c>
      <c r="M3368" s="12">
        <f>Tabela1[[#This Row],[A DEVOLVER]]-Tabela1[[#This Row],[DEVOLVIDO]]</f>
        <v>8.5265128291212022E-14</v>
      </c>
      <c r="N3368" s="18" t="s">
        <v>362</v>
      </c>
    </row>
    <row r="3369" spans="2:14" x14ac:dyDescent="0.3">
      <c r="B3369" s="11">
        <v>1047</v>
      </c>
      <c r="C3369" s="11" t="s">
        <v>436</v>
      </c>
      <c r="D3369" s="35">
        <v>36</v>
      </c>
      <c r="E3369" s="16" t="s">
        <v>8</v>
      </c>
      <c r="F3369" s="11" t="s">
        <v>452</v>
      </c>
      <c r="G3369" s="17">
        <v>630.48</v>
      </c>
      <c r="H3369" s="17">
        <v>315.24</v>
      </c>
      <c r="I3369" s="17">
        <f>IFERROR(H3369/1.08,"")</f>
        <v>291.88888888888886</v>
      </c>
      <c r="J3369" s="17">
        <f>I3369*8%</f>
        <v>23.351111111111109</v>
      </c>
      <c r="K3369" s="17">
        <f>Tabela1[[#This Row],[VLR RECEBIDO]]-Tabela1[[#This Row],[DESPESA]]-Tabela1[[#This Row],[FGTS]]</f>
        <v>315.24000000000007</v>
      </c>
      <c r="L3369" s="12">
        <v>0</v>
      </c>
      <c r="M3369" s="12">
        <f>Tabela1[[#This Row],[A DEVOLVER]]-Tabela1[[#This Row],[DEVOLVIDO]]</f>
        <v>315.24000000000007</v>
      </c>
      <c r="N3369" s="18" t="s">
        <v>449</v>
      </c>
    </row>
    <row r="3370" spans="2:14" x14ac:dyDescent="0.3">
      <c r="B3370" s="11">
        <v>929</v>
      </c>
      <c r="C3370" s="11" t="s">
        <v>183</v>
      </c>
      <c r="D3370" s="35">
        <v>36</v>
      </c>
      <c r="E3370" s="16" t="s">
        <v>8</v>
      </c>
      <c r="F3370" s="11" t="s">
        <v>452</v>
      </c>
      <c r="G3370" s="17">
        <v>630.48</v>
      </c>
      <c r="H3370" s="17">
        <v>630.48</v>
      </c>
      <c r="I3370" s="17">
        <f>IFERROR(H3370/1.08,"")</f>
        <v>583.77777777777771</v>
      </c>
      <c r="J3370" s="17">
        <f>I3370*8%</f>
        <v>46.702222222222218</v>
      </c>
      <c r="K3370" s="17">
        <f>Tabela1[[#This Row],[VLR RECEBIDO]]-Tabela1[[#This Row],[DESPESA]]-Tabela1[[#This Row],[FGTS]]</f>
        <v>8.5265128291212022E-14</v>
      </c>
      <c r="L3370" s="12">
        <v>0</v>
      </c>
      <c r="M3370" s="12">
        <f>Tabela1[[#This Row],[A DEVOLVER]]-Tabela1[[#This Row],[DEVOLVIDO]]</f>
        <v>8.5265128291212022E-14</v>
      </c>
      <c r="N3370" s="18" t="s">
        <v>366</v>
      </c>
    </row>
    <row r="3371" spans="2:14" x14ac:dyDescent="0.3">
      <c r="B3371" s="11">
        <v>1036</v>
      </c>
      <c r="C3371" s="11" t="s">
        <v>437</v>
      </c>
      <c r="D3371" s="35">
        <v>36</v>
      </c>
      <c r="E3371" s="16" t="s">
        <v>8</v>
      </c>
      <c r="F3371" s="11" t="s">
        <v>452</v>
      </c>
      <c r="G3371" s="17">
        <v>630.48</v>
      </c>
      <c r="H3371" s="17">
        <v>315.24</v>
      </c>
      <c r="I3371" s="17">
        <f>IFERROR(H3371/1.08,"")</f>
        <v>291.88888888888886</v>
      </c>
      <c r="J3371" s="17">
        <f>I3371*8%</f>
        <v>23.351111111111109</v>
      </c>
      <c r="K3371" s="17">
        <f>Tabela1[[#This Row],[VLR RECEBIDO]]-Tabela1[[#This Row],[DESPESA]]-Tabela1[[#This Row],[FGTS]]</f>
        <v>315.24000000000007</v>
      </c>
      <c r="L3371" s="12">
        <v>0</v>
      </c>
      <c r="M3371" s="12">
        <f>Tabela1[[#This Row],[A DEVOLVER]]-Tabela1[[#This Row],[DEVOLVIDO]]</f>
        <v>315.24000000000007</v>
      </c>
      <c r="N3371" s="18" t="s">
        <v>450</v>
      </c>
    </row>
    <row r="3372" spans="2:14" x14ac:dyDescent="0.3">
      <c r="B3372" s="11">
        <v>938</v>
      </c>
      <c r="C3372" s="11" t="s">
        <v>185</v>
      </c>
      <c r="D3372" s="35">
        <v>36</v>
      </c>
      <c r="E3372" s="16" t="s">
        <v>8</v>
      </c>
      <c r="F3372" s="11" t="s">
        <v>452</v>
      </c>
      <c r="G3372" s="17">
        <v>630.48</v>
      </c>
      <c r="H3372" s="17">
        <v>630.48</v>
      </c>
      <c r="I3372" s="17">
        <f>IFERROR(H3372/1.08,"")</f>
        <v>583.77777777777771</v>
      </c>
      <c r="J3372" s="17">
        <f>I3372*8%</f>
        <v>46.702222222222218</v>
      </c>
      <c r="K3372" s="17">
        <f>Tabela1[[#This Row],[VLR RECEBIDO]]-Tabela1[[#This Row],[DESPESA]]-Tabela1[[#This Row],[FGTS]]</f>
        <v>8.5265128291212022E-14</v>
      </c>
      <c r="L3372" s="12">
        <v>0</v>
      </c>
      <c r="M3372" s="12">
        <f>Tabela1[[#This Row],[A DEVOLVER]]-Tabela1[[#This Row],[DEVOLVIDO]]</f>
        <v>8.5265128291212022E-14</v>
      </c>
      <c r="N3372" s="18" t="s">
        <v>368</v>
      </c>
    </row>
    <row r="3373" spans="2:14" x14ac:dyDescent="0.3">
      <c r="B3373" s="11">
        <v>1066</v>
      </c>
      <c r="C3373" s="11" t="s">
        <v>438</v>
      </c>
      <c r="D3373" s="35">
        <v>36</v>
      </c>
      <c r="E3373" s="16" t="s">
        <v>8</v>
      </c>
      <c r="F3373" s="11" t="s">
        <v>452</v>
      </c>
      <c r="G3373" s="17">
        <v>630.48</v>
      </c>
      <c r="H3373" s="17">
        <v>315.24</v>
      </c>
      <c r="I3373" s="17">
        <f>IFERROR(H3373/1.08,"")</f>
        <v>291.88888888888886</v>
      </c>
      <c r="J3373" s="17">
        <f>I3373*8%</f>
        <v>23.351111111111109</v>
      </c>
      <c r="K3373" s="17">
        <f>Tabela1[[#This Row],[VLR RECEBIDO]]-Tabela1[[#This Row],[DESPESA]]-Tabela1[[#This Row],[FGTS]]</f>
        <v>315.24000000000007</v>
      </c>
      <c r="L3373" s="12">
        <v>0</v>
      </c>
      <c r="M3373" s="12">
        <f>Tabela1[[#This Row],[A DEVOLVER]]-Tabela1[[#This Row],[DEVOLVIDO]]</f>
        <v>315.24000000000007</v>
      </c>
      <c r="N3373" s="18" t="s">
        <v>451</v>
      </c>
    </row>
    <row r="3374" spans="2:14" x14ac:dyDescent="0.3">
      <c r="B3374" s="11">
        <v>1007</v>
      </c>
      <c r="C3374" s="11" t="s">
        <v>407</v>
      </c>
      <c r="D3374" s="35">
        <v>36</v>
      </c>
      <c r="E3374" s="16" t="s">
        <v>8</v>
      </c>
      <c r="F3374" s="11" t="s">
        <v>452</v>
      </c>
      <c r="G3374" s="17">
        <v>630.48</v>
      </c>
      <c r="H3374" s="17">
        <v>630.48</v>
      </c>
      <c r="I3374" s="17">
        <f>IFERROR(H3374/1.08,"")</f>
        <v>583.77777777777771</v>
      </c>
      <c r="J3374" s="17">
        <f>I3374*8%</f>
        <v>46.702222222222218</v>
      </c>
      <c r="K3374" s="17">
        <f>Tabela1[[#This Row],[VLR RECEBIDO]]-Tabela1[[#This Row],[DESPESA]]-Tabela1[[#This Row],[FGTS]]</f>
        <v>8.5265128291212022E-14</v>
      </c>
      <c r="L3374" s="12">
        <v>0</v>
      </c>
      <c r="M3374" s="12">
        <f>Tabela1[[#This Row],[A DEVOLVER]]-Tabela1[[#This Row],[DEVOLVIDO]]</f>
        <v>8.5265128291212022E-14</v>
      </c>
      <c r="N3374" s="18" t="s">
        <v>403</v>
      </c>
    </row>
    <row r="3375" spans="2:14" x14ac:dyDescent="0.3">
      <c r="B3375" s="11">
        <v>841</v>
      </c>
      <c r="C3375" s="11" t="s">
        <v>187</v>
      </c>
      <c r="D3375" s="35">
        <v>36</v>
      </c>
      <c r="E3375" s="16" t="s">
        <v>8</v>
      </c>
      <c r="F3375" s="11" t="s">
        <v>452</v>
      </c>
      <c r="G3375" s="17">
        <v>630.48</v>
      </c>
      <c r="H3375" s="17">
        <v>630.48</v>
      </c>
      <c r="I3375" s="17">
        <f>IFERROR(H3375/1.08,"")</f>
        <v>583.77777777777771</v>
      </c>
      <c r="J3375" s="17">
        <f>I3375*8%</f>
        <v>46.702222222222218</v>
      </c>
      <c r="K3375" s="17">
        <f>Tabela1[[#This Row],[VLR RECEBIDO]]-Tabela1[[#This Row],[DESPESA]]-Tabela1[[#This Row],[FGTS]]</f>
        <v>8.5265128291212022E-14</v>
      </c>
      <c r="L3375" s="12">
        <v>0</v>
      </c>
      <c r="M3375" s="12">
        <f>Tabela1[[#This Row],[A DEVOLVER]]-Tabela1[[#This Row],[DEVOLVIDO]]</f>
        <v>8.5265128291212022E-14</v>
      </c>
      <c r="N3375" s="18" t="s">
        <v>370</v>
      </c>
    </row>
    <row r="3376" spans="2:14" x14ac:dyDescent="0.3">
      <c r="B3376" s="11">
        <v>425</v>
      </c>
      <c r="C3376" s="11" t="s">
        <v>188</v>
      </c>
      <c r="D3376" s="35">
        <v>36</v>
      </c>
      <c r="E3376" s="16" t="s">
        <v>8</v>
      </c>
      <c r="F3376" s="11" t="s">
        <v>452</v>
      </c>
      <c r="G3376" s="17">
        <v>630.48</v>
      </c>
      <c r="H3376" s="17">
        <v>630.48</v>
      </c>
      <c r="I3376" s="17">
        <f>IFERROR(H3376/1.08,"")</f>
        <v>583.77777777777771</v>
      </c>
      <c r="J3376" s="17">
        <f>I3376*8%</f>
        <v>46.702222222222218</v>
      </c>
      <c r="K3376" s="17">
        <f>Tabela1[[#This Row],[VLR RECEBIDO]]-Tabela1[[#This Row],[DESPESA]]-Tabela1[[#This Row],[FGTS]]</f>
        <v>8.5265128291212022E-14</v>
      </c>
      <c r="L3376" s="12">
        <v>0</v>
      </c>
      <c r="M3376" s="12">
        <f>Tabela1[[#This Row],[A DEVOLVER]]-Tabela1[[#This Row],[DEVOLVIDO]]</f>
        <v>8.5265128291212022E-14</v>
      </c>
      <c r="N3376" s="18" t="s">
        <v>371</v>
      </c>
    </row>
    <row r="3377" spans="2:14" x14ac:dyDescent="0.3">
      <c r="B3377" s="11">
        <v>1005</v>
      </c>
      <c r="C3377" s="11" t="s">
        <v>408</v>
      </c>
      <c r="D3377" s="35">
        <v>36</v>
      </c>
      <c r="E3377" s="16" t="s">
        <v>8</v>
      </c>
      <c r="F3377" s="11" t="s">
        <v>452</v>
      </c>
      <c r="G3377" s="17">
        <v>630.48</v>
      </c>
      <c r="H3377" s="17">
        <v>630.48</v>
      </c>
      <c r="I3377" s="17">
        <f>IFERROR(H3377/1.08,"")</f>
        <v>583.77777777777771</v>
      </c>
      <c r="J3377" s="17">
        <f>I3377*8%</f>
        <v>46.702222222222218</v>
      </c>
      <c r="K3377" s="17">
        <f>Tabela1[[#This Row],[VLR RECEBIDO]]-Tabela1[[#This Row],[DESPESA]]-Tabela1[[#This Row],[FGTS]]</f>
        <v>8.5265128291212022E-14</v>
      </c>
      <c r="L3377" s="12">
        <v>0</v>
      </c>
      <c r="M3377" s="12">
        <f>Tabela1[[#This Row],[A DEVOLVER]]-Tabela1[[#This Row],[DEVOLVIDO]]</f>
        <v>8.5265128291212022E-14</v>
      </c>
      <c r="N3377" s="18" t="s">
        <v>404</v>
      </c>
    </row>
    <row r="3378" spans="2:14" x14ac:dyDescent="0.3">
      <c r="B3378" s="11">
        <v>801</v>
      </c>
      <c r="C3378" s="11" t="s">
        <v>189</v>
      </c>
      <c r="D3378" s="35">
        <v>36</v>
      </c>
      <c r="E3378" s="16" t="s">
        <v>8</v>
      </c>
      <c r="F3378" s="11" t="s">
        <v>452</v>
      </c>
      <c r="G3378" s="17">
        <v>630.48</v>
      </c>
      <c r="H3378" s="17">
        <v>630.48</v>
      </c>
      <c r="I3378" s="17">
        <f>IFERROR(H3378/1.08,"")</f>
        <v>583.77777777777771</v>
      </c>
      <c r="J3378" s="17">
        <f>I3378*8%</f>
        <v>46.702222222222218</v>
      </c>
      <c r="K3378" s="17">
        <f>Tabela1[[#This Row],[VLR RECEBIDO]]-Tabela1[[#This Row],[DESPESA]]-Tabela1[[#This Row],[FGTS]]</f>
        <v>8.5265128291212022E-14</v>
      </c>
      <c r="L3378" s="12">
        <v>0</v>
      </c>
      <c r="M3378" s="12">
        <f>Tabela1[[#This Row],[A DEVOLVER]]-Tabela1[[#This Row],[DEVOLVIDO]]</f>
        <v>8.5265128291212022E-14</v>
      </c>
      <c r="N3378" s="18" t="s">
        <v>372</v>
      </c>
    </row>
    <row r="3379" spans="2:14" x14ac:dyDescent="0.3">
      <c r="B3379" s="11">
        <v>756</v>
      </c>
      <c r="C3379" s="11" t="s">
        <v>190</v>
      </c>
      <c r="D3379" s="35">
        <v>36</v>
      </c>
      <c r="E3379" s="16" t="s">
        <v>8</v>
      </c>
      <c r="F3379" s="11" t="s">
        <v>452</v>
      </c>
      <c r="G3379" s="17">
        <v>630.48</v>
      </c>
      <c r="H3379" s="17">
        <v>630.48</v>
      </c>
      <c r="I3379" s="17">
        <f>IFERROR(H3379/1.08,"")</f>
        <v>583.77777777777771</v>
      </c>
      <c r="J3379" s="17">
        <f>I3379*8%</f>
        <v>46.702222222222218</v>
      </c>
      <c r="K3379" s="17">
        <f>Tabela1[[#This Row],[VLR RECEBIDO]]-Tabela1[[#This Row],[DESPESA]]-Tabela1[[#This Row],[FGTS]]</f>
        <v>8.5265128291212022E-14</v>
      </c>
      <c r="L3379" s="12">
        <v>0</v>
      </c>
      <c r="M3379" s="12">
        <f>Tabela1[[#This Row],[A DEVOLVER]]-Tabela1[[#This Row],[DEVOLVIDO]]</f>
        <v>8.5265128291212022E-14</v>
      </c>
      <c r="N3379" s="18" t="s">
        <v>373</v>
      </c>
    </row>
    <row r="3380" spans="2:14" x14ac:dyDescent="0.3">
      <c r="B3380" s="11">
        <v>907</v>
      </c>
      <c r="C3380" s="11" t="s">
        <v>191</v>
      </c>
      <c r="D3380" s="35">
        <v>36</v>
      </c>
      <c r="E3380" s="16" t="s">
        <v>8</v>
      </c>
      <c r="F3380" s="11" t="s">
        <v>452</v>
      </c>
      <c r="G3380" s="17">
        <v>630.48</v>
      </c>
      <c r="H3380" s="17">
        <v>630.48</v>
      </c>
      <c r="I3380" s="17">
        <f>IFERROR(H3380/1.08,"")</f>
        <v>583.77777777777771</v>
      </c>
      <c r="J3380" s="17">
        <f>I3380*8%</f>
        <v>46.702222222222218</v>
      </c>
      <c r="K3380" s="17">
        <f>Tabela1[[#This Row],[VLR RECEBIDO]]-Tabela1[[#This Row],[DESPESA]]-Tabela1[[#This Row],[FGTS]]</f>
        <v>8.5265128291212022E-14</v>
      </c>
      <c r="L3380" s="12">
        <v>0</v>
      </c>
      <c r="M3380" s="12">
        <f>Tabela1[[#This Row],[A DEVOLVER]]-Tabela1[[#This Row],[DEVOLVIDO]]</f>
        <v>8.5265128291212022E-14</v>
      </c>
      <c r="N3380" s="18" t="s">
        <v>374</v>
      </c>
    </row>
    <row r="3381" spans="2:14" x14ac:dyDescent="0.3">
      <c r="B3381" s="11">
        <v>1074</v>
      </c>
      <c r="C3381" s="11" t="s">
        <v>455</v>
      </c>
      <c r="D3381" s="35">
        <v>36</v>
      </c>
      <c r="E3381" s="16" t="s">
        <v>8</v>
      </c>
      <c r="F3381" s="11" t="s">
        <v>452</v>
      </c>
      <c r="G3381" s="17">
        <v>0</v>
      </c>
      <c r="H3381" s="17">
        <v>273.20999999999998</v>
      </c>
      <c r="I3381" s="17">
        <f>IFERROR(H3381/1.08,"")</f>
        <v>252.9722222222222</v>
      </c>
      <c r="J3381" s="17">
        <f>I3381*8%</f>
        <v>20.237777777777776</v>
      </c>
      <c r="K3381" s="17">
        <f>Tabela1[[#This Row],[VLR RECEBIDO]]-Tabela1[[#This Row],[DESPESA]]-Tabela1[[#This Row],[FGTS]]</f>
        <v>-273.20999999999998</v>
      </c>
      <c r="L3381" s="12">
        <v>0</v>
      </c>
      <c r="M3381" s="12">
        <f>Tabela1[[#This Row],[A DEVOLVER]]-Tabela1[[#This Row],[DEVOLVIDO]]</f>
        <v>-273.20999999999998</v>
      </c>
      <c r="N3381" s="18" t="s">
        <v>456</v>
      </c>
    </row>
    <row r="3382" spans="2:14" x14ac:dyDescent="0.3">
      <c r="B3382" s="11">
        <v>586</v>
      </c>
      <c r="C3382" s="11" t="s">
        <v>25</v>
      </c>
      <c r="D3382" s="35">
        <v>36</v>
      </c>
      <c r="E3382" s="16" t="s">
        <v>202</v>
      </c>
      <c r="F3382" s="11" t="s">
        <v>489</v>
      </c>
      <c r="G3382" s="17">
        <v>0</v>
      </c>
      <c r="H3382" s="17">
        <v>0</v>
      </c>
      <c r="I3382" s="17">
        <f>IFERROR(H3382/1.08,"")</f>
        <v>0</v>
      </c>
      <c r="J3382" s="17">
        <f>I3382*8%</f>
        <v>0</v>
      </c>
      <c r="K3382" s="17">
        <f>Tabela1[[#This Row],[VLR RECEBIDO]]-Tabela1[[#This Row],[DESPESA]]-Tabela1[[#This Row],[FGTS]]</f>
        <v>0</v>
      </c>
      <c r="L3382" s="12">
        <v>0</v>
      </c>
      <c r="M3382" s="12">
        <f>Tabela1[[#This Row],[A DEVOLVER]]-Tabela1[[#This Row],[DEVOLVIDO]]</f>
        <v>0</v>
      </c>
      <c r="N3382" s="18" t="s">
        <v>209</v>
      </c>
    </row>
    <row r="3383" spans="2:14" x14ac:dyDescent="0.3">
      <c r="B3383" s="11" t="s">
        <v>523</v>
      </c>
      <c r="C3383" s="11" t="s">
        <v>490</v>
      </c>
      <c r="D3383" s="35">
        <v>36</v>
      </c>
      <c r="E3383" s="16" t="s">
        <v>8</v>
      </c>
      <c r="F3383" s="11" t="s">
        <v>489</v>
      </c>
      <c r="G3383" s="17">
        <v>630.48</v>
      </c>
      <c r="H3383" s="17">
        <v>630.48444444444397</v>
      </c>
      <c r="I3383" s="17">
        <f>IFERROR(H3383/1.08,"")</f>
        <v>583.78189300411475</v>
      </c>
      <c r="J3383" s="17">
        <f>I3383*8%</f>
        <v>46.702551440329181</v>
      </c>
      <c r="K3383" s="17">
        <f>Tabela1[[#This Row],[VLR RECEBIDO]]-Tabela1[[#This Row],[DESPESA]]-Tabela1[[#This Row],[FGTS]]</f>
        <v>-4.4444444439122321E-3</v>
      </c>
      <c r="L3383" s="12">
        <v>0</v>
      </c>
      <c r="M3383" s="12">
        <f>Tabela1[[#This Row],[A DEVOLVER]]-Tabela1[[#This Row],[DEVOLVIDO]]</f>
        <v>-4.4444444439122321E-3</v>
      </c>
      <c r="N3383" s="18" t="s">
        <v>457</v>
      </c>
    </row>
    <row r="3384" spans="2:14" x14ac:dyDescent="0.3">
      <c r="B3384" s="11">
        <v>332</v>
      </c>
      <c r="C3384" s="11" t="s">
        <v>26</v>
      </c>
      <c r="D3384" s="35">
        <v>36</v>
      </c>
      <c r="E3384" s="16" t="s">
        <v>202</v>
      </c>
      <c r="F3384" s="11" t="s">
        <v>489</v>
      </c>
      <c r="G3384" s="17">
        <v>0</v>
      </c>
      <c r="H3384" s="17">
        <v>0</v>
      </c>
      <c r="I3384" s="17">
        <f>IFERROR(H3384/1.08,"")</f>
        <v>0</v>
      </c>
      <c r="J3384" s="17">
        <f>I3384*8%</f>
        <v>0</v>
      </c>
      <c r="K3384" s="17">
        <f>Tabela1[[#This Row],[VLR RECEBIDO]]-Tabela1[[#This Row],[DESPESA]]-Tabela1[[#This Row],[FGTS]]</f>
        <v>0</v>
      </c>
      <c r="L3384" s="12">
        <v>0</v>
      </c>
      <c r="M3384" s="12">
        <f>Tabela1[[#This Row],[A DEVOLVER]]-Tabela1[[#This Row],[DEVOLVIDO]]</f>
        <v>0</v>
      </c>
      <c r="N3384" s="18" t="s">
        <v>210</v>
      </c>
    </row>
    <row r="3385" spans="2:14" x14ac:dyDescent="0.3">
      <c r="B3385" s="11">
        <v>132</v>
      </c>
      <c r="C3385" s="11" t="s">
        <v>27</v>
      </c>
      <c r="D3385" s="35">
        <v>36</v>
      </c>
      <c r="E3385" s="16" t="s">
        <v>8</v>
      </c>
      <c r="F3385" s="11" t="s">
        <v>489</v>
      </c>
      <c r="G3385" s="17">
        <v>630.48</v>
      </c>
      <c r="H3385" s="17">
        <v>630.48444444444397</v>
      </c>
      <c r="I3385" s="17">
        <f>IFERROR(H3385/1.08,"")</f>
        <v>583.78189300411475</v>
      </c>
      <c r="J3385" s="17">
        <f>I3385*8%</f>
        <v>46.702551440329181</v>
      </c>
      <c r="K3385" s="17">
        <f>Tabela1[[#This Row],[VLR RECEBIDO]]-Tabela1[[#This Row],[DESPESA]]-Tabela1[[#This Row],[FGTS]]</f>
        <v>-4.4444444439122321E-3</v>
      </c>
      <c r="L3385" s="12">
        <v>0</v>
      </c>
      <c r="M3385" s="12">
        <f>Tabela1[[#This Row],[A DEVOLVER]]-Tabela1[[#This Row],[DEVOLVIDO]]</f>
        <v>-4.4444444439122321E-3</v>
      </c>
      <c r="N3385" s="18" t="s">
        <v>383</v>
      </c>
    </row>
    <row r="3386" spans="2:14" x14ac:dyDescent="0.3">
      <c r="B3386" s="11" t="s">
        <v>524</v>
      </c>
      <c r="C3386" s="11" t="s">
        <v>491</v>
      </c>
      <c r="D3386" s="35">
        <v>36</v>
      </c>
      <c r="E3386" s="16" t="s">
        <v>8</v>
      </c>
      <c r="F3386" s="11" t="s">
        <v>489</v>
      </c>
      <c r="G3386" s="17">
        <v>630.48</v>
      </c>
      <c r="H3386" s="17">
        <v>630.48444444444397</v>
      </c>
      <c r="I3386" s="17">
        <f>IFERROR(H3386/1.08,"")</f>
        <v>583.78189300411475</v>
      </c>
      <c r="J3386" s="17">
        <f>I3386*8%</f>
        <v>46.702551440329181</v>
      </c>
      <c r="K3386" s="17">
        <f>Tabela1[[#This Row],[VLR RECEBIDO]]-Tabela1[[#This Row],[DESPESA]]-Tabela1[[#This Row],[FGTS]]</f>
        <v>-4.4444444439122321E-3</v>
      </c>
      <c r="L3386" s="12">
        <v>0</v>
      </c>
      <c r="M3386" s="12">
        <f>Tabela1[[#This Row],[A DEVOLVER]]-Tabela1[[#This Row],[DEVOLVIDO]]</f>
        <v>-4.4444444439122321E-3</v>
      </c>
      <c r="N3386" s="18" t="s">
        <v>458</v>
      </c>
    </row>
    <row r="3387" spans="2:14" x14ac:dyDescent="0.3">
      <c r="B3387" s="11">
        <v>981</v>
      </c>
      <c r="C3387" s="11" t="s">
        <v>199</v>
      </c>
      <c r="D3387" s="35">
        <v>36</v>
      </c>
      <c r="E3387" s="16" t="s">
        <v>202</v>
      </c>
      <c r="F3387" s="11" t="s">
        <v>489</v>
      </c>
      <c r="G3387" s="17">
        <v>0</v>
      </c>
      <c r="H3387" s="17">
        <v>0</v>
      </c>
      <c r="I3387" s="17">
        <f>IFERROR(H3387/1.08,"")</f>
        <v>0</v>
      </c>
      <c r="J3387" s="17">
        <f>I3387*8%</f>
        <v>0</v>
      </c>
      <c r="K3387" s="17">
        <f>Tabela1[[#This Row],[VLR RECEBIDO]]-Tabela1[[#This Row],[DESPESA]]-Tabela1[[#This Row],[FGTS]]</f>
        <v>0</v>
      </c>
      <c r="L3387" s="12">
        <v>0</v>
      </c>
      <c r="M3387" s="12">
        <f>Tabela1[[#This Row],[A DEVOLVER]]-Tabela1[[#This Row],[DEVOLVIDO]]</f>
        <v>0</v>
      </c>
      <c r="N3387" s="18" t="s">
        <v>382</v>
      </c>
    </row>
    <row r="3388" spans="2:14" x14ac:dyDescent="0.3">
      <c r="B3388" s="11">
        <v>985</v>
      </c>
      <c r="C3388" s="11" t="s">
        <v>195</v>
      </c>
      <c r="D3388" s="35">
        <v>36</v>
      </c>
      <c r="E3388" s="16" t="s">
        <v>8</v>
      </c>
      <c r="F3388" s="11" t="s">
        <v>489</v>
      </c>
      <c r="G3388" s="17">
        <v>630.48</v>
      </c>
      <c r="H3388" s="17">
        <v>630.48444444444397</v>
      </c>
      <c r="I3388" s="17">
        <f>IFERROR(H3388/1.08,"")</f>
        <v>583.78189300411475</v>
      </c>
      <c r="J3388" s="17">
        <f>I3388*8%</f>
        <v>46.702551440329181</v>
      </c>
      <c r="K3388" s="17">
        <f>Tabela1[[#This Row],[VLR RECEBIDO]]-Tabela1[[#This Row],[DESPESA]]-Tabela1[[#This Row],[FGTS]]</f>
        <v>-4.4444444439122321E-3</v>
      </c>
      <c r="L3388" s="12">
        <v>0</v>
      </c>
      <c r="M3388" s="12">
        <f>Tabela1[[#This Row],[A DEVOLVER]]-Tabela1[[#This Row],[DEVOLVIDO]]</f>
        <v>-4.4444444439122321E-3</v>
      </c>
      <c r="N3388" s="18" t="s">
        <v>378</v>
      </c>
    </row>
    <row r="3389" spans="2:14" x14ac:dyDescent="0.3">
      <c r="B3389" s="11" t="s">
        <v>522</v>
      </c>
      <c r="C3389" s="11" t="s">
        <v>492</v>
      </c>
      <c r="D3389" s="35">
        <v>36</v>
      </c>
      <c r="E3389" s="16" t="s">
        <v>8</v>
      </c>
      <c r="F3389" s="11" t="s">
        <v>489</v>
      </c>
      <c r="G3389" s="17">
        <v>630.48</v>
      </c>
      <c r="H3389" s="17">
        <v>630.48444444444397</v>
      </c>
      <c r="I3389" s="17">
        <f>IFERROR(H3389/1.08,"")</f>
        <v>583.78189300411475</v>
      </c>
      <c r="J3389" s="17">
        <f>I3389*8%</f>
        <v>46.702551440329181</v>
      </c>
      <c r="K3389" s="17">
        <f>Tabela1[[#This Row],[VLR RECEBIDO]]-Tabela1[[#This Row],[DESPESA]]-Tabela1[[#This Row],[FGTS]]</f>
        <v>-4.4444444439122321E-3</v>
      </c>
      <c r="L3389" s="12">
        <v>0</v>
      </c>
      <c r="M3389" s="12">
        <f>Tabela1[[#This Row],[A DEVOLVER]]-Tabela1[[#This Row],[DEVOLVIDO]]</f>
        <v>-4.4444444439122321E-3</v>
      </c>
      <c r="N3389" s="18" t="s">
        <v>459</v>
      </c>
    </row>
    <row r="3390" spans="2:14" x14ac:dyDescent="0.3">
      <c r="B3390" s="11">
        <v>992</v>
      </c>
      <c r="C3390" s="11" t="s">
        <v>193</v>
      </c>
      <c r="D3390" s="35">
        <v>36</v>
      </c>
      <c r="E3390" s="16" t="s">
        <v>8</v>
      </c>
      <c r="F3390" s="11" t="s">
        <v>489</v>
      </c>
      <c r="G3390" s="17">
        <v>0</v>
      </c>
      <c r="H3390" s="17">
        <v>0</v>
      </c>
      <c r="I3390" s="17">
        <f>IFERROR(H3390/1.08,"")</f>
        <v>0</v>
      </c>
      <c r="J3390" s="17">
        <f>I3390*8%</f>
        <v>0</v>
      </c>
      <c r="K3390" s="17">
        <f>Tabela1[[#This Row],[VLR RECEBIDO]]-Tabela1[[#This Row],[DESPESA]]-Tabela1[[#This Row],[FGTS]]</f>
        <v>0</v>
      </c>
      <c r="L3390" s="12">
        <v>0</v>
      </c>
      <c r="M3390" s="12">
        <f>Tabela1[[#This Row],[A DEVOLVER]]-Tabela1[[#This Row],[DEVOLVIDO]]</f>
        <v>0</v>
      </c>
      <c r="N3390" s="18" t="s">
        <v>376</v>
      </c>
    </row>
    <row r="3391" spans="2:14" x14ac:dyDescent="0.3">
      <c r="B3391" s="11">
        <v>879</v>
      </c>
      <c r="C3391" s="11" t="s">
        <v>29</v>
      </c>
      <c r="D3391" s="35">
        <v>36</v>
      </c>
      <c r="E3391" s="16" t="s">
        <v>202</v>
      </c>
      <c r="F3391" s="11" t="s">
        <v>489</v>
      </c>
      <c r="G3391" s="17">
        <v>0</v>
      </c>
      <c r="H3391" s="17">
        <v>0</v>
      </c>
      <c r="I3391" s="17">
        <f>IFERROR(H3391/1.08,"")</f>
        <v>0</v>
      </c>
      <c r="J3391" s="17">
        <f>I3391*8%</f>
        <v>0</v>
      </c>
      <c r="K3391" s="17">
        <f>Tabela1[[#This Row],[VLR RECEBIDO]]-Tabela1[[#This Row],[DESPESA]]-Tabela1[[#This Row],[FGTS]]</f>
        <v>0</v>
      </c>
      <c r="L3391" s="12">
        <v>0</v>
      </c>
      <c r="M3391" s="12">
        <f>Tabela1[[#This Row],[A DEVOLVER]]-Tabela1[[#This Row],[DEVOLVIDO]]</f>
        <v>0</v>
      </c>
      <c r="N3391" s="18" t="s">
        <v>213</v>
      </c>
    </row>
    <row r="3392" spans="2:14" x14ac:dyDescent="0.3">
      <c r="B3392" s="11" t="s">
        <v>400</v>
      </c>
      <c r="C3392" s="11" t="s">
        <v>397</v>
      </c>
      <c r="D3392" s="35">
        <v>36</v>
      </c>
      <c r="E3392" s="16" t="s">
        <v>8</v>
      </c>
      <c r="F3392" s="11" t="s">
        <v>489</v>
      </c>
      <c r="G3392" s="17">
        <v>630.48</v>
      </c>
      <c r="H3392" s="17">
        <v>630.48444444444397</v>
      </c>
      <c r="I3392" s="17">
        <f>IFERROR(H3392/1.08,"")</f>
        <v>583.78189300411475</v>
      </c>
      <c r="J3392" s="17">
        <f>I3392*8%</f>
        <v>46.702551440329181</v>
      </c>
      <c r="K3392" s="17">
        <f>Tabela1[[#This Row],[VLR RECEBIDO]]-Tabela1[[#This Row],[DESPESA]]-Tabela1[[#This Row],[FGTS]]</f>
        <v>-4.4444444439122321E-3</v>
      </c>
      <c r="L3392" s="12">
        <v>0</v>
      </c>
      <c r="M3392" s="12">
        <f>Tabela1[[#This Row],[A DEVOLVER]]-Tabela1[[#This Row],[DEVOLVIDO]]</f>
        <v>-4.4444444439122321E-3</v>
      </c>
      <c r="N3392" s="18" t="s">
        <v>398</v>
      </c>
    </row>
    <row r="3393" spans="2:14" x14ac:dyDescent="0.3">
      <c r="B3393" s="11">
        <v>23</v>
      </c>
      <c r="C3393" s="11" t="s">
        <v>30</v>
      </c>
      <c r="D3393" s="35">
        <v>36</v>
      </c>
      <c r="E3393" s="16" t="s">
        <v>8</v>
      </c>
      <c r="F3393" s="11" t="s">
        <v>489</v>
      </c>
      <c r="G3393" s="17">
        <v>630.48</v>
      </c>
      <c r="H3393" s="17">
        <v>630.48444444444397</v>
      </c>
      <c r="I3393" s="17">
        <f>IFERROR(H3393/1.08,"")</f>
        <v>583.78189300411475</v>
      </c>
      <c r="J3393" s="17">
        <f>I3393*8%</f>
        <v>46.702551440329181</v>
      </c>
      <c r="K3393" s="17">
        <f>Tabela1[[#This Row],[VLR RECEBIDO]]-Tabela1[[#This Row],[DESPESA]]-Tabela1[[#This Row],[FGTS]]</f>
        <v>-4.4444444439122321E-3</v>
      </c>
      <c r="L3393" s="12">
        <v>0</v>
      </c>
      <c r="M3393" s="12">
        <f>Tabela1[[#This Row],[A DEVOLVER]]-Tabela1[[#This Row],[DEVOLVIDO]]</f>
        <v>-4.4444444439122321E-3</v>
      </c>
      <c r="N3393" s="18" t="s">
        <v>214</v>
      </c>
    </row>
    <row r="3394" spans="2:14" x14ac:dyDescent="0.3">
      <c r="B3394" s="11">
        <v>521</v>
      </c>
      <c r="C3394" s="11" t="s">
        <v>31</v>
      </c>
      <c r="D3394" s="35">
        <v>36</v>
      </c>
      <c r="E3394" s="16" t="s">
        <v>8</v>
      </c>
      <c r="F3394" s="11" t="s">
        <v>489</v>
      </c>
      <c r="G3394" s="17">
        <v>630.48</v>
      </c>
      <c r="H3394" s="17">
        <v>630.48444444444397</v>
      </c>
      <c r="I3394" s="17">
        <f>IFERROR(H3394/1.08,"")</f>
        <v>583.78189300411475</v>
      </c>
      <c r="J3394" s="17">
        <f>I3394*8%</f>
        <v>46.702551440329181</v>
      </c>
      <c r="K3394" s="17">
        <f>Tabela1[[#This Row],[VLR RECEBIDO]]-Tabela1[[#This Row],[DESPESA]]-Tabela1[[#This Row],[FGTS]]</f>
        <v>-4.4444444439122321E-3</v>
      </c>
      <c r="L3394" s="12">
        <v>0</v>
      </c>
      <c r="M3394" s="12">
        <f>Tabela1[[#This Row],[A DEVOLVER]]-Tabela1[[#This Row],[DEVOLVIDO]]</f>
        <v>-4.4444444439122321E-3</v>
      </c>
      <c r="N3394" s="18" t="s">
        <v>215</v>
      </c>
    </row>
    <row r="3395" spans="2:14" x14ac:dyDescent="0.3">
      <c r="B3395" s="11">
        <v>9</v>
      </c>
      <c r="C3395" s="11" t="s">
        <v>32</v>
      </c>
      <c r="D3395" s="35">
        <v>36</v>
      </c>
      <c r="E3395" s="16" t="s">
        <v>8</v>
      </c>
      <c r="F3395" s="11" t="s">
        <v>489</v>
      </c>
      <c r="G3395" s="17">
        <v>630.48</v>
      </c>
      <c r="H3395" s="17">
        <v>630.48444444444397</v>
      </c>
      <c r="I3395" s="17">
        <f>IFERROR(H3395/1.08,"")</f>
        <v>583.78189300411475</v>
      </c>
      <c r="J3395" s="17">
        <f>I3395*8%</f>
        <v>46.702551440329181</v>
      </c>
      <c r="K3395" s="17">
        <f>Tabela1[[#This Row],[VLR RECEBIDO]]-Tabela1[[#This Row],[DESPESA]]-Tabela1[[#This Row],[FGTS]]</f>
        <v>-4.4444444439122321E-3</v>
      </c>
      <c r="L3395" s="12">
        <v>0</v>
      </c>
      <c r="M3395" s="12">
        <f>Tabela1[[#This Row],[A DEVOLVER]]-Tabela1[[#This Row],[DEVOLVIDO]]</f>
        <v>-4.4444444439122321E-3</v>
      </c>
      <c r="N3395" s="18" t="s">
        <v>216</v>
      </c>
    </row>
    <row r="3396" spans="2:14" x14ac:dyDescent="0.3">
      <c r="B3396" s="11" t="s">
        <v>525</v>
      </c>
      <c r="C3396" s="11" t="s">
        <v>493</v>
      </c>
      <c r="D3396" s="35">
        <v>36</v>
      </c>
      <c r="E3396" s="16" t="s">
        <v>202</v>
      </c>
      <c r="F3396" s="11" t="s">
        <v>489</v>
      </c>
      <c r="G3396" s="17">
        <v>0</v>
      </c>
      <c r="H3396" s="17">
        <v>0</v>
      </c>
      <c r="I3396" s="17">
        <f>IFERROR(H3396/1.08,"")</f>
        <v>0</v>
      </c>
      <c r="J3396" s="17">
        <f>I3396*8%</f>
        <v>0</v>
      </c>
      <c r="K3396" s="17">
        <f>Tabela1[[#This Row],[VLR RECEBIDO]]-Tabela1[[#This Row],[DESPESA]]-Tabela1[[#This Row],[FGTS]]</f>
        <v>0</v>
      </c>
      <c r="L3396" s="12">
        <v>0</v>
      </c>
      <c r="M3396" s="12">
        <f>Tabela1[[#This Row],[A DEVOLVER]]-Tabela1[[#This Row],[DEVOLVIDO]]</f>
        <v>0</v>
      </c>
      <c r="N3396" s="18" t="s">
        <v>460</v>
      </c>
    </row>
    <row r="3397" spans="2:14" x14ac:dyDescent="0.3">
      <c r="B3397" s="11">
        <v>919</v>
      </c>
      <c r="C3397" s="11" t="s">
        <v>33</v>
      </c>
      <c r="D3397" s="35">
        <v>36</v>
      </c>
      <c r="E3397" s="16" t="s">
        <v>8</v>
      </c>
      <c r="F3397" s="11" t="s">
        <v>489</v>
      </c>
      <c r="G3397" s="17">
        <v>630.48</v>
      </c>
      <c r="H3397" s="17">
        <v>630.48444444444397</v>
      </c>
      <c r="I3397" s="17">
        <f>IFERROR(H3397/1.08,"")</f>
        <v>583.78189300411475</v>
      </c>
      <c r="J3397" s="17">
        <f>I3397*8%</f>
        <v>46.702551440329181</v>
      </c>
      <c r="K3397" s="17">
        <f>Tabela1[[#This Row],[VLR RECEBIDO]]-Tabela1[[#This Row],[DESPESA]]-Tabela1[[#This Row],[FGTS]]</f>
        <v>-4.4444444439122321E-3</v>
      </c>
      <c r="L3397" s="12">
        <v>0</v>
      </c>
      <c r="M3397" s="12">
        <f>Tabela1[[#This Row],[A DEVOLVER]]-Tabela1[[#This Row],[DEVOLVIDO]]</f>
        <v>-4.4444444439122321E-3</v>
      </c>
      <c r="N3397" s="18" t="s">
        <v>217</v>
      </c>
    </row>
    <row r="3398" spans="2:14" x14ac:dyDescent="0.3">
      <c r="B3398" s="11">
        <v>450</v>
      </c>
      <c r="C3398" s="11" t="s">
        <v>34</v>
      </c>
      <c r="D3398" s="35">
        <v>36</v>
      </c>
      <c r="E3398" s="16" t="s">
        <v>8</v>
      </c>
      <c r="F3398" s="11" t="s">
        <v>489</v>
      </c>
      <c r="G3398" s="17">
        <v>630.48</v>
      </c>
      <c r="H3398" s="17">
        <v>630.48444444444397</v>
      </c>
      <c r="I3398" s="17">
        <f>IFERROR(H3398/1.08,"")</f>
        <v>583.78189300411475</v>
      </c>
      <c r="J3398" s="17">
        <f>I3398*8%</f>
        <v>46.702551440329181</v>
      </c>
      <c r="K3398" s="17">
        <f>Tabela1[[#This Row],[VLR RECEBIDO]]-Tabela1[[#This Row],[DESPESA]]-Tabela1[[#This Row],[FGTS]]</f>
        <v>-4.4444444439122321E-3</v>
      </c>
      <c r="L3398" s="12">
        <v>0</v>
      </c>
      <c r="M3398" s="12">
        <f>Tabela1[[#This Row],[A DEVOLVER]]-Tabela1[[#This Row],[DEVOLVIDO]]</f>
        <v>-4.4444444439122321E-3</v>
      </c>
      <c r="N3398" s="18" t="s">
        <v>218</v>
      </c>
    </row>
    <row r="3399" spans="2:14" x14ac:dyDescent="0.3">
      <c r="B3399" s="11">
        <v>550</v>
      </c>
      <c r="C3399" s="11" t="s">
        <v>35</v>
      </c>
      <c r="D3399" s="35">
        <v>36</v>
      </c>
      <c r="E3399" s="16" t="s">
        <v>8</v>
      </c>
      <c r="F3399" s="11" t="s">
        <v>489</v>
      </c>
      <c r="G3399" s="17">
        <v>630.48</v>
      </c>
      <c r="H3399" s="17">
        <v>630.48444444444397</v>
      </c>
      <c r="I3399" s="17">
        <f>IFERROR(H3399/1.08,"")</f>
        <v>583.78189300411475</v>
      </c>
      <c r="J3399" s="17">
        <f>I3399*8%</f>
        <v>46.702551440329181</v>
      </c>
      <c r="K3399" s="17">
        <f>Tabela1[[#This Row],[VLR RECEBIDO]]-Tabela1[[#This Row],[DESPESA]]-Tabela1[[#This Row],[FGTS]]</f>
        <v>-4.4444444439122321E-3</v>
      </c>
      <c r="L3399" s="12">
        <v>0</v>
      </c>
      <c r="M3399" s="12">
        <f>Tabela1[[#This Row],[A DEVOLVER]]-Tabela1[[#This Row],[DEVOLVIDO]]</f>
        <v>-4.4444444439122321E-3</v>
      </c>
      <c r="N3399" s="18" t="s">
        <v>219</v>
      </c>
    </row>
    <row r="3400" spans="2:14" x14ac:dyDescent="0.3">
      <c r="B3400" s="11">
        <v>552</v>
      </c>
      <c r="C3400" s="11" t="s">
        <v>36</v>
      </c>
      <c r="D3400" s="35">
        <v>36</v>
      </c>
      <c r="E3400" s="16" t="s">
        <v>8</v>
      </c>
      <c r="F3400" s="11" t="s">
        <v>489</v>
      </c>
      <c r="G3400" s="17">
        <v>630.48</v>
      </c>
      <c r="H3400" s="17">
        <v>630.48444444444397</v>
      </c>
      <c r="I3400" s="17">
        <f>IFERROR(H3400/1.08,"")</f>
        <v>583.78189300411475</v>
      </c>
      <c r="J3400" s="17">
        <f>I3400*8%</f>
        <v>46.702551440329181</v>
      </c>
      <c r="K3400" s="17">
        <f>Tabela1[[#This Row],[VLR RECEBIDO]]-Tabela1[[#This Row],[DESPESA]]-Tabela1[[#This Row],[FGTS]]</f>
        <v>-4.4444444439122321E-3</v>
      </c>
      <c r="L3400" s="12">
        <v>0</v>
      </c>
      <c r="M3400" s="12">
        <f>Tabela1[[#This Row],[A DEVOLVER]]-Tabela1[[#This Row],[DEVOLVIDO]]</f>
        <v>-4.4444444439122321E-3</v>
      </c>
      <c r="N3400" s="18" t="s">
        <v>220</v>
      </c>
    </row>
    <row r="3401" spans="2:14" x14ac:dyDescent="0.3">
      <c r="B3401" s="11">
        <v>620</v>
      </c>
      <c r="C3401" s="11" t="s">
        <v>37</v>
      </c>
      <c r="D3401" s="35">
        <v>36</v>
      </c>
      <c r="E3401" s="16" t="s">
        <v>202</v>
      </c>
      <c r="F3401" s="11" t="s">
        <v>489</v>
      </c>
      <c r="G3401" s="17">
        <v>0</v>
      </c>
      <c r="H3401" s="17">
        <v>0</v>
      </c>
      <c r="I3401" s="17">
        <f>IFERROR(H3401/1.08,"")</f>
        <v>0</v>
      </c>
      <c r="J3401" s="17">
        <f>I3401*8%</f>
        <v>0</v>
      </c>
      <c r="K3401" s="17">
        <f>Tabela1[[#This Row],[VLR RECEBIDO]]-Tabela1[[#This Row],[DESPESA]]-Tabela1[[#This Row],[FGTS]]</f>
        <v>0</v>
      </c>
      <c r="L3401" s="12">
        <v>0</v>
      </c>
      <c r="M3401" s="12">
        <f>Tabela1[[#This Row],[A DEVOLVER]]-Tabela1[[#This Row],[DEVOLVIDO]]</f>
        <v>0</v>
      </c>
      <c r="N3401" s="18" t="s">
        <v>221</v>
      </c>
    </row>
    <row r="3402" spans="2:14" x14ac:dyDescent="0.3">
      <c r="B3402" s="11" t="s">
        <v>526</v>
      </c>
      <c r="C3402" s="11" t="s">
        <v>494</v>
      </c>
      <c r="D3402" s="35">
        <v>36</v>
      </c>
      <c r="E3402" s="16" t="s">
        <v>8</v>
      </c>
      <c r="F3402" s="11" t="s">
        <v>489</v>
      </c>
      <c r="G3402" s="17">
        <v>630.48</v>
      </c>
      <c r="H3402" s="17">
        <v>630.48444444444397</v>
      </c>
      <c r="I3402" s="17">
        <f>IFERROR(H3402/1.08,"")</f>
        <v>583.78189300411475</v>
      </c>
      <c r="J3402" s="17">
        <f>I3402*8%</f>
        <v>46.702551440329181</v>
      </c>
      <c r="K3402" s="17">
        <f>Tabela1[[#This Row],[VLR RECEBIDO]]-Tabela1[[#This Row],[DESPESA]]-Tabela1[[#This Row],[FGTS]]</f>
        <v>-4.4444444439122321E-3</v>
      </c>
      <c r="L3402" s="12">
        <v>0</v>
      </c>
      <c r="M3402" s="12">
        <f>Tabela1[[#This Row],[A DEVOLVER]]-Tabela1[[#This Row],[DEVOLVIDO]]</f>
        <v>-4.4444444439122321E-3</v>
      </c>
      <c r="N3402" s="18" t="s">
        <v>461</v>
      </c>
    </row>
    <row r="3403" spans="2:14" x14ac:dyDescent="0.3">
      <c r="B3403" s="11">
        <v>1015</v>
      </c>
      <c r="C3403" s="11" t="s">
        <v>410</v>
      </c>
      <c r="D3403" s="35">
        <v>36</v>
      </c>
      <c r="E3403" s="16" t="s">
        <v>8</v>
      </c>
      <c r="F3403" s="11" t="s">
        <v>489</v>
      </c>
      <c r="G3403" s="17">
        <v>630.48</v>
      </c>
      <c r="H3403" s="17">
        <v>630.48444444444397</v>
      </c>
      <c r="I3403" s="17">
        <f>IFERROR(H3403/1.08,"")</f>
        <v>583.78189300411475</v>
      </c>
      <c r="J3403" s="17">
        <f>I3403*8%</f>
        <v>46.702551440329181</v>
      </c>
      <c r="K3403" s="17">
        <f>Tabela1[[#This Row],[VLR RECEBIDO]]-Tabela1[[#This Row],[DESPESA]]-Tabela1[[#This Row],[FGTS]]</f>
        <v>-4.4444444439122321E-3</v>
      </c>
      <c r="L3403" s="12">
        <v>0</v>
      </c>
      <c r="M3403" s="12">
        <f>Tabela1[[#This Row],[A DEVOLVER]]-Tabela1[[#This Row],[DEVOLVIDO]]</f>
        <v>-4.4444444439122321E-3</v>
      </c>
      <c r="N3403" s="18" t="s">
        <v>414</v>
      </c>
    </row>
    <row r="3404" spans="2:14" x14ac:dyDescent="0.3">
      <c r="B3404" s="11" t="s">
        <v>395</v>
      </c>
      <c r="C3404" s="11" t="s">
        <v>385</v>
      </c>
      <c r="D3404" s="35">
        <v>36</v>
      </c>
      <c r="E3404" s="16" t="s">
        <v>8</v>
      </c>
      <c r="F3404" s="11" t="s">
        <v>489</v>
      </c>
      <c r="G3404" s="17">
        <v>630.48</v>
      </c>
      <c r="H3404" s="17">
        <v>630.48444444444397</v>
      </c>
      <c r="I3404" s="17">
        <f>IFERROR(H3404/1.08,"")</f>
        <v>583.78189300411475</v>
      </c>
      <c r="J3404" s="17">
        <f>I3404*8%</f>
        <v>46.702551440329181</v>
      </c>
      <c r="K3404" s="17">
        <f>Tabela1[[#This Row],[VLR RECEBIDO]]-Tabela1[[#This Row],[DESPESA]]-Tabela1[[#This Row],[FGTS]]</f>
        <v>-4.4444444439122321E-3</v>
      </c>
      <c r="L3404" s="12">
        <v>0</v>
      </c>
      <c r="M3404" s="12">
        <f>Tabela1[[#This Row],[A DEVOLVER]]-Tabela1[[#This Row],[DEVOLVIDO]]</f>
        <v>-4.4444444439122321E-3</v>
      </c>
      <c r="N3404" s="18" t="s">
        <v>389</v>
      </c>
    </row>
    <row r="3405" spans="2:14" x14ac:dyDescent="0.3">
      <c r="B3405" s="11">
        <v>781</v>
      </c>
      <c r="C3405" s="11" t="s">
        <v>38</v>
      </c>
      <c r="D3405" s="35">
        <v>36</v>
      </c>
      <c r="E3405" s="16" t="s">
        <v>8</v>
      </c>
      <c r="F3405" s="11" t="s">
        <v>489</v>
      </c>
      <c r="G3405" s="17">
        <v>0</v>
      </c>
      <c r="H3405" s="17">
        <v>0</v>
      </c>
      <c r="I3405" s="17">
        <f>IFERROR(H3405/1.08,"")</f>
        <v>0</v>
      </c>
      <c r="J3405" s="17">
        <f>I3405*8%</f>
        <v>0</v>
      </c>
      <c r="K3405" s="17">
        <f>Tabela1[[#This Row],[VLR RECEBIDO]]-Tabela1[[#This Row],[DESPESA]]-Tabela1[[#This Row],[FGTS]]</f>
        <v>0</v>
      </c>
      <c r="L3405" s="12">
        <v>0</v>
      </c>
      <c r="M3405" s="12">
        <f>Tabela1[[#This Row],[A DEVOLVER]]-Tabela1[[#This Row],[DEVOLVIDO]]</f>
        <v>0</v>
      </c>
      <c r="N3405" s="18" t="s">
        <v>222</v>
      </c>
    </row>
    <row r="3406" spans="2:14" x14ac:dyDescent="0.3">
      <c r="B3406" s="11">
        <v>927</v>
      </c>
      <c r="C3406" s="11" t="s">
        <v>39</v>
      </c>
      <c r="D3406" s="35">
        <v>36</v>
      </c>
      <c r="E3406" s="16" t="s">
        <v>202</v>
      </c>
      <c r="F3406" s="11" t="s">
        <v>489</v>
      </c>
      <c r="G3406" s="17">
        <v>0</v>
      </c>
      <c r="H3406" s="17">
        <v>0</v>
      </c>
      <c r="I3406" s="17">
        <f>IFERROR(H3406/1.08,"")</f>
        <v>0</v>
      </c>
      <c r="J3406" s="17">
        <f>I3406*8%</f>
        <v>0</v>
      </c>
      <c r="K3406" s="17">
        <f>Tabela1[[#This Row],[VLR RECEBIDO]]-Tabela1[[#This Row],[DESPESA]]-Tabela1[[#This Row],[FGTS]]</f>
        <v>0</v>
      </c>
      <c r="L3406" s="12">
        <v>0</v>
      </c>
      <c r="M3406" s="12">
        <f>Tabela1[[#This Row],[A DEVOLVER]]-Tabela1[[#This Row],[DEVOLVIDO]]</f>
        <v>0</v>
      </c>
      <c r="N3406" s="18" t="s">
        <v>223</v>
      </c>
    </row>
    <row r="3407" spans="2:14" x14ac:dyDescent="0.3">
      <c r="B3407" s="11">
        <v>543</v>
      </c>
      <c r="C3407" s="11" t="s">
        <v>40</v>
      </c>
      <c r="D3407" s="35">
        <v>36</v>
      </c>
      <c r="E3407" s="16" t="s">
        <v>8</v>
      </c>
      <c r="F3407" s="11" t="s">
        <v>489</v>
      </c>
      <c r="G3407" s="17">
        <v>630.48</v>
      </c>
      <c r="H3407" s="17">
        <v>630.48444444444397</v>
      </c>
      <c r="I3407" s="17">
        <f>IFERROR(H3407/1.08,"")</f>
        <v>583.78189300411475</v>
      </c>
      <c r="J3407" s="17">
        <f>I3407*8%</f>
        <v>46.702551440329181</v>
      </c>
      <c r="K3407" s="17">
        <f>Tabela1[[#This Row],[VLR RECEBIDO]]-Tabela1[[#This Row],[DESPESA]]-Tabela1[[#This Row],[FGTS]]</f>
        <v>-4.4444444439122321E-3</v>
      </c>
      <c r="L3407" s="12">
        <v>0</v>
      </c>
      <c r="M3407" s="12">
        <f>Tabela1[[#This Row],[A DEVOLVER]]-Tabela1[[#This Row],[DEVOLVIDO]]</f>
        <v>-4.4444444439122321E-3</v>
      </c>
      <c r="N3407" s="18" t="s">
        <v>224</v>
      </c>
    </row>
    <row r="3408" spans="2:14" x14ac:dyDescent="0.3">
      <c r="B3408" s="11">
        <v>1041</v>
      </c>
      <c r="C3408" s="11" t="s">
        <v>424</v>
      </c>
      <c r="D3408" s="35">
        <v>36</v>
      </c>
      <c r="E3408" s="16" t="s">
        <v>8</v>
      </c>
      <c r="F3408" s="11" t="s">
        <v>489</v>
      </c>
      <c r="G3408" s="17">
        <v>630.48</v>
      </c>
      <c r="H3408" s="17">
        <v>0</v>
      </c>
      <c r="I3408" s="17">
        <f>IFERROR(H3408/1.08,"")</f>
        <v>0</v>
      </c>
      <c r="J3408" s="17">
        <f>I3408*8%</f>
        <v>0</v>
      </c>
      <c r="K3408" s="17">
        <f>Tabela1[[#This Row],[VLR RECEBIDO]]-Tabela1[[#This Row],[DESPESA]]-Tabela1[[#This Row],[FGTS]]</f>
        <v>630.48</v>
      </c>
      <c r="L3408" s="12">
        <v>0</v>
      </c>
      <c r="M3408" s="12">
        <f>Tabela1[[#This Row],[A DEVOLVER]]-Tabela1[[#This Row],[DEVOLVIDO]]</f>
        <v>630.48</v>
      </c>
      <c r="N3408" s="18" t="s">
        <v>425</v>
      </c>
    </row>
    <row r="3409" spans="2:14" x14ac:dyDescent="0.3">
      <c r="B3409" s="11" t="s">
        <v>527</v>
      </c>
      <c r="C3409" s="11" t="s">
        <v>495</v>
      </c>
      <c r="D3409" s="35">
        <v>36</v>
      </c>
      <c r="E3409" s="16" t="s">
        <v>8</v>
      </c>
      <c r="F3409" s="11" t="s">
        <v>489</v>
      </c>
      <c r="G3409" s="17">
        <v>630.48</v>
      </c>
      <c r="H3409" s="17">
        <v>630.48444444444397</v>
      </c>
      <c r="I3409" s="17">
        <f>IFERROR(H3409/1.08,"")</f>
        <v>583.78189300411475</v>
      </c>
      <c r="J3409" s="17">
        <f>I3409*8%</f>
        <v>46.702551440329181</v>
      </c>
      <c r="K3409" s="17">
        <f>Tabela1[[#This Row],[VLR RECEBIDO]]-Tabela1[[#This Row],[DESPESA]]-Tabela1[[#This Row],[FGTS]]</f>
        <v>-4.4444444439122321E-3</v>
      </c>
      <c r="L3409" s="12">
        <v>0</v>
      </c>
      <c r="M3409" s="12">
        <f>Tabela1[[#This Row],[A DEVOLVER]]-Tabela1[[#This Row],[DEVOLVIDO]]</f>
        <v>-4.4444444439122321E-3</v>
      </c>
      <c r="N3409" s="18" t="s">
        <v>462</v>
      </c>
    </row>
    <row r="3410" spans="2:14" x14ac:dyDescent="0.3">
      <c r="B3410" s="11">
        <v>1022</v>
      </c>
      <c r="C3410" s="11" t="s">
        <v>422</v>
      </c>
      <c r="D3410" s="35">
        <v>36</v>
      </c>
      <c r="E3410" s="16" t="s">
        <v>8</v>
      </c>
      <c r="F3410" s="11" t="s">
        <v>489</v>
      </c>
      <c r="G3410" s="17">
        <v>630.48</v>
      </c>
      <c r="H3410" s="17">
        <v>630.48444444444397</v>
      </c>
      <c r="I3410" s="17">
        <f>IFERROR(H3410/1.08,"")</f>
        <v>583.78189300411475</v>
      </c>
      <c r="J3410" s="17">
        <f>I3410*8%</f>
        <v>46.702551440329181</v>
      </c>
      <c r="K3410" s="17">
        <f>Tabela1[[#This Row],[VLR RECEBIDO]]-Tabela1[[#This Row],[DESPESA]]-Tabela1[[#This Row],[FGTS]]</f>
        <v>-4.4444444439122321E-3</v>
      </c>
      <c r="L3410" s="12">
        <v>0</v>
      </c>
      <c r="M3410" s="12">
        <f>Tabela1[[#This Row],[A DEVOLVER]]-Tabela1[[#This Row],[DEVOLVIDO]]</f>
        <v>-4.4444444439122321E-3</v>
      </c>
      <c r="N3410" s="18" t="s">
        <v>420</v>
      </c>
    </row>
    <row r="3411" spans="2:14" x14ac:dyDescent="0.3">
      <c r="B3411" s="11">
        <v>644</v>
      </c>
      <c r="C3411" s="11" t="s">
        <v>41</v>
      </c>
      <c r="D3411" s="35">
        <v>36</v>
      </c>
      <c r="E3411" s="16" t="s">
        <v>8</v>
      </c>
      <c r="F3411" s="11" t="s">
        <v>489</v>
      </c>
      <c r="G3411" s="17">
        <v>630.48</v>
      </c>
      <c r="H3411" s="17">
        <v>630.48444444444397</v>
      </c>
      <c r="I3411" s="17">
        <f>IFERROR(H3411/1.08,"")</f>
        <v>583.78189300411475</v>
      </c>
      <c r="J3411" s="17">
        <f>I3411*8%</f>
        <v>46.702551440329181</v>
      </c>
      <c r="K3411" s="17">
        <f>Tabela1[[#This Row],[VLR RECEBIDO]]-Tabela1[[#This Row],[DESPESA]]-Tabela1[[#This Row],[FGTS]]</f>
        <v>-4.4444444439122321E-3</v>
      </c>
      <c r="L3411" s="12">
        <v>0</v>
      </c>
      <c r="M3411" s="12">
        <f>Tabela1[[#This Row],[A DEVOLVER]]-Tabela1[[#This Row],[DEVOLVIDO]]</f>
        <v>-4.4444444439122321E-3</v>
      </c>
      <c r="N3411" s="18" t="s">
        <v>225</v>
      </c>
    </row>
    <row r="3412" spans="2:14" x14ac:dyDescent="0.3">
      <c r="B3412" s="11">
        <v>230</v>
      </c>
      <c r="C3412" s="11" t="s">
        <v>44</v>
      </c>
      <c r="D3412" s="35">
        <v>36</v>
      </c>
      <c r="E3412" s="16" t="s">
        <v>202</v>
      </c>
      <c r="F3412" s="11" t="s">
        <v>489</v>
      </c>
      <c r="G3412" s="17">
        <v>0</v>
      </c>
      <c r="H3412" s="17">
        <v>0</v>
      </c>
      <c r="I3412" s="17">
        <f>IFERROR(H3412/1.08,"")</f>
        <v>0</v>
      </c>
      <c r="J3412" s="17">
        <f>I3412*8%</f>
        <v>0</v>
      </c>
      <c r="K3412" s="17">
        <f>Tabela1[[#This Row],[VLR RECEBIDO]]-Tabela1[[#This Row],[DESPESA]]-Tabela1[[#This Row],[FGTS]]</f>
        <v>0</v>
      </c>
      <c r="L3412" s="12">
        <v>0</v>
      </c>
      <c r="M3412" s="12">
        <f>Tabela1[[#This Row],[A DEVOLVER]]-Tabela1[[#This Row],[DEVOLVIDO]]</f>
        <v>0</v>
      </c>
      <c r="N3412" s="18" t="s">
        <v>228</v>
      </c>
    </row>
    <row r="3413" spans="2:14" x14ac:dyDescent="0.3">
      <c r="B3413" s="11">
        <v>223</v>
      </c>
      <c r="C3413" s="11" t="s">
        <v>45</v>
      </c>
      <c r="D3413" s="35">
        <v>36</v>
      </c>
      <c r="E3413" s="16" t="s">
        <v>202</v>
      </c>
      <c r="F3413" s="11" t="s">
        <v>489</v>
      </c>
      <c r="G3413" s="17">
        <v>0</v>
      </c>
      <c r="H3413" s="17">
        <v>0</v>
      </c>
      <c r="I3413" s="17">
        <f>IFERROR(H3413/1.08,"")</f>
        <v>0</v>
      </c>
      <c r="J3413" s="17">
        <f>I3413*8%</f>
        <v>0</v>
      </c>
      <c r="K3413" s="17">
        <f>Tabela1[[#This Row],[VLR RECEBIDO]]-Tabela1[[#This Row],[DESPESA]]-Tabela1[[#This Row],[FGTS]]</f>
        <v>0</v>
      </c>
      <c r="L3413" s="12">
        <v>0</v>
      </c>
      <c r="M3413" s="12">
        <f>Tabela1[[#This Row],[A DEVOLVER]]-Tabela1[[#This Row],[DEVOLVIDO]]</f>
        <v>0</v>
      </c>
      <c r="N3413" s="18" t="s">
        <v>229</v>
      </c>
    </row>
    <row r="3414" spans="2:14" x14ac:dyDescent="0.3">
      <c r="B3414" s="11">
        <v>1023</v>
      </c>
      <c r="C3414" s="11" t="s">
        <v>423</v>
      </c>
      <c r="D3414" s="35">
        <v>36</v>
      </c>
      <c r="E3414" s="16" t="s">
        <v>8</v>
      </c>
      <c r="F3414" s="11" t="s">
        <v>489</v>
      </c>
      <c r="G3414" s="17">
        <v>630.48</v>
      </c>
      <c r="H3414" s="17">
        <v>630.48444444444397</v>
      </c>
      <c r="I3414" s="17">
        <f>IFERROR(H3414/1.08,"")</f>
        <v>583.78189300411475</v>
      </c>
      <c r="J3414" s="17">
        <f>I3414*8%</f>
        <v>46.702551440329181</v>
      </c>
      <c r="K3414" s="17">
        <f>Tabela1[[#This Row],[VLR RECEBIDO]]-Tabela1[[#This Row],[DESPESA]]-Tabela1[[#This Row],[FGTS]]</f>
        <v>-4.4444444439122321E-3</v>
      </c>
      <c r="L3414" s="12">
        <v>0</v>
      </c>
      <c r="M3414" s="12">
        <f>Tabela1[[#This Row],[A DEVOLVER]]-Tabela1[[#This Row],[DEVOLVIDO]]</f>
        <v>-4.4444444439122321E-3</v>
      </c>
      <c r="N3414" s="18" t="s">
        <v>421</v>
      </c>
    </row>
    <row r="3415" spans="2:14" x14ac:dyDescent="0.3">
      <c r="B3415" s="11">
        <v>427</v>
      </c>
      <c r="C3415" s="11" t="s">
        <v>47</v>
      </c>
      <c r="D3415" s="35">
        <v>36</v>
      </c>
      <c r="E3415" s="16" t="s">
        <v>202</v>
      </c>
      <c r="F3415" s="11" t="s">
        <v>489</v>
      </c>
      <c r="G3415" s="17">
        <v>0</v>
      </c>
      <c r="H3415" s="17">
        <v>0</v>
      </c>
      <c r="I3415" s="17">
        <f>IFERROR(H3415/1.08,"")</f>
        <v>0</v>
      </c>
      <c r="J3415" s="17">
        <f>I3415*8%</f>
        <v>0</v>
      </c>
      <c r="K3415" s="17">
        <f>Tabela1[[#This Row],[VLR RECEBIDO]]-Tabela1[[#This Row],[DESPESA]]-Tabela1[[#This Row],[FGTS]]</f>
        <v>0</v>
      </c>
      <c r="L3415" s="12">
        <v>0</v>
      </c>
      <c r="M3415" s="12">
        <f>Tabela1[[#This Row],[A DEVOLVER]]-Tabela1[[#This Row],[DEVOLVIDO]]</f>
        <v>0</v>
      </c>
      <c r="N3415" s="18" t="s">
        <v>231</v>
      </c>
    </row>
    <row r="3416" spans="2:14" x14ac:dyDescent="0.3">
      <c r="B3416" s="11">
        <v>1006</v>
      </c>
      <c r="C3416" s="11" t="s">
        <v>405</v>
      </c>
      <c r="D3416" s="35">
        <v>36</v>
      </c>
      <c r="E3416" s="16" t="s">
        <v>8</v>
      </c>
      <c r="F3416" s="11" t="s">
        <v>489</v>
      </c>
      <c r="G3416" s="17">
        <v>630.48</v>
      </c>
      <c r="H3416" s="17">
        <v>630.48444444444397</v>
      </c>
      <c r="I3416" s="17">
        <f>IFERROR(H3416/1.08,"")</f>
        <v>583.78189300411475</v>
      </c>
      <c r="J3416" s="17">
        <f>I3416*8%</f>
        <v>46.702551440329181</v>
      </c>
      <c r="K3416" s="17">
        <f>Tabela1[[#This Row],[VLR RECEBIDO]]-Tabela1[[#This Row],[DESPESA]]-Tabela1[[#This Row],[FGTS]]</f>
        <v>-4.4444444439122321E-3</v>
      </c>
      <c r="L3416" s="12">
        <v>0</v>
      </c>
      <c r="M3416" s="12">
        <f>Tabela1[[#This Row],[A DEVOLVER]]-Tabela1[[#This Row],[DEVOLVIDO]]</f>
        <v>-4.4444444439122321E-3</v>
      </c>
      <c r="N3416" s="18" t="s">
        <v>401</v>
      </c>
    </row>
    <row r="3417" spans="2:14" x14ac:dyDescent="0.3">
      <c r="B3417" s="11">
        <v>972</v>
      </c>
      <c r="C3417" s="11" t="s">
        <v>48</v>
      </c>
      <c r="D3417" s="35">
        <v>36</v>
      </c>
      <c r="E3417" s="16" t="s">
        <v>8</v>
      </c>
      <c r="F3417" s="11" t="s">
        <v>489</v>
      </c>
      <c r="G3417" s="17">
        <v>630.48</v>
      </c>
      <c r="H3417" s="17">
        <v>630.48444444444397</v>
      </c>
      <c r="I3417" s="17">
        <f>IFERROR(H3417/1.08,"")</f>
        <v>583.78189300411475</v>
      </c>
      <c r="J3417" s="17">
        <f>I3417*8%</f>
        <v>46.702551440329181</v>
      </c>
      <c r="K3417" s="17">
        <f>Tabela1[[#This Row],[VLR RECEBIDO]]-Tabela1[[#This Row],[DESPESA]]-Tabela1[[#This Row],[FGTS]]</f>
        <v>-4.4444444439122321E-3</v>
      </c>
      <c r="L3417" s="12">
        <v>0</v>
      </c>
      <c r="M3417" s="12">
        <f>Tabela1[[#This Row],[A DEVOLVER]]-Tabela1[[#This Row],[DEVOLVIDO]]</f>
        <v>-4.4444444439122321E-3</v>
      </c>
      <c r="N3417" s="18" t="s">
        <v>232</v>
      </c>
    </row>
    <row r="3418" spans="2:14" x14ac:dyDescent="0.3">
      <c r="B3418" s="11">
        <v>817</v>
      </c>
      <c r="C3418" s="11" t="s">
        <v>49</v>
      </c>
      <c r="D3418" s="35">
        <v>36</v>
      </c>
      <c r="E3418" s="16" t="s">
        <v>8</v>
      </c>
      <c r="F3418" s="11" t="s">
        <v>489</v>
      </c>
      <c r="G3418" s="17">
        <v>630.48</v>
      </c>
      <c r="H3418" s="17">
        <v>630.48444444444397</v>
      </c>
      <c r="I3418" s="17">
        <f>IFERROR(H3418/1.08,"")</f>
        <v>583.78189300411475</v>
      </c>
      <c r="J3418" s="17">
        <f>I3418*8%</f>
        <v>46.702551440329181</v>
      </c>
      <c r="K3418" s="17">
        <f>Tabela1[[#This Row],[VLR RECEBIDO]]-Tabela1[[#This Row],[DESPESA]]-Tabela1[[#This Row],[FGTS]]</f>
        <v>-4.4444444439122321E-3</v>
      </c>
      <c r="L3418" s="12">
        <v>0</v>
      </c>
      <c r="M3418" s="12">
        <f>Tabela1[[#This Row],[A DEVOLVER]]-Tabela1[[#This Row],[DEVOLVIDO]]</f>
        <v>-4.4444444439122321E-3</v>
      </c>
      <c r="N3418" s="18" t="s">
        <v>233</v>
      </c>
    </row>
    <row r="3419" spans="2:14" x14ac:dyDescent="0.3">
      <c r="B3419" s="11" t="s">
        <v>528</v>
      </c>
      <c r="C3419" s="11" t="s">
        <v>496</v>
      </c>
      <c r="D3419" s="35">
        <v>36</v>
      </c>
      <c r="E3419" s="16" t="s">
        <v>8</v>
      </c>
      <c r="F3419" s="11" t="s">
        <v>489</v>
      </c>
      <c r="G3419" s="17">
        <v>630.48</v>
      </c>
      <c r="H3419" s="17">
        <v>630.48444444444397</v>
      </c>
      <c r="I3419" s="17">
        <f>IFERROR(H3419/1.08,"")</f>
        <v>583.78189300411475</v>
      </c>
      <c r="J3419" s="17">
        <f>I3419*8%</f>
        <v>46.702551440329181</v>
      </c>
      <c r="K3419" s="17">
        <f>Tabela1[[#This Row],[VLR RECEBIDO]]-Tabela1[[#This Row],[DESPESA]]-Tabela1[[#This Row],[FGTS]]</f>
        <v>-4.4444444439122321E-3</v>
      </c>
      <c r="L3419" s="12">
        <v>0</v>
      </c>
      <c r="M3419" s="12">
        <f>Tabela1[[#This Row],[A DEVOLVER]]-Tabela1[[#This Row],[DEVOLVIDO]]</f>
        <v>-4.4444444439122321E-3</v>
      </c>
      <c r="N3419" s="18" t="s">
        <v>463</v>
      </c>
    </row>
    <row r="3420" spans="2:14" x14ac:dyDescent="0.3">
      <c r="B3420" s="11" t="s">
        <v>394</v>
      </c>
      <c r="C3420" s="11" t="s">
        <v>386</v>
      </c>
      <c r="D3420" s="35">
        <v>36</v>
      </c>
      <c r="E3420" s="16" t="s">
        <v>8</v>
      </c>
      <c r="F3420" s="11" t="s">
        <v>489</v>
      </c>
      <c r="G3420" s="17">
        <v>630.48</v>
      </c>
      <c r="H3420" s="17">
        <v>630.48444444444397</v>
      </c>
      <c r="I3420" s="17">
        <f>IFERROR(H3420/1.08,"")</f>
        <v>583.78189300411475</v>
      </c>
      <c r="J3420" s="17">
        <f>I3420*8%</f>
        <v>46.702551440329181</v>
      </c>
      <c r="K3420" s="17">
        <f>Tabela1[[#This Row],[VLR RECEBIDO]]-Tabela1[[#This Row],[DESPESA]]-Tabela1[[#This Row],[FGTS]]</f>
        <v>-4.4444444439122321E-3</v>
      </c>
      <c r="L3420" s="12">
        <v>0</v>
      </c>
      <c r="M3420" s="12">
        <f>Tabela1[[#This Row],[A DEVOLVER]]-Tabela1[[#This Row],[DEVOLVIDO]]</f>
        <v>-4.4444444439122321E-3</v>
      </c>
      <c r="N3420" s="18" t="s">
        <v>390</v>
      </c>
    </row>
    <row r="3421" spans="2:14" x14ac:dyDescent="0.3">
      <c r="B3421" s="11">
        <v>677</v>
      </c>
      <c r="C3421" s="11" t="s">
        <v>50</v>
      </c>
      <c r="D3421" s="35">
        <v>36</v>
      </c>
      <c r="E3421" s="16" t="s">
        <v>8</v>
      </c>
      <c r="F3421" s="11" t="s">
        <v>489</v>
      </c>
      <c r="G3421" s="17">
        <v>630.48</v>
      </c>
      <c r="H3421" s="17">
        <v>630.48444444444397</v>
      </c>
      <c r="I3421" s="17">
        <f>IFERROR(H3421/1.08,"")</f>
        <v>583.78189300411475</v>
      </c>
      <c r="J3421" s="17">
        <f>I3421*8%</f>
        <v>46.702551440329181</v>
      </c>
      <c r="K3421" s="17">
        <f>Tabela1[[#This Row],[VLR RECEBIDO]]-Tabela1[[#This Row],[DESPESA]]-Tabela1[[#This Row],[FGTS]]</f>
        <v>-4.4444444439122321E-3</v>
      </c>
      <c r="L3421" s="12">
        <v>0</v>
      </c>
      <c r="M3421" s="12">
        <f>Tabela1[[#This Row],[A DEVOLVER]]-Tabela1[[#This Row],[DEVOLVIDO]]</f>
        <v>-4.4444444439122321E-3</v>
      </c>
      <c r="N3421" s="18" t="s">
        <v>234</v>
      </c>
    </row>
    <row r="3422" spans="2:14" x14ac:dyDescent="0.3">
      <c r="B3422" s="11">
        <v>26</v>
      </c>
      <c r="C3422" s="11" t="s">
        <v>51</v>
      </c>
      <c r="D3422" s="35">
        <v>36</v>
      </c>
      <c r="E3422" s="16" t="s">
        <v>8</v>
      </c>
      <c r="F3422" s="11" t="s">
        <v>489</v>
      </c>
      <c r="G3422" s="17">
        <v>0</v>
      </c>
      <c r="H3422" s="17">
        <v>0</v>
      </c>
      <c r="I3422" s="17">
        <f>IFERROR(H3422/1.08,"")</f>
        <v>0</v>
      </c>
      <c r="J3422" s="17">
        <f>I3422*8%</f>
        <v>0</v>
      </c>
      <c r="K3422" s="17">
        <f>Tabela1[[#This Row],[VLR RECEBIDO]]-Tabela1[[#This Row],[DESPESA]]-Tabela1[[#This Row],[FGTS]]</f>
        <v>0</v>
      </c>
      <c r="L3422" s="12">
        <v>0</v>
      </c>
      <c r="M3422" s="12">
        <f>Tabela1[[#This Row],[A DEVOLVER]]-Tabela1[[#This Row],[DEVOLVIDO]]</f>
        <v>0</v>
      </c>
      <c r="N3422" s="18" t="s">
        <v>235</v>
      </c>
    </row>
    <row r="3423" spans="2:14" x14ac:dyDescent="0.3">
      <c r="B3423" s="11">
        <v>235</v>
      </c>
      <c r="C3423" s="11" t="s">
        <v>53</v>
      </c>
      <c r="D3423" s="35">
        <v>36</v>
      </c>
      <c r="E3423" s="16" t="s">
        <v>8</v>
      </c>
      <c r="F3423" s="11" t="s">
        <v>489</v>
      </c>
      <c r="G3423" s="17">
        <v>630.48</v>
      </c>
      <c r="H3423" s="17">
        <v>630.48444444444397</v>
      </c>
      <c r="I3423" s="17">
        <f>IFERROR(H3423/1.08,"")</f>
        <v>583.78189300411475</v>
      </c>
      <c r="J3423" s="17">
        <f>I3423*8%</f>
        <v>46.702551440329181</v>
      </c>
      <c r="K3423" s="17">
        <f>Tabela1[[#This Row],[VLR RECEBIDO]]-Tabela1[[#This Row],[DESPESA]]-Tabela1[[#This Row],[FGTS]]</f>
        <v>-4.4444444439122321E-3</v>
      </c>
      <c r="L3423" s="12">
        <v>0</v>
      </c>
      <c r="M3423" s="12">
        <f>Tabela1[[#This Row],[A DEVOLVER]]-Tabela1[[#This Row],[DEVOLVIDO]]</f>
        <v>-4.4444444439122321E-3</v>
      </c>
      <c r="N3423" s="18" t="s">
        <v>237</v>
      </c>
    </row>
    <row r="3424" spans="2:14" x14ac:dyDescent="0.3">
      <c r="B3424" s="11">
        <v>712</v>
      </c>
      <c r="C3424" s="11" t="s">
        <v>54</v>
      </c>
      <c r="D3424" s="35">
        <v>36</v>
      </c>
      <c r="E3424" s="16" t="s">
        <v>202</v>
      </c>
      <c r="F3424" s="11" t="s">
        <v>489</v>
      </c>
      <c r="G3424" s="17">
        <v>0</v>
      </c>
      <c r="H3424" s="17">
        <v>0</v>
      </c>
      <c r="I3424" s="17">
        <f>IFERROR(H3424/1.08,"")</f>
        <v>0</v>
      </c>
      <c r="J3424" s="17">
        <f>I3424*8%</f>
        <v>0</v>
      </c>
      <c r="K3424" s="17">
        <f>Tabela1[[#This Row],[VLR RECEBIDO]]-Tabela1[[#This Row],[DESPESA]]-Tabela1[[#This Row],[FGTS]]</f>
        <v>0</v>
      </c>
      <c r="L3424" s="12">
        <v>0</v>
      </c>
      <c r="M3424" s="12">
        <f>Tabela1[[#This Row],[A DEVOLVER]]-Tabela1[[#This Row],[DEVOLVIDO]]</f>
        <v>0</v>
      </c>
      <c r="N3424" s="18" t="s">
        <v>238</v>
      </c>
    </row>
    <row r="3425" spans="2:14" x14ac:dyDescent="0.3">
      <c r="B3425" s="11">
        <v>807</v>
      </c>
      <c r="C3425" s="11" t="s">
        <v>56</v>
      </c>
      <c r="D3425" s="35">
        <v>36</v>
      </c>
      <c r="E3425" s="16" t="s">
        <v>202</v>
      </c>
      <c r="F3425" s="11" t="s">
        <v>489</v>
      </c>
      <c r="G3425" s="17">
        <v>0</v>
      </c>
      <c r="H3425" s="17">
        <v>0</v>
      </c>
      <c r="I3425" s="17">
        <f>IFERROR(H3425/1.08,"")</f>
        <v>0</v>
      </c>
      <c r="J3425" s="17">
        <f>I3425*8%</f>
        <v>0</v>
      </c>
      <c r="K3425" s="17">
        <f>Tabela1[[#This Row],[VLR RECEBIDO]]-Tabela1[[#This Row],[DESPESA]]-Tabela1[[#This Row],[FGTS]]</f>
        <v>0</v>
      </c>
      <c r="L3425" s="12">
        <v>0</v>
      </c>
      <c r="M3425" s="12">
        <f>Tabela1[[#This Row],[A DEVOLVER]]-Tabela1[[#This Row],[DEVOLVIDO]]</f>
        <v>0</v>
      </c>
      <c r="N3425" s="18" t="s">
        <v>240</v>
      </c>
    </row>
    <row r="3426" spans="2:14" x14ac:dyDescent="0.3">
      <c r="B3426" s="11">
        <v>1061</v>
      </c>
      <c r="C3426" s="11" t="s">
        <v>427</v>
      </c>
      <c r="D3426" s="35">
        <v>36</v>
      </c>
      <c r="E3426" s="16" t="s">
        <v>8</v>
      </c>
      <c r="F3426" s="11" t="s">
        <v>489</v>
      </c>
      <c r="G3426" s="17">
        <v>630.48</v>
      </c>
      <c r="H3426" s="17">
        <v>630.48444444444397</v>
      </c>
      <c r="I3426" s="17">
        <f>IFERROR(H3426/1.08,"")</f>
        <v>583.78189300411475</v>
      </c>
      <c r="J3426" s="17">
        <f>I3426*8%</f>
        <v>46.702551440329181</v>
      </c>
      <c r="K3426" s="17">
        <f>Tabela1[[#This Row],[VLR RECEBIDO]]-Tabela1[[#This Row],[DESPESA]]-Tabela1[[#This Row],[FGTS]]</f>
        <v>-4.4444444439122321E-3</v>
      </c>
      <c r="L3426" s="12">
        <v>0</v>
      </c>
      <c r="M3426" s="12">
        <f>Tabela1[[#This Row],[A DEVOLVER]]-Tabela1[[#This Row],[DEVOLVIDO]]</f>
        <v>-4.4444444439122321E-3</v>
      </c>
      <c r="N3426" s="18" t="s">
        <v>440</v>
      </c>
    </row>
    <row r="3427" spans="2:14" x14ac:dyDescent="0.3">
      <c r="B3427" s="11">
        <v>355</v>
      </c>
      <c r="C3427" s="11" t="s">
        <v>58</v>
      </c>
      <c r="D3427" s="35">
        <v>36</v>
      </c>
      <c r="E3427" s="16" t="s">
        <v>8</v>
      </c>
      <c r="F3427" s="11" t="s">
        <v>489</v>
      </c>
      <c r="G3427" s="17">
        <v>630.48</v>
      </c>
      <c r="H3427" s="17">
        <v>630.48444444444397</v>
      </c>
      <c r="I3427" s="17">
        <f>IFERROR(H3427/1.08,"")</f>
        <v>583.78189300411475</v>
      </c>
      <c r="J3427" s="17">
        <f>I3427*8%</f>
        <v>46.702551440329181</v>
      </c>
      <c r="K3427" s="17">
        <f>Tabela1[[#This Row],[VLR RECEBIDO]]-Tabela1[[#This Row],[DESPESA]]-Tabela1[[#This Row],[FGTS]]</f>
        <v>-4.4444444439122321E-3</v>
      </c>
      <c r="L3427" s="12">
        <v>0</v>
      </c>
      <c r="M3427" s="12">
        <f>Tabela1[[#This Row],[A DEVOLVER]]-Tabela1[[#This Row],[DEVOLVIDO]]</f>
        <v>-4.4444444439122321E-3</v>
      </c>
      <c r="N3427" s="18" t="s">
        <v>242</v>
      </c>
    </row>
    <row r="3428" spans="2:14" x14ac:dyDescent="0.3">
      <c r="B3428" s="11">
        <v>462</v>
      </c>
      <c r="C3428" s="11" t="s">
        <v>59</v>
      </c>
      <c r="D3428" s="35">
        <v>36</v>
      </c>
      <c r="E3428" s="16" t="s">
        <v>202</v>
      </c>
      <c r="F3428" s="11" t="s">
        <v>489</v>
      </c>
      <c r="G3428" s="17">
        <v>0</v>
      </c>
      <c r="H3428" s="17">
        <v>0</v>
      </c>
      <c r="I3428" s="17">
        <f>IFERROR(H3428/1.08,"")</f>
        <v>0</v>
      </c>
      <c r="J3428" s="17">
        <f>I3428*8%</f>
        <v>0</v>
      </c>
      <c r="K3428" s="17">
        <f>Tabela1[[#This Row],[VLR RECEBIDO]]-Tabela1[[#This Row],[DESPESA]]-Tabela1[[#This Row],[FGTS]]</f>
        <v>0</v>
      </c>
      <c r="L3428" s="12">
        <v>0</v>
      </c>
      <c r="M3428" s="12">
        <f>Tabela1[[#This Row],[A DEVOLVER]]-Tabela1[[#This Row],[DEVOLVIDO]]</f>
        <v>0</v>
      </c>
      <c r="N3428" s="18" t="s">
        <v>243</v>
      </c>
    </row>
    <row r="3429" spans="2:14" x14ac:dyDescent="0.3">
      <c r="B3429" s="11">
        <v>152</v>
      </c>
      <c r="C3429" s="11" t="s">
        <v>60</v>
      </c>
      <c r="D3429" s="35">
        <v>36</v>
      </c>
      <c r="E3429" s="16" t="s">
        <v>8</v>
      </c>
      <c r="F3429" s="11" t="s">
        <v>489</v>
      </c>
      <c r="G3429" s="17">
        <v>630.48</v>
      </c>
      <c r="H3429" s="17">
        <v>630.48444444444397</v>
      </c>
      <c r="I3429" s="17">
        <f>IFERROR(H3429/1.08,"")</f>
        <v>583.78189300411475</v>
      </c>
      <c r="J3429" s="17">
        <f>I3429*8%</f>
        <v>46.702551440329181</v>
      </c>
      <c r="K3429" s="17">
        <f>Tabela1[[#This Row],[VLR RECEBIDO]]-Tabela1[[#This Row],[DESPESA]]-Tabela1[[#This Row],[FGTS]]</f>
        <v>-4.4444444439122321E-3</v>
      </c>
      <c r="L3429" s="12">
        <v>0</v>
      </c>
      <c r="M3429" s="12">
        <f>Tabela1[[#This Row],[A DEVOLVER]]-Tabela1[[#This Row],[DEVOLVIDO]]</f>
        <v>-4.4444444439122321E-3</v>
      </c>
      <c r="N3429" s="18" t="s">
        <v>244</v>
      </c>
    </row>
    <row r="3430" spans="2:14" x14ac:dyDescent="0.3">
      <c r="B3430" s="11">
        <v>870</v>
      </c>
      <c r="C3430" s="11" t="s">
        <v>61</v>
      </c>
      <c r="D3430" s="35">
        <v>36</v>
      </c>
      <c r="E3430" s="16" t="s">
        <v>8</v>
      </c>
      <c r="F3430" s="11" t="s">
        <v>489</v>
      </c>
      <c r="G3430" s="17">
        <v>630.48</v>
      </c>
      <c r="H3430" s="17">
        <v>630.48444444444397</v>
      </c>
      <c r="I3430" s="17">
        <f>IFERROR(H3430/1.08,"")</f>
        <v>583.78189300411475</v>
      </c>
      <c r="J3430" s="17">
        <f>I3430*8%</f>
        <v>46.702551440329181</v>
      </c>
      <c r="K3430" s="17">
        <f>Tabela1[[#This Row],[VLR RECEBIDO]]-Tabela1[[#This Row],[DESPESA]]-Tabela1[[#This Row],[FGTS]]</f>
        <v>-4.4444444439122321E-3</v>
      </c>
      <c r="L3430" s="12">
        <v>0</v>
      </c>
      <c r="M3430" s="12">
        <f>Tabela1[[#This Row],[A DEVOLVER]]-Tabela1[[#This Row],[DEVOLVIDO]]</f>
        <v>-4.4444444439122321E-3</v>
      </c>
      <c r="N3430" s="18" t="s">
        <v>245</v>
      </c>
    </row>
    <row r="3431" spans="2:14" x14ac:dyDescent="0.3">
      <c r="B3431" s="11">
        <v>717</v>
      </c>
      <c r="C3431" s="11" t="s">
        <v>62</v>
      </c>
      <c r="D3431" s="35">
        <v>36</v>
      </c>
      <c r="E3431" s="16" t="s">
        <v>8</v>
      </c>
      <c r="F3431" s="11" t="s">
        <v>489</v>
      </c>
      <c r="G3431" s="17">
        <v>630.48</v>
      </c>
      <c r="H3431" s="17">
        <v>630.48444444444397</v>
      </c>
      <c r="I3431" s="17">
        <f>IFERROR(H3431/1.08,"")</f>
        <v>583.78189300411475</v>
      </c>
      <c r="J3431" s="17">
        <f>I3431*8%</f>
        <v>46.702551440329181</v>
      </c>
      <c r="K3431" s="17">
        <f>Tabela1[[#This Row],[VLR RECEBIDO]]-Tabela1[[#This Row],[DESPESA]]-Tabela1[[#This Row],[FGTS]]</f>
        <v>-4.4444444439122321E-3</v>
      </c>
      <c r="L3431" s="12">
        <v>0</v>
      </c>
      <c r="M3431" s="12">
        <f>Tabela1[[#This Row],[A DEVOLVER]]-Tabela1[[#This Row],[DEVOLVIDO]]</f>
        <v>-4.4444444439122321E-3</v>
      </c>
      <c r="N3431" s="18" t="s">
        <v>246</v>
      </c>
    </row>
    <row r="3432" spans="2:14" x14ac:dyDescent="0.3">
      <c r="B3432" s="11" t="s">
        <v>529</v>
      </c>
      <c r="C3432" s="11" t="s">
        <v>497</v>
      </c>
      <c r="D3432" s="35">
        <v>36</v>
      </c>
      <c r="E3432" s="16" t="s">
        <v>202</v>
      </c>
      <c r="F3432" s="11" t="s">
        <v>489</v>
      </c>
      <c r="G3432" s="17">
        <v>0</v>
      </c>
      <c r="H3432" s="17">
        <v>0</v>
      </c>
      <c r="I3432" s="17">
        <f>IFERROR(H3432/1.08,"")</f>
        <v>0</v>
      </c>
      <c r="J3432" s="17">
        <f>I3432*8%</f>
        <v>0</v>
      </c>
      <c r="K3432" s="17">
        <f>Tabela1[[#This Row],[VLR RECEBIDO]]-Tabela1[[#This Row],[DESPESA]]-Tabela1[[#This Row],[FGTS]]</f>
        <v>0</v>
      </c>
      <c r="L3432" s="12">
        <v>0</v>
      </c>
      <c r="M3432" s="12">
        <f>Tabela1[[#This Row],[A DEVOLVER]]-Tabela1[[#This Row],[DEVOLVIDO]]</f>
        <v>0</v>
      </c>
      <c r="N3432" s="18" t="s">
        <v>464</v>
      </c>
    </row>
    <row r="3433" spans="2:14" x14ac:dyDescent="0.3">
      <c r="B3433" s="11" t="s">
        <v>530</v>
      </c>
      <c r="C3433" s="11" t="s">
        <v>498</v>
      </c>
      <c r="D3433" s="35">
        <v>36</v>
      </c>
      <c r="E3433" s="16" t="s">
        <v>8</v>
      </c>
      <c r="F3433" s="11" t="s">
        <v>489</v>
      </c>
      <c r="G3433" s="17">
        <v>630.48</v>
      </c>
      <c r="H3433" s="17">
        <v>588.45444444444399</v>
      </c>
      <c r="I3433" s="17">
        <f>IFERROR(H3433/1.08,"")</f>
        <v>544.86522633744812</v>
      </c>
      <c r="J3433" s="17">
        <f>I3433*8%</f>
        <v>43.589218106995851</v>
      </c>
      <c r="K3433" s="17">
        <f>Tabela1[[#This Row],[VLR RECEBIDO]]-Tabela1[[#This Row],[DESPESA]]-Tabela1[[#This Row],[FGTS]]</f>
        <v>42.025555555556046</v>
      </c>
      <c r="L3433" s="12">
        <v>0</v>
      </c>
      <c r="M3433" s="12">
        <f>Tabela1[[#This Row],[A DEVOLVER]]-Tabela1[[#This Row],[DEVOLVIDO]]</f>
        <v>42.025555555556046</v>
      </c>
      <c r="N3433" s="18" t="s">
        <v>465</v>
      </c>
    </row>
    <row r="3434" spans="2:14" x14ac:dyDescent="0.3">
      <c r="B3434" s="11">
        <v>30</v>
      </c>
      <c r="C3434" s="11" t="s">
        <v>63</v>
      </c>
      <c r="D3434" s="35">
        <v>36</v>
      </c>
      <c r="E3434" s="16" t="s">
        <v>8</v>
      </c>
      <c r="F3434" s="11" t="s">
        <v>489</v>
      </c>
      <c r="G3434" s="17">
        <v>310.77999999999997</v>
      </c>
      <c r="H3434" s="17">
        <v>310.77999999999997</v>
      </c>
      <c r="I3434" s="17">
        <f>IFERROR(H3434/1.08,"")</f>
        <v>287.75925925925924</v>
      </c>
      <c r="J3434" s="17">
        <f>I3434*8%</f>
        <v>23.020740740740738</v>
      </c>
      <c r="K3434" s="17">
        <f>Tabela1[[#This Row],[VLR RECEBIDO]]-Tabela1[[#This Row],[DESPESA]]-Tabela1[[#This Row],[FGTS]]</f>
        <v>0</v>
      </c>
      <c r="L3434" s="12">
        <v>0</v>
      </c>
      <c r="M3434" s="12">
        <f>Tabela1[[#This Row],[A DEVOLVER]]-Tabela1[[#This Row],[DEVOLVIDO]]</f>
        <v>0</v>
      </c>
      <c r="N3434" s="18" t="s">
        <v>247</v>
      </c>
    </row>
    <row r="3435" spans="2:14" x14ac:dyDescent="0.3">
      <c r="B3435" s="11">
        <v>32</v>
      </c>
      <c r="C3435" s="11" t="s">
        <v>66</v>
      </c>
      <c r="D3435" s="35">
        <v>36</v>
      </c>
      <c r="E3435" s="16" t="s">
        <v>8</v>
      </c>
      <c r="F3435" s="11" t="s">
        <v>489</v>
      </c>
      <c r="G3435" s="17">
        <v>0</v>
      </c>
      <c r="H3435" s="17">
        <v>0</v>
      </c>
      <c r="I3435" s="17">
        <f>IFERROR(H3435/1.08,"")</f>
        <v>0</v>
      </c>
      <c r="J3435" s="17">
        <f>I3435*8%</f>
        <v>0</v>
      </c>
      <c r="K3435" s="17">
        <f>Tabela1[[#This Row],[VLR RECEBIDO]]-Tabela1[[#This Row],[DESPESA]]-Tabela1[[#This Row],[FGTS]]</f>
        <v>0</v>
      </c>
      <c r="L3435" s="12">
        <v>0</v>
      </c>
      <c r="M3435" s="12">
        <f>Tabela1[[#This Row],[A DEVOLVER]]-Tabela1[[#This Row],[DEVOLVIDO]]</f>
        <v>0</v>
      </c>
      <c r="N3435" s="18" t="s">
        <v>250</v>
      </c>
    </row>
    <row r="3436" spans="2:14" x14ac:dyDescent="0.3">
      <c r="B3436" s="11">
        <v>497</v>
      </c>
      <c r="C3436" s="11" t="s">
        <v>67</v>
      </c>
      <c r="D3436" s="35">
        <v>36</v>
      </c>
      <c r="E3436" s="16" t="s">
        <v>8</v>
      </c>
      <c r="F3436" s="11" t="s">
        <v>489</v>
      </c>
      <c r="G3436" s="17">
        <v>630.48</v>
      </c>
      <c r="H3436" s="17">
        <v>630.48444444444397</v>
      </c>
      <c r="I3436" s="17">
        <f>IFERROR(H3436/1.08,"")</f>
        <v>583.78189300411475</v>
      </c>
      <c r="J3436" s="17">
        <f>I3436*8%</f>
        <v>46.702551440329181</v>
      </c>
      <c r="K3436" s="17">
        <f>Tabela1[[#This Row],[VLR RECEBIDO]]-Tabela1[[#This Row],[DESPESA]]-Tabela1[[#This Row],[FGTS]]</f>
        <v>-4.4444444439122321E-3</v>
      </c>
      <c r="L3436" s="12">
        <v>0</v>
      </c>
      <c r="M3436" s="12">
        <f>Tabela1[[#This Row],[A DEVOLVER]]-Tabela1[[#This Row],[DEVOLVIDO]]</f>
        <v>-4.4444444439122321E-3</v>
      </c>
      <c r="N3436" s="18" t="s">
        <v>251</v>
      </c>
    </row>
    <row r="3437" spans="2:14" x14ac:dyDescent="0.3">
      <c r="B3437" s="11">
        <v>789</v>
      </c>
      <c r="C3437" s="11" t="s">
        <v>68</v>
      </c>
      <c r="D3437" s="35">
        <v>36</v>
      </c>
      <c r="E3437" s="16" t="s">
        <v>202</v>
      </c>
      <c r="F3437" s="11" t="s">
        <v>489</v>
      </c>
      <c r="G3437" s="17">
        <v>0</v>
      </c>
      <c r="H3437" s="17">
        <v>0</v>
      </c>
      <c r="I3437" s="17">
        <f>IFERROR(H3437/1.08,"")</f>
        <v>0</v>
      </c>
      <c r="J3437" s="17">
        <f>I3437*8%</f>
        <v>0</v>
      </c>
      <c r="K3437" s="17">
        <f>Tabela1[[#This Row],[VLR RECEBIDO]]-Tabela1[[#This Row],[DESPESA]]-Tabela1[[#This Row],[FGTS]]</f>
        <v>0</v>
      </c>
      <c r="L3437" s="12">
        <v>0</v>
      </c>
      <c r="M3437" s="12">
        <f>Tabela1[[#This Row],[A DEVOLVER]]-Tabela1[[#This Row],[DEVOLVIDO]]</f>
        <v>0</v>
      </c>
      <c r="N3437" s="18" t="s">
        <v>252</v>
      </c>
    </row>
    <row r="3438" spans="2:14" x14ac:dyDescent="0.3">
      <c r="B3438" s="11" t="s">
        <v>531</v>
      </c>
      <c r="C3438" s="11" t="s">
        <v>499</v>
      </c>
      <c r="D3438" s="35">
        <v>36</v>
      </c>
      <c r="E3438" s="16" t="s">
        <v>202</v>
      </c>
      <c r="F3438" s="11" t="s">
        <v>489</v>
      </c>
      <c r="G3438" s="17">
        <v>0</v>
      </c>
      <c r="H3438" s="17">
        <v>0</v>
      </c>
      <c r="I3438" s="17">
        <f>IFERROR(H3438/1.08,"")</f>
        <v>0</v>
      </c>
      <c r="J3438" s="17">
        <f>I3438*8%</f>
        <v>0</v>
      </c>
      <c r="K3438" s="17">
        <f>Tabela1[[#This Row],[VLR RECEBIDO]]-Tabela1[[#This Row],[DESPESA]]-Tabela1[[#This Row],[FGTS]]</f>
        <v>0</v>
      </c>
      <c r="L3438" s="12">
        <v>0</v>
      </c>
      <c r="M3438" s="12">
        <f>Tabela1[[#This Row],[A DEVOLVER]]-Tabela1[[#This Row],[DEVOLVIDO]]</f>
        <v>0</v>
      </c>
      <c r="N3438" s="18" t="s">
        <v>466</v>
      </c>
    </row>
    <row r="3439" spans="2:14" x14ac:dyDescent="0.3">
      <c r="B3439" s="11">
        <v>936</v>
      </c>
      <c r="C3439" s="11" t="s">
        <v>71</v>
      </c>
      <c r="D3439" s="35">
        <v>36</v>
      </c>
      <c r="E3439" s="16" t="s">
        <v>8</v>
      </c>
      <c r="F3439" s="11" t="s">
        <v>489</v>
      </c>
      <c r="G3439" s="17">
        <v>630.48</v>
      </c>
      <c r="H3439" s="17">
        <v>630.48444444444397</v>
      </c>
      <c r="I3439" s="17">
        <f>IFERROR(H3439/1.08,"")</f>
        <v>583.78189300411475</v>
      </c>
      <c r="J3439" s="17">
        <f>I3439*8%</f>
        <v>46.702551440329181</v>
      </c>
      <c r="K3439" s="17">
        <f>Tabela1[[#This Row],[VLR RECEBIDO]]-Tabela1[[#This Row],[DESPESA]]-Tabela1[[#This Row],[FGTS]]</f>
        <v>-4.4444444439122321E-3</v>
      </c>
      <c r="L3439" s="12">
        <v>0</v>
      </c>
      <c r="M3439" s="12">
        <f>Tabela1[[#This Row],[A DEVOLVER]]-Tabela1[[#This Row],[DEVOLVIDO]]</f>
        <v>-4.4444444439122321E-3</v>
      </c>
      <c r="N3439" s="18" t="s">
        <v>255</v>
      </c>
    </row>
    <row r="3440" spans="2:14" x14ac:dyDescent="0.3">
      <c r="B3440" s="11">
        <v>726</v>
      </c>
      <c r="C3440" s="11" t="s">
        <v>72</v>
      </c>
      <c r="D3440" s="35">
        <v>36</v>
      </c>
      <c r="E3440" s="16" t="s">
        <v>8</v>
      </c>
      <c r="F3440" s="11" t="s">
        <v>489</v>
      </c>
      <c r="G3440" s="17">
        <v>630.48</v>
      </c>
      <c r="H3440" s="17">
        <v>630.48444444444397</v>
      </c>
      <c r="I3440" s="17">
        <f>IFERROR(H3440/1.08,"")</f>
        <v>583.78189300411475</v>
      </c>
      <c r="J3440" s="17">
        <f>I3440*8%</f>
        <v>46.702551440329181</v>
      </c>
      <c r="K3440" s="17">
        <f>Tabela1[[#This Row],[VLR RECEBIDO]]-Tabela1[[#This Row],[DESPESA]]-Tabela1[[#This Row],[FGTS]]</f>
        <v>-4.4444444439122321E-3</v>
      </c>
      <c r="L3440" s="12">
        <v>0</v>
      </c>
      <c r="M3440" s="12">
        <f>Tabela1[[#This Row],[A DEVOLVER]]-Tabela1[[#This Row],[DEVOLVIDO]]</f>
        <v>-4.4444444439122321E-3</v>
      </c>
      <c r="N3440" s="18" t="s">
        <v>256</v>
      </c>
    </row>
    <row r="3441" spans="2:14" x14ac:dyDescent="0.3">
      <c r="B3441" s="11">
        <v>1046</v>
      </c>
      <c r="C3441" s="11" t="s">
        <v>428</v>
      </c>
      <c r="D3441" s="35">
        <v>36</v>
      </c>
      <c r="E3441" s="16" t="s">
        <v>8</v>
      </c>
      <c r="F3441" s="11" t="s">
        <v>489</v>
      </c>
      <c r="G3441" s="17">
        <v>630.48</v>
      </c>
      <c r="H3441" s="17">
        <v>630.48444444444397</v>
      </c>
      <c r="I3441" s="17">
        <f>IFERROR(H3441/1.08,"")</f>
        <v>583.78189300411475</v>
      </c>
      <c r="J3441" s="17">
        <f>I3441*8%</f>
        <v>46.702551440329181</v>
      </c>
      <c r="K3441" s="17">
        <f>Tabela1[[#This Row],[VLR RECEBIDO]]-Tabela1[[#This Row],[DESPESA]]-Tabela1[[#This Row],[FGTS]]</f>
        <v>-4.4444444439122321E-3</v>
      </c>
      <c r="L3441" s="12">
        <v>0</v>
      </c>
      <c r="M3441" s="12">
        <f>Tabela1[[#This Row],[A DEVOLVER]]-Tabela1[[#This Row],[DEVOLVIDO]]</f>
        <v>-4.4444444439122321E-3</v>
      </c>
      <c r="N3441" s="18" t="s">
        <v>441</v>
      </c>
    </row>
    <row r="3442" spans="2:14" x14ac:dyDescent="0.3">
      <c r="B3442" s="11" t="s">
        <v>532</v>
      </c>
      <c r="C3442" s="11" t="s">
        <v>500</v>
      </c>
      <c r="D3442" s="35">
        <v>36</v>
      </c>
      <c r="E3442" s="16" t="s">
        <v>8</v>
      </c>
      <c r="F3442" s="11" t="s">
        <v>489</v>
      </c>
      <c r="G3442" s="17">
        <v>630.48</v>
      </c>
      <c r="H3442" s="17">
        <v>630.48444444444397</v>
      </c>
      <c r="I3442" s="17">
        <f>IFERROR(H3442/1.08,"")</f>
        <v>583.78189300411475</v>
      </c>
      <c r="J3442" s="17">
        <f>I3442*8%</f>
        <v>46.702551440329181</v>
      </c>
      <c r="K3442" s="17">
        <f>Tabela1[[#This Row],[VLR RECEBIDO]]-Tabela1[[#This Row],[DESPESA]]-Tabela1[[#This Row],[FGTS]]</f>
        <v>-4.4444444439122321E-3</v>
      </c>
      <c r="L3442" s="12">
        <v>0</v>
      </c>
      <c r="M3442" s="12">
        <f>Tabela1[[#This Row],[A DEVOLVER]]-Tabela1[[#This Row],[DEVOLVIDO]]</f>
        <v>-4.4444444439122321E-3</v>
      </c>
      <c r="N3442" s="18" t="s">
        <v>467</v>
      </c>
    </row>
    <row r="3443" spans="2:14" x14ac:dyDescent="0.3">
      <c r="B3443" s="11">
        <v>1037</v>
      </c>
      <c r="C3443" s="11" t="s">
        <v>501</v>
      </c>
      <c r="D3443" s="35">
        <v>36</v>
      </c>
      <c r="E3443" s="16" t="s">
        <v>8</v>
      </c>
      <c r="F3443" s="11" t="s">
        <v>489</v>
      </c>
      <c r="G3443" s="17">
        <v>630.48</v>
      </c>
      <c r="H3443" s="17">
        <v>0</v>
      </c>
      <c r="I3443" s="17">
        <f>IFERROR(H3443/1.08,"")</f>
        <v>0</v>
      </c>
      <c r="J3443" s="17">
        <f>I3443*8%</f>
        <v>0</v>
      </c>
      <c r="K3443" s="17">
        <f>Tabela1[[#This Row],[VLR RECEBIDO]]-Tabela1[[#This Row],[DESPESA]]-Tabela1[[#This Row],[FGTS]]</f>
        <v>630.48</v>
      </c>
      <c r="L3443" s="12">
        <v>0</v>
      </c>
      <c r="M3443" s="12">
        <f>Tabela1[[#This Row],[A DEVOLVER]]-Tabela1[[#This Row],[DEVOLVIDO]]</f>
        <v>630.48</v>
      </c>
      <c r="N3443" s="18" t="s">
        <v>468</v>
      </c>
    </row>
    <row r="3444" spans="2:14" x14ac:dyDescent="0.3">
      <c r="B3444" s="11">
        <v>633</v>
      </c>
      <c r="C3444" s="11" t="s">
        <v>75</v>
      </c>
      <c r="D3444" s="35">
        <v>36</v>
      </c>
      <c r="E3444" s="16" t="s">
        <v>8</v>
      </c>
      <c r="F3444" s="11" t="s">
        <v>489</v>
      </c>
      <c r="G3444" s="17">
        <v>630.48</v>
      </c>
      <c r="H3444" s="17">
        <v>630.48444444444397</v>
      </c>
      <c r="I3444" s="17">
        <f>IFERROR(H3444/1.08,"")</f>
        <v>583.78189300411475</v>
      </c>
      <c r="J3444" s="17">
        <f>I3444*8%</f>
        <v>46.702551440329181</v>
      </c>
      <c r="K3444" s="17">
        <f>Tabela1[[#This Row],[VLR RECEBIDO]]-Tabela1[[#This Row],[DESPESA]]-Tabela1[[#This Row],[FGTS]]</f>
        <v>-4.4444444439122321E-3</v>
      </c>
      <c r="L3444" s="12">
        <v>0</v>
      </c>
      <c r="M3444" s="12">
        <f>Tabela1[[#This Row],[A DEVOLVER]]-Tabela1[[#This Row],[DEVOLVIDO]]</f>
        <v>-4.4444444439122321E-3</v>
      </c>
      <c r="N3444" s="18" t="s">
        <v>259</v>
      </c>
    </row>
    <row r="3445" spans="2:14" x14ac:dyDescent="0.3">
      <c r="B3445" s="11">
        <v>527</v>
      </c>
      <c r="C3445" s="11" t="s">
        <v>76</v>
      </c>
      <c r="D3445" s="35">
        <v>36</v>
      </c>
      <c r="E3445" s="16" t="s">
        <v>8</v>
      </c>
      <c r="F3445" s="11" t="s">
        <v>489</v>
      </c>
      <c r="G3445" s="17">
        <v>630.48</v>
      </c>
      <c r="H3445" s="17">
        <v>630.48444444444397</v>
      </c>
      <c r="I3445" s="17">
        <f>IFERROR(H3445/1.08,"")</f>
        <v>583.78189300411475</v>
      </c>
      <c r="J3445" s="17">
        <f>I3445*8%</f>
        <v>46.702551440329181</v>
      </c>
      <c r="K3445" s="17">
        <f>Tabela1[[#This Row],[VLR RECEBIDO]]-Tabela1[[#This Row],[DESPESA]]-Tabela1[[#This Row],[FGTS]]</f>
        <v>-4.4444444439122321E-3</v>
      </c>
      <c r="L3445" s="12">
        <v>0</v>
      </c>
      <c r="M3445" s="12">
        <f>Tabela1[[#This Row],[A DEVOLVER]]-Tabela1[[#This Row],[DEVOLVIDO]]</f>
        <v>-4.4444444439122321E-3</v>
      </c>
      <c r="N3445" s="18" t="s">
        <v>260</v>
      </c>
    </row>
    <row r="3446" spans="2:14" x14ac:dyDescent="0.3">
      <c r="B3446" s="11">
        <v>890</v>
      </c>
      <c r="C3446" s="11" t="s">
        <v>77</v>
      </c>
      <c r="D3446" s="35">
        <v>36</v>
      </c>
      <c r="E3446" s="16" t="s">
        <v>8</v>
      </c>
      <c r="F3446" s="11" t="s">
        <v>489</v>
      </c>
      <c r="G3446" s="17">
        <v>630.48</v>
      </c>
      <c r="H3446" s="17">
        <v>630.48444444444397</v>
      </c>
      <c r="I3446" s="17">
        <f>IFERROR(H3446/1.08,"")</f>
        <v>583.78189300411475</v>
      </c>
      <c r="J3446" s="17">
        <f>I3446*8%</f>
        <v>46.702551440329181</v>
      </c>
      <c r="K3446" s="17">
        <f>Tabela1[[#This Row],[VLR RECEBIDO]]-Tabela1[[#This Row],[DESPESA]]-Tabela1[[#This Row],[FGTS]]</f>
        <v>-4.4444444439122321E-3</v>
      </c>
      <c r="L3446" s="12">
        <v>0</v>
      </c>
      <c r="M3446" s="12">
        <f>Tabela1[[#This Row],[A DEVOLVER]]-Tabela1[[#This Row],[DEVOLVIDO]]</f>
        <v>-4.4444444439122321E-3</v>
      </c>
      <c r="N3446" s="18" t="s">
        <v>261</v>
      </c>
    </row>
    <row r="3447" spans="2:14" x14ac:dyDescent="0.3">
      <c r="B3447" s="11">
        <v>889</v>
      </c>
      <c r="C3447" s="11" t="s">
        <v>79</v>
      </c>
      <c r="D3447" s="35">
        <v>36</v>
      </c>
      <c r="E3447" s="16" t="s">
        <v>8</v>
      </c>
      <c r="F3447" s="11" t="s">
        <v>489</v>
      </c>
      <c r="G3447" s="17">
        <v>0</v>
      </c>
      <c r="H3447" s="17">
        <v>0</v>
      </c>
      <c r="I3447" s="17">
        <f>IFERROR(H3447/1.08,"")</f>
        <v>0</v>
      </c>
      <c r="J3447" s="17">
        <f>I3447*8%</f>
        <v>0</v>
      </c>
      <c r="K3447" s="17">
        <f>Tabela1[[#This Row],[VLR RECEBIDO]]-Tabela1[[#This Row],[DESPESA]]-Tabela1[[#This Row],[FGTS]]</f>
        <v>0</v>
      </c>
      <c r="L3447" s="12">
        <v>0</v>
      </c>
      <c r="M3447" s="12">
        <f>Tabela1[[#This Row],[A DEVOLVER]]-Tabela1[[#This Row],[DEVOLVIDO]]</f>
        <v>0</v>
      </c>
      <c r="N3447" s="18" t="s">
        <v>263</v>
      </c>
    </row>
    <row r="3448" spans="2:14" x14ac:dyDescent="0.3">
      <c r="B3448" s="11">
        <v>547</v>
      </c>
      <c r="C3448" s="11" t="s">
        <v>80</v>
      </c>
      <c r="D3448" s="35">
        <v>36</v>
      </c>
      <c r="E3448" s="16" t="s">
        <v>8</v>
      </c>
      <c r="F3448" s="11" t="s">
        <v>489</v>
      </c>
      <c r="G3448" s="17">
        <v>0</v>
      </c>
      <c r="H3448" s="17">
        <v>0</v>
      </c>
      <c r="I3448" s="17">
        <f>IFERROR(H3448/1.08,"")</f>
        <v>0</v>
      </c>
      <c r="J3448" s="17">
        <f>I3448*8%</f>
        <v>0</v>
      </c>
      <c r="K3448" s="17">
        <f>Tabela1[[#This Row],[VLR RECEBIDO]]-Tabela1[[#This Row],[DESPESA]]-Tabela1[[#This Row],[FGTS]]</f>
        <v>0</v>
      </c>
      <c r="L3448" s="12">
        <v>0</v>
      </c>
      <c r="M3448" s="12">
        <f>Tabela1[[#This Row],[A DEVOLVER]]-Tabela1[[#This Row],[DEVOLVIDO]]</f>
        <v>0</v>
      </c>
      <c r="N3448" s="18" t="s">
        <v>264</v>
      </c>
    </row>
    <row r="3449" spans="2:14" x14ac:dyDescent="0.3">
      <c r="B3449" s="11">
        <v>1067</v>
      </c>
      <c r="C3449" s="11" t="s">
        <v>429</v>
      </c>
      <c r="D3449" s="35">
        <v>36</v>
      </c>
      <c r="E3449" s="16" t="s">
        <v>8</v>
      </c>
      <c r="F3449" s="11" t="s">
        <v>489</v>
      </c>
      <c r="G3449" s="17">
        <v>630.48</v>
      </c>
      <c r="H3449" s="17">
        <v>630.48444444444397</v>
      </c>
      <c r="I3449" s="17">
        <f>IFERROR(H3449/1.08,"")</f>
        <v>583.78189300411475</v>
      </c>
      <c r="J3449" s="17">
        <f>I3449*8%</f>
        <v>46.702551440329181</v>
      </c>
      <c r="K3449" s="17">
        <f>Tabela1[[#This Row],[VLR RECEBIDO]]-Tabela1[[#This Row],[DESPESA]]-Tabela1[[#This Row],[FGTS]]</f>
        <v>-4.4444444439122321E-3</v>
      </c>
      <c r="L3449" s="12">
        <v>0</v>
      </c>
      <c r="M3449" s="12">
        <f>Tabela1[[#This Row],[A DEVOLVER]]-Tabela1[[#This Row],[DEVOLVIDO]]</f>
        <v>-4.4444444439122321E-3</v>
      </c>
      <c r="N3449" s="18" t="s">
        <v>442</v>
      </c>
    </row>
    <row r="3450" spans="2:14" x14ac:dyDescent="0.3">
      <c r="B3450" s="11">
        <v>647</v>
      </c>
      <c r="C3450" s="11" t="s">
        <v>82</v>
      </c>
      <c r="D3450" s="35">
        <v>36</v>
      </c>
      <c r="E3450" s="16" t="s">
        <v>8</v>
      </c>
      <c r="F3450" s="11" t="s">
        <v>489</v>
      </c>
      <c r="G3450" s="17">
        <v>630.48</v>
      </c>
      <c r="H3450" s="17">
        <v>630.48444444444397</v>
      </c>
      <c r="I3450" s="17">
        <f>IFERROR(H3450/1.08,"")</f>
        <v>583.78189300411475</v>
      </c>
      <c r="J3450" s="17">
        <f>I3450*8%</f>
        <v>46.702551440329181</v>
      </c>
      <c r="K3450" s="17">
        <f>Tabela1[[#This Row],[VLR RECEBIDO]]-Tabela1[[#This Row],[DESPESA]]-Tabela1[[#This Row],[FGTS]]</f>
        <v>-4.4444444439122321E-3</v>
      </c>
      <c r="L3450" s="12">
        <v>0</v>
      </c>
      <c r="M3450" s="12">
        <f>Tabela1[[#This Row],[A DEVOLVER]]-Tabela1[[#This Row],[DEVOLVIDO]]</f>
        <v>-4.4444444439122321E-3</v>
      </c>
      <c r="N3450" s="18" t="s">
        <v>266</v>
      </c>
    </row>
    <row r="3451" spans="2:14" x14ac:dyDescent="0.3">
      <c r="B3451" s="11" t="s">
        <v>533</v>
      </c>
      <c r="C3451" s="11" t="s">
        <v>502</v>
      </c>
      <c r="D3451" s="35">
        <v>36</v>
      </c>
      <c r="E3451" s="16" t="s">
        <v>8</v>
      </c>
      <c r="F3451" s="11" t="s">
        <v>489</v>
      </c>
      <c r="G3451" s="17">
        <v>630.48</v>
      </c>
      <c r="H3451" s="17">
        <v>630.48444444444397</v>
      </c>
      <c r="I3451" s="17">
        <f>IFERROR(H3451/1.08,"")</f>
        <v>583.78189300411475</v>
      </c>
      <c r="J3451" s="17">
        <f>I3451*8%</f>
        <v>46.702551440329181</v>
      </c>
      <c r="K3451" s="17">
        <f>Tabela1[[#This Row],[VLR RECEBIDO]]-Tabela1[[#This Row],[DESPESA]]-Tabela1[[#This Row],[FGTS]]</f>
        <v>-4.4444444439122321E-3</v>
      </c>
      <c r="L3451" s="12">
        <v>0</v>
      </c>
      <c r="M3451" s="12">
        <f>Tabela1[[#This Row],[A DEVOLVER]]-Tabela1[[#This Row],[DEVOLVIDO]]</f>
        <v>-4.4444444439122321E-3</v>
      </c>
      <c r="N3451" s="18" t="s">
        <v>469</v>
      </c>
    </row>
    <row r="3452" spans="2:14" x14ac:dyDescent="0.3">
      <c r="B3452" s="11" t="s">
        <v>534</v>
      </c>
      <c r="C3452" s="11" t="s">
        <v>503</v>
      </c>
      <c r="D3452" s="35">
        <v>36</v>
      </c>
      <c r="E3452" s="16" t="s">
        <v>8</v>
      </c>
      <c r="F3452" s="11" t="s">
        <v>489</v>
      </c>
      <c r="G3452" s="17">
        <v>630.48</v>
      </c>
      <c r="H3452" s="17">
        <v>630.48444444444397</v>
      </c>
      <c r="I3452" s="17">
        <f>IFERROR(H3452/1.08,"")</f>
        <v>583.78189300411475</v>
      </c>
      <c r="J3452" s="17">
        <f>I3452*8%</f>
        <v>46.702551440329181</v>
      </c>
      <c r="K3452" s="17">
        <f>Tabela1[[#This Row],[VLR RECEBIDO]]-Tabela1[[#This Row],[DESPESA]]-Tabela1[[#This Row],[FGTS]]</f>
        <v>-4.4444444439122321E-3</v>
      </c>
      <c r="L3452" s="12">
        <v>0</v>
      </c>
      <c r="M3452" s="12">
        <f>Tabela1[[#This Row],[A DEVOLVER]]-Tabela1[[#This Row],[DEVOLVIDO]]</f>
        <v>-4.4444444439122321E-3</v>
      </c>
      <c r="N3452" s="18" t="s">
        <v>470</v>
      </c>
    </row>
    <row r="3453" spans="2:14" x14ac:dyDescent="0.3">
      <c r="B3453" s="11">
        <v>60</v>
      </c>
      <c r="C3453" s="11" t="s">
        <v>84</v>
      </c>
      <c r="D3453" s="35">
        <v>36</v>
      </c>
      <c r="E3453" s="16" t="s">
        <v>8</v>
      </c>
      <c r="F3453" s="11" t="s">
        <v>489</v>
      </c>
      <c r="G3453" s="17">
        <v>630.48</v>
      </c>
      <c r="H3453" s="17">
        <v>630.48444444444397</v>
      </c>
      <c r="I3453" s="17">
        <f>IFERROR(H3453/1.08,"")</f>
        <v>583.78189300411475</v>
      </c>
      <c r="J3453" s="17">
        <f>I3453*8%</f>
        <v>46.702551440329181</v>
      </c>
      <c r="K3453" s="17">
        <f>Tabela1[[#This Row],[VLR RECEBIDO]]-Tabela1[[#This Row],[DESPESA]]-Tabela1[[#This Row],[FGTS]]</f>
        <v>-4.4444444439122321E-3</v>
      </c>
      <c r="L3453" s="12">
        <v>0</v>
      </c>
      <c r="M3453" s="12">
        <f>Tabela1[[#This Row],[A DEVOLVER]]-Tabela1[[#This Row],[DEVOLVIDO]]</f>
        <v>-4.4444444439122321E-3</v>
      </c>
      <c r="N3453" s="18" t="s">
        <v>268</v>
      </c>
    </row>
    <row r="3454" spans="2:14" x14ac:dyDescent="0.3">
      <c r="B3454" s="11">
        <v>1045</v>
      </c>
      <c r="C3454" s="11" t="s">
        <v>430</v>
      </c>
      <c r="D3454" s="35">
        <v>36</v>
      </c>
      <c r="E3454" s="16" t="s">
        <v>8</v>
      </c>
      <c r="F3454" s="11" t="s">
        <v>489</v>
      </c>
      <c r="G3454" s="17">
        <v>630.48</v>
      </c>
      <c r="H3454" s="17">
        <v>630.48444444444397</v>
      </c>
      <c r="I3454" s="17">
        <f>IFERROR(H3454/1.08,"")</f>
        <v>583.78189300411475</v>
      </c>
      <c r="J3454" s="17">
        <f>I3454*8%</f>
        <v>46.702551440329181</v>
      </c>
      <c r="K3454" s="17">
        <f>Tabela1[[#This Row],[VLR RECEBIDO]]-Tabela1[[#This Row],[DESPESA]]-Tabela1[[#This Row],[FGTS]]</f>
        <v>-4.4444444439122321E-3</v>
      </c>
      <c r="L3454" s="12">
        <v>0</v>
      </c>
      <c r="M3454" s="12">
        <f>Tabela1[[#This Row],[A DEVOLVER]]-Tabela1[[#This Row],[DEVOLVIDO]]</f>
        <v>-4.4444444439122321E-3</v>
      </c>
      <c r="N3454" s="18" t="s">
        <v>443</v>
      </c>
    </row>
    <row r="3455" spans="2:14" x14ac:dyDescent="0.3">
      <c r="B3455" s="11">
        <v>761</v>
      </c>
      <c r="C3455" s="11" t="s">
        <v>85</v>
      </c>
      <c r="D3455" s="35">
        <v>36</v>
      </c>
      <c r="E3455" s="16" t="s">
        <v>8</v>
      </c>
      <c r="F3455" s="11" t="s">
        <v>489</v>
      </c>
      <c r="G3455" s="17">
        <v>630.48</v>
      </c>
      <c r="H3455" s="17">
        <v>630.48444444444397</v>
      </c>
      <c r="I3455" s="17">
        <f>IFERROR(H3455/1.08,"")</f>
        <v>583.78189300411475</v>
      </c>
      <c r="J3455" s="17">
        <f>I3455*8%</f>
        <v>46.702551440329181</v>
      </c>
      <c r="K3455" s="17">
        <f>Tabela1[[#This Row],[VLR RECEBIDO]]-Tabela1[[#This Row],[DESPESA]]-Tabela1[[#This Row],[FGTS]]</f>
        <v>-4.4444444439122321E-3</v>
      </c>
      <c r="L3455" s="12">
        <v>0</v>
      </c>
      <c r="M3455" s="12">
        <f>Tabela1[[#This Row],[A DEVOLVER]]-Tabela1[[#This Row],[DEVOLVIDO]]</f>
        <v>-4.4444444439122321E-3</v>
      </c>
      <c r="N3455" s="18" t="s">
        <v>269</v>
      </c>
    </row>
    <row r="3456" spans="2:14" x14ac:dyDescent="0.3">
      <c r="B3456" s="11">
        <v>231</v>
      </c>
      <c r="C3456" s="11" t="s">
        <v>87</v>
      </c>
      <c r="D3456" s="35">
        <v>36</v>
      </c>
      <c r="E3456" s="16" t="s">
        <v>8</v>
      </c>
      <c r="F3456" s="11" t="s">
        <v>489</v>
      </c>
      <c r="G3456" s="17">
        <v>630.48</v>
      </c>
      <c r="H3456" s="17">
        <v>630.48444444444397</v>
      </c>
      <c r="I3456" s="17">
        <f>IFERROR(H3456/1.08,"")</f>
        <v>583.78189300411475</v>
      </c>
      <c r="J3456" s="17">
        <f>I3456*8%</f>
        <v>46.702551440329181</v>
      </c>
      <c r="K3456" s="17">
        <f>Tabela1[[#This Row],[VLR RECEBIDO]]-Tabela1[[#This Row],[DESPESA]]-Tabela1[[#This Row],[FGTS]]</f>
        <v>-4.4444444439122321E-3</v>
      </c>
      <c r="L3456" s="12">
        <v>0</v>
      </c>
      <c r="M3456" s="12">
        <f>Tabela1[[#This Row],[A DEVOLVER]]-Tabela1[[#This Row],[DEVOLVIDO]]</f>
        <v>-4.4444444439122321E-3</v>
      </c>
      <c r="N3456" s="18" t="s">
        <v>271</v>
      </c>
    </row>
    <row r="3457" spans="2:14" x14ac:dyDescent="0.3">
      <c r="B3457" s="11">
        <v>774</v>
      </c>
      <c r="C3457" s="11" t="s">
        <v>194</v>
      </c>
      <c r="D3457" s="35">
        <v>36</v>
      </c>
      <c r="E3457" s="16" t="s">
        <v>8</v>
      </c>
      <c r="F3457" s="11" t="s">
        <v>489</v>
      </c>
      <c r="G3457" s="17">
        <v>0</v>
      </c>
      <c r="H3457" s="17">
        <v>0</v>
      </c>
      <c r="I3457" s="17">
        <f>IFERROR(H3457/1.08,"")</f>
        <v>0</v>
      </c>
      <c r="J3457" s="17">
        <f>I3457*8%</f>
        <v>0</v>
      </c>
      <c r="K3457" s="17">
        <f>Tabela1[[#This Row],[VLR RECEBIDO]]-Tabela1[[#This Row],[DESPESA]]-Tabela1[[#This Row],[FGTS]]</f>
        <v>0</v>
      </c>
      <c r="L3457" s="12">
        <v>0</v>
      </c>
      <c r="M3457" s="12">
        <f>Tabela1[[#This Row],[A DEVOLVER]]-Tabela1[[#This Row],[DEVOLVIDO]]</f>
        <v>0</v>
      </c>
      <c r="N3457" s="18" t="s">
        <v>377</v>
      </c>
    </row>
    <row r="3458" spans="2:14" x14ac:dyDescent="0.3">
      <c r="B3458" s="11">
        <v>791</v>
      </c>
      <c r="C3458" s="11" t="s">
        <v>89</v>
      </c>
      <c r="D3458" s="35">
        <v>36</v>
      </c>
      <c r="E3458" s="16" t="s">
        <v>202</v>
      </c>
      <c r="F3458" s="11" t="s">
        <v>489</v>
      </c>
      <c r="G3458" s="17">
        <v>0</v>
      </c>
      <c r="H3458" s="17">
        <v>0</v>
      </c>
      <c r="I3458" s="17">
        <f>IFERROR(H3458/1.08,"")</f>
        <v>0</v>
      </c>
      <c r="J3458" s="17">
        <f>I3458*8%</f>
        <v>0</v>
      </c>
      <c r="K3458" s="17">
        <f>Tabela1[[#This Row],[VLR RECEBIDO]]-Tabela1[[#This Row],[DESPESA]]-Tabela1[[#This Row],[FGTS]]</f>
        <v>0</v>
      </c>
      <c r="L3458" s="12">
        <v>0</v>
      </c>
      <c r="M3458" s="12">
        <f>Tabela1[[#This Row],[A DEVOLVER]]-Tabela1[[#This Row],[DEVOLVIDO]]</f>
        <v>0</v>
      </c>
      <c r="N3458" s="18" t="s">
        <v>273</v>
      </c>
    </row>
    <row r="3459" spans="2:14" x14ac:dyDescent="0.3">
      <c r="B3459" s="11" t="s">
        <v>535</v>
      </c>
      <c r="C3459" s="11" t="s">
        <v>504</v>
      </c>
      <c r="D3459" s="35">
        <v>36</v>
      </c>
      <c r="E3459" s="16" t="s">
        <v>8</v>
      </c>
      <c r="F3459" s="11" t="s">
        <v>489</v>
      </c>
      <c r="G3459" s="17">
        <v>630.48</v>
      </c>
      <c r="H3459" s="17">
        <v>630.48444444444397</v>
      </c>
      <c r="I3459" s="17">
        <f>IFERROR(H3459/1.08,"")</f>
        <v>583.78189300411475</v>
      </c>
      <c r="J3459" s="17">
        <f>I3459*8%</f>
        <v>46.702551440329181</v>
      </c>
      <c r="K3459" s="17">
        <f>Tabela1[[#This Row],[VLR RECEBIDO]]-Tabela1[[#This Row],[DESPESA]]-Tabela1[[#This Row],[FGTS]]</f>
        <v>-4.4444444439122321E-3</v>
      </c>
      <c r="L3459" s="12">
        <v>0</v>
      </c>
      <c r="M3459" s="12">
        <f>Tabela1[[#This Row],[A DEVOLVER]]-Tabela1[[#This Row],[DEVOLVIDO]]</f>
        <v>-4.4444444439122321E-3</v>
      </c>
      <c r="N3459" s="18" t="s">
        <v>471</v>
      </c>
    </row>
    <row r="3460" spans="2:14" x14ac:dyDescent="0.3">
      <c r="B3460" s="11">
        <v>344</v>
      </c>
      <c r="C3460" s="11" t="s">
        <v>90</v>
      </c>
      <c r="D3460" s="35">
        <v>36</v>
      </c>
      <c r="E3460" s="16" t="s">
        <v>8</v>
      </c>
      <c r="F3460" s="11" t="s">
        <v>489</v>
      </c>
      <c r="G3460" s="17">
        <v>0</v>
      </c>
      <c r="H3460" s="17">
        <v>0</v>
      </c>
      <c r="I3460" s="17">
        <f>IFERROR(H3460/1.08,"")</f>
        <v>0</v>
      </c>
      <c r="J3460" s="17">
        <f>I3460*8%</f>
        <v>0</v>
      </c>
      <c r="K3460" s="17">
        <f>Tabela1[[#This Row],[VLR RECEBIDO]]-Tabela1[[#This Row],[DESPESA]]-Tabela1[[#This Row],[FGTS]]</f>
        <v>0</v>
      </c>
      <c r="L3460" s="12">
        <v>0</v>
      </c>
      <c r="M3460" s="12">
        <f>Tabela1[[#This Row],[A DEVOLVER]]-Tabela1[[#This Row],[DEVOLVIDO]]</f>
        <v>0</v>
      </c>
      <c r="N3460" s="18" t="s">
        <v>274</v>
      </c>
    </row>
    <row r="3461" spans="2:14" x14ac:dyDescent="0.3">
      <c r="B3461" s="11">
        <v>651</v>
      </c>
      <c r="C3461" s="11" t="s">
        <v>91</v>
      </c>
      <c r="D3461" s="35">
        <v>36</v>
      </c>
      <c r="E3461" s="16" t="s">
        <v>202</v>
      </c>
      <c r="F3461" s="11" t="s">
        <v>489</v>
      </c>
      <c r="G3461" s="17">
        <v>0</v>
      </c>
      <c r="H3461" s="17">
        <v>0</v>
      </c>
      <c r="I3461" s="17">
        <f>IFERROR(H3461/1.08,"")</f>
        <v>0</v>
      </c>
      <c r="J3461" s="17">
        <f>I3461*8%</f>
        <v>0</v>
      </c>
      <c r="K3461" s="17">
        <f>Tabela1[[#This Row],[VLR RECEBIDO]]-Tabela1[[#This Row],[DESPESA]]-Tabela1[[#This Row],[FGTS]]</f>
        <v>0</v>
      </c>
      <c r="L3461" s="12">
        <v>0</v>
      </c>
      <c r="M3461" s="12">
        <f>Tabela1[[#This Row],[A DEVOLVER]]-Tabela1[[#This Row],[DEVOLVIDO]]</f>
        <v>0</v>
      </c>
      <c r="N3461" s="18" t="s">
        <v>275</v>
      </c>
    </row>
    <row r="3462" spans="2:14" x14ac:dyDescent="0.3">
      <c r="B3462" s="11">
        <v>422</v>
      </c>
      <c r="C3462" s="11" t="s">
        <v>92</v>
      </c>
      <c r="D3462" s="35">
        <v>36</v>
      </c>
      <c r="E3462" s="16" t="s">
        <v>202</v>
      </c>
      <c r="F3462" s="11" t="s">
        <v>489</v>
      </c>
      <c r="G3462" s="17">
        <v>0</v>
      </c>
      <c r="H3462" s="17">
        <v>0</v>
      </c>
      <c r="I3462" s="17">
        <f>IFERROR(H3462/1.08,"")</f>
        <v>0</v>
      </c>
      <c r="J3462" s="17">
        <f>I3462*8%</f>
        <v>0</v>
      </c>
      <c r="K3462" s="17">
        <f>Tabela1[[#This Row],[VLR RECEBIDO]]-Tabela1[[#This Row],[DESPESA]]-Tabela1[[#This Row],[FGTS]]</f>
        <v>0</v>
      </c>
      <c r="L3462" s="12">
        <v>0</v>
      </c>
      <c r="M3462" s="12">
        <f>Tabela1[[#This Row],[A DEVOLVER]]-Tabela1[[#This Row],[DEVOLVIDO]]</f>
        <v>0</v>
      </c>
      <c r="N3462" s="18" t="s">
        <v>276</v>
      </c>
    </row>
    <row r="3463" spans="2:14" x14ac:dyDescent="0.3">
      <c r="B3463" s="11">
        <v>463</v>
      </c>
      <c r="C3463" s="11" t="s">
        <v>93</v>
      </c>
      <c r="D3463" s="35">
        <v>36</v>
      </c>
      <c r="E3463" s="16" t="s">
        <v>204</v>
      </c>
      <c r="F3463" s="11" t="s">
        <v>489</v>
      </c>
      <c r="G3463" s="17">
        <v>0</v>
      </c>
      <c r="H3463" s="17">
        <v>0</v>
      </c>
      <c r="I3463" s="17">
        <f>IFERROR(H3463/1.08,"")</f>
        <v>0</v>
      </c>
      <c r="J3463" s="17">
        <f>I3463*8%</f>
        <v>0</v>
      </c>
      <c r="K3463" s="17">
        <f>Tabela1[[#This Row],[VLR RECEBIDO]]-Tabela1[[#This Row],[DESPESA]]-Tabela1[[#This Row],[FGTS]]</f>
        <v>0</v>
      </c>
      <c r="L3463" s="12">
        <v>0</v>
      </c>
      <c r="M3463" s="12">
        <f>Tabela1[[#This Row],[A DEVOLVER]]-Tabela1[[#This Row],[DEVOLVIDO]]</f>
        <v>0</v>
      </c>
      <c r="N3463" s="18" t="s">
        <v>277</v>
      </c>
    </row>
    <row r="3464" spans="2:14" x14ac:dyDescent="0.3">
      <c r="B3464" s="11">
        <v>875</v>
      </c>
      <c r="C3464" s="11" t="s">
        <v>95</v>
      </c>
      <c r="D3464" s="35">
        <v>36</v>
      </c>
      <c r="E3464" s="16" t="s">
        <v>8</v>
      </c>
      <c r="F3464" s="11" t="s">
        <v>489</v>
      </c>
      <c r="G3464" s="17">
        <v>630.48</v>
      </c>
      <c r="H3464" s="17">
        <v>630.48444444444397</v>
      </c>
      <c r="I3464" s="17">
        <f>IFERROR(H3464/1.08,"")</f>
        <v>583.78189300411475</v>
      </c>
      <c r="J3464" s="17">
        <f>I3464*8%</f>
        <v>46.702551440329181</v>
      </c>
      <c r="K3464" s="17">
        <f>Tabela1[[#This Row],[VLR RECEBIDO]]-Tabela1[[#This Row],[DESPESA]]-Tabela1[[#This Row],[FGTS]]</f>
        <v>-4.4444444439122321E-3</v>
      </c>
      <c r="L3464" s="12">
        <v>0</v>
      </c>
      <c r="M3464" s="12">
        <f>Tabela1[[#This Row],[A DEVOLVER]]-Tabela1[[#This Row],[DEVOLVIDO]]</f>
        <v>-4.4444444439122321E-3</v>
      </c>
      <c r="N3464" s="18" t="s">
        <v>279</v>
      </c>
    </row>
    <row r="3465" spans="2:14" x14ac:dyDescent="0.3">
      <c r="B3465" s="11">
        <v>393</v>
      </c>
      <c r="C3465" s="11" t="s">
        <v>96</v>
      </c>
      <c r="D3465" s="35">
        <v>36</v>
      </c>
      <c r="E3465" s="16" t="s">
        <v>8</v>
      </c>
      <c r="F3465" s="11" t="s">
        <v>489</v>
      </c>
      <c r="G3465" s="17">
        <v>630.48</v>
      </c>
      <c r="H3465" s="17">
        <v>630.48444444444397</v>
      </c>
      <c r="I3465" s="17">
        <f>IFERROR(H3465/1.08,"")</f>
        <v>583.78189300411475</v>
      </c>
      <c r="J3465" s="17">
        <f>I3465*8%</f>
        <v>46.702551440329181</v>
      </c>
      <c r="K3465" s="17">
        <f>Tabela1[[#This Row],[VLR RECEBIDO]]-Tabela1[[#This Row],[DESPESA]]-Tabela1[[#This Row],[FGTS]]</f>
        <v>-4.4444444439122321E-3</v>
      </c>
      <c r="L3465" s="12">
        <v>0</v>
      </c>
      <c r="M3465" s="12">
        <f>Tabela1[[#This Row],[A DEVOLVER]]-Tabela1[[#This Row],[DEVOLVIDO]]</f>
        <v>-4.4444444439122321E-3</v>
      </c>
      <c r="N3465" s="18" t="s">
        <v>280</v>
      </c>
    </row>
    <row r="3466" spans="2:14" x14ac:dyDescent="0.3">
      <c r="B3466" s="11" t="s">
        <v>536</v>
      </c>
      <c r="C3466" s="11" t="s">
        <v>505</v>
      </c>
      <c r="D3466" s="35">
        <v>36</v>
      </c>
      <c r="E3466" s="16" t="s">
        <v>8</v>
      </c>
      <c r="F3466" s="11" t="s">
        <v>489</v>
      </c>
      <c r="G3466" s="17">
        <v>630.48</v>
      </c>
      <c r="H3466" s="17">
        <v>630.48444444444397</v>
      </c>
      <c r="I3466" s="17">
        <f>IFERROR(H3466/1.08,"")</f>
        <v>583.78189300411475</v>
      </c>
      <c r="J3466" s="17">
        <f>I3466*8%</f>
        <v>46.702551440329181</v>
      </c>
      <c r="K3466" s="17">
        <f>Tabela1[[#This Row],[VLR RECEBIDO]]-Tabela1[[#This Row],[DESPESA]]-Tabela1[[#This Row],[FGTS]]</f>
        <v>-4.4444444439122321E-3</v>
      </c>
      <c r="L3466" s="12">
        <v>0</v>
      </c>
      <c r="M3466" s="12">
        <f>Tabela1[[#This Row],[A DEVOLVER]]-Tabela1[[#This Row],[DEVOLVIDO]]</f>
        <v>-4.4444444439122321E-3</v>
      </c>
      <c r="N3466" s="18" t="s">
        <v>472</v>
      </c>
    </row>
    <row r="3467" spans="2:14" x14ac:dyDescent="0.3">
      <c r="B3467" s="11">
        <v>338</v>
      </c>
      <c r="C3467" s="11" t="s">
        <v>97</v>
      </c>
      <c r="D3467" s="35">
        <v>36</v>
      </c>
      <c r="E3467" s="16" t="s">
        <v>8</v>
      </c>
      <c r="F3467" s="11" t="s">
        <v>489</v>
      </c>
      <c r="G3467" s="17">
        <v>630.48</v>
      </c>
      <c r="H3467" s="17">
        <v>630.48444444444397</v>
      </c>
      <c r="I3467" s="17">
        <f>IFERROR(H3467/1.08,"")</f>
        <v>583.78189300411475</v>
      </c>
      <c r="J3467" s="17">
        <f>I3467*8%</f>
        <v>46.702551440329181</v>
      </c>
      <c r="K3467" s="17">
        <f>Tabela1[[#This Row],[VLR RECEBIDO]]-Tabela1[[#This Row],[DESPESA]]-Tabela1[[#This Row],[FGTS]]</f>
        <v>-4.4444444439122321E-3</v>
      </c>
      <c r="L3467" s="12">
        <v>0</v>
      </c>
      <c r="M3467" s="12">
        <f>Tabela1[[#This Row],[A DEVOLVER]]-Tabela1[[#This Row],[DEVOLVIDO]]</f>
        <v>-4.4444444439122321E-3</v>
      </c>
      <c r="N3467" s="18" t="s">
        <v>281</v>
      </c>
    </row>
    <row r="3468" spans="2:14" x14ac:dyDescent="0.3">
      <c r="B3468" s="11">
        <v>928</v>
      </c>
      <c r="C3468" s="11" t="s">
        <v>98</v>
      </c>
      <c r="D3468" s="35">
        <v>36</v>
      </c>
      <c r="E3468" s="16" t="s">
        <v>8</v>
      </c>
      <c r="F3468" s="11" t="s">
        <v>489</v>
      </c>
      <c r="G3468" s="17">
        <v>630.48</v>
      </c>
      <c r="H3468" s="17">
        <v>630.48444444444397</v>
      </c>
      <c r="I3468" s="17">
        <f>IFERROR(H3468/1.08,"")</f>
        <v>583.78189300411475</v>
      </c>
      <c r="J3468" s="17">
        <f>I3468*8%</f>
        <v>46.702551440329181</v>
      </c>
      <c r="K3468" s="17">
        <f>Tabela1[[#This Row],[VLR RECEBIDO]]-Tabela1[[#This Row],[DESPESA]]-Tabela1[[#This Row],[FGTS]]</f>
        <v>-4.4444444439122321E-3</v>
      </c>
      <c r="L3468" s="12">
        <v>0</v>
      </c>
      <c r="M3468" s="12">
        <f>Tabela1[[#This Row],[A DEVOLVER]]-Tabela1[[#This Row],[DEVOLVIDO]]</f>
        <v>-4.4444444439122321E-3</v>
      </c>
      <c r="N3468" s="18" t="s">
        <v>282</v>
      </c>
    </row>
    <row r="3469" spans="2:14" x14ac:dyDescent="0.3">
      <c r="B3469" s="11" t="s">
        <v>537</v>
      </c>
      <c r="C3469" s="11" t="s">
        <v>506</v>
      </c>
      <c r="D3469" s="35">
        <v>36</v>
      </c>
      <c r="E3469" s="16" t="s">
        <v>8</v>
      </c>
      <c r="F3469" s="11" t="s">
        <v>489</v>
      </c>
      <c r="G3469" s="17">
        <v>630.48</v>
      </c>
      <c r="H3469" s="17">
        <v>0</v>
      </c>
      <c r="I3469" s="17">
        <f>IFERROR(H3469/1.08,"")</f>
        <v>0</v>
      </c>
      <c r="J3469" s="17">
        <f>I3469*8%</f>
        <v>0</v>
      </c>
      <c r="K3469" s="17">
        <f>Tabela1[[#This Row],[VLR RECEBIDO]]-Tabela1[[#This Row],[DESPESA]]-Tabela1[[#This Row],[FGTS]]</f>
        <v>630.48</v>
      </c>
      <c r="L3469" s="12">
        <v>0</v>
      </c>
      <c r="M3469" s="12">
        <f>Tabela1[[#This Row],[A DEVOLVER]]-Tabela1[[#This Row],[DEVOLVIDO]]</f>
        <v>630.48</v>
      </c>
      <c r="N3469" s="18" t="s">
        <v>473</v>
      </c>
    </row>
    <row r="3470" spans="2:14" x14ac:dyDescent="0.3">
      <c r="B3470" s="11">
        <v>1060</v>
      </c>
      <c r="C3470" s="11" t="s">
        <v>431</v>
      </c>
      <c r="D3470" s="35">
        <v>36</v>
      </c>
      <c r="E3470" s="16" t="s">
        <v>8</v>
      </c>
      <c r="F3470" s="11" t="s">
        <v>489</v>
      </c>
      <c r="G3470" s="17">
        <v>630.48</v>
      </c>
      <c r="H3470" s="17">
        <v>630.48</v>
      </c>
      <c r="I3470" s="17">
        <f>IFERROR(H3470/1.08,"")</f>
        <v>583.77777777777771</v>
      </c>
      <c r="J3470" s="17">
        <f>I3470*8%</f>
        <v>46.702222222222218</v>
      </c>
      <c r="K3470" s="17">
        <f>Tabela1[[#This Row],[VLR RECEBIDO]]-Tabela1[[#This Row],[DESPESA]]-Tabela1[[#This Row],[FGTS]]</f>
        <v>8.5265128291212022E-14</v>
      </c>
      <c r="L3470" s="12">
        <v>0</v>
      </c>
      <c r="M3470" s="12">
        <f>Tabela1[[#This Row],[A DEVOLVER]]-Tabela1[[#This Row],[DEVOLVIDO]]</f>
        <v>8.5265128291212022E-14</v>
      </c>
      <c r="N3470" s="18" t="s">
        <v>444</v>
      </c>
    </row>
    <row r="3471" spans="2:14" x14ac:dyDescent="0.3">
      <c r="B3471" s="11">
        <v>110</v>
      </c>
      <c r="C3471" s="11" t="s">
        <v>99</v>
      </c>
      <c r="D3471" s="35">
        <v>36</v>
      </c>
      <c r="E3471" s="16" t="s">
        <v>202</v>
      </c>
      <c r="F3471" s="11" t="s">
        <v>489</v>
      </c>
      <c r="G3471" s="17">
        <v>0</v>
      </c>
      <c r="H3471" s="17">
        <v>0</v>
      </c>
      <c r="I3471" s="17">
        <f>IFERROR(H3471/1.08,"")</f>
        <v>0</v>
      </c>
      <c r="J3471" s="17">
        <f>I3471*8%</f>
        <v>0</v>
      </c>
      <c r="K3471" s="17">
        <f>Tabela1[[#This Row],[VLR RECEBIDO]]-Tabela1[[#This Row],[DESPESA]]-Tabela1[[#This Row],[FGTS]]</f>
        <v>0</v>
      </c>
      <c r="L3471" s="12">
        <v>0</v>
      </c>
      <c r="M3471" s="12">
        <f>Tabela1[[#This Row],[A DEVOLVER]]-Tabela1[[#This Row],[DEVOLVIDO]]</f>
        <v>0</v>
      </c>
      <c r="N3471" s="18" t="s">
        <v>283</v>
      </c>
    </row>
    <row r="3472" spans="2:14" x14ac:dyDescent="0.3">
      <c r="B3472" s="11">
        <v>1042</v>
      </c>
      <c r="C3472" s="11" t="s">
        <v>432</v>
      </c>
      <c r="D3472" s="35">
        <v>36</v>
      </c>
      <c r="E3472" s="16" t="s">
        <v>8</v>
      </c>
      <c r="F3472" s="11" t="s">
        <v>489</v>
      </c>
      <c r="G3472" s="17">
        <v>630.48</v>
      </c>
      <c r="H3472" s="17">
        <v>630.48444444444397</v>
      </c>
      <c r="I3472" s="17">
        <f>IFERROR(H3472/1.08,"")</f>
        <v>583.78189300411475</v>
      </c>
      <c r="J3472" s="17">
        <f>I3472*8%</f>
        <v>46.702551440329181</v>
      </c>
      <c r="K3472" s="17">
        <f>Tabela1[[#This Row],[VLR RECEBIDO]]-Tabela1[[#This Row],[DESPESA]]-Tabela1[[#This Row],[FGTS]]</f>
        <v>-4.4444444439122321E-3</v>
      </c>
      <c r="L3472" s="12">
        <v>0</v>
      </c>
      <c r="M3472" s="12">
        <f>Tabela1[[#This Row],[A DEVOLVER]]-Tabela1[[#This Row],[DEVOLVIDO]]</f>
        <v>-4.4444444439122321E-3</v>
      </c>
      <c r="N3472" s="18" t="s">
        <v>445</v>
      </c>
    </row>
    <row r="3473" spans="2:14" x14ac:dyDescent="0.3">
      <c r="B3473" s="11">
        <v>14</v>
      </c>
      <c r="C3473" s="11" t="s">
        <v>100</v>
      </c>
      <c r="D3473" s="35">
        <v>36</v>
      </c>
      <c r="E3473" s="16" t="s">
        <v>8</v>
      </c>
      <c r="F3473" s="11" t="s">
        <v>489</v>
      </c>
      <c r="G3473" s="17">
        <v>630.48</v>
      </c>
      <c r="H3473" s="17">
        <v>630.48444444444397</v>
      </c>
      <c r="I3473" s="17">
        <f>IFERROR(H3473/1.08,"")</f>
        <v>583.78189300411475</v>
      </c>
      <c r="J3473" s="17">
        <f>I3473*8%</f>
        <v>46.702551440329181</v>
      </c>
      <c r="K3473" s="17">
        <f>Tabela1[[#This Row],[VLR RECEBIDO]]-Tabela1[[#This Row],[DESPESA]]-Tabela1[[#This Row],[FGTS]]</f>
        <v>-4.4444444439122321E-3</v>
      </c>
      <c r="L3473" s="12">
        <v>0</v>
      </c>
      <c r="M3473" s="12">
        <f>Tabela1[[#This Row],[A DEVOLVER]]-Tabela1[[#This Row],[DEVOLVIDO]]</f>
        <v>-4.4444444439122321E-3</v>
      </c>
      <c r="N3473" s="18" t="s">
        <v>284</v>
      </c>
    </row>
    <row r="3474" spans="2:14" x14ac:dyDescent="0.3">
      <c r="B3474" s="11">
        <v>546</v>
      </c>
      <c r="C3474" s="11" t="s">
        <v>101</v>
      </c>
      <c r="D3474" s="35">
        <v>36</v>
      </c>
      <c r="E3474" s="16" t="s">
        <v>8</v>
      </c>
      <c r="F3474" s="11" t="s">
        <v>489</v>
      </c>
      <c r="G3474" s="17">
        <v>0</v>
      </c>
      <c r="H3474" s="17">
        <v>0</v>
      </c>
      <c r="I3474" s="17">
        <f>IFERROR(H3474/1.08,"")</f>
        <v>0</v>
      </c>
      <c r="J3474" s="17">
        <f>I3474*8%</f>
        <v>0</v>
      </c>
      <c r="K3474" s="17">
        <f>Tabela1[[#This Row],[VLR RECEBIDO]]-Tabela1[[#This Row],[DESPESA]]-Tabela1[[#This Row],[FGTS]]</f>
        <v>0</v>
      </c>
      <c r="L3474" s="12">
        <v>0</v>
      </c>
      <c r="M3474" s="12">
        <f>Tabela1[[#This Row],[A DEVOLVER]]-Tabela1[[#This Row],[DEVOLVIDO]]</f>
        <v>0</v>
      </c>
      <c r="N3474" s="18" t="s">
        <v>285</v>
      </c>
    </row>
    <row r="3475" spans="2:14" x14ac:dyDescent="0.3">
      <c r="B3475" s="11">
        <v>287</v>
      </c>
      <c r="C3475" s="11" t="s">
        <v>102</v>
      </c>
      <c r="D3475" s="35">
        <v>36</v>
      </c>
      <c r="E3475" s="16" t="s">
        <v>8</v>
      </c>
      <c r="F3475" s="11" t="s">
        <v>489</v>
      </c>
      <c r="G3475" s="17">
        <v>0</v>
      </c>
      <c r="H3475" s="17">
        <v>0</v>
      </c>
      <c r="I3475" s="17">
        <f>IFERROR(H3475/1.08,"")</f>
        <v>0</v>
      </c>
      <c r="J3475" s="17">
        <f>I3475*8%</f>
        <v>0</v>
      </c>
      <c r="K3475" s="17">
        <f>Tabela1[[#This Row],[VLR RECEBIDO]]-Tabela1[[#This Row],[DESPESA]]-Tabela1[[#This Row],[FGTS]]</f>
        <v>0</v>
      </c>
      <c r="L3475" s="12">
        <v>0</v>
      </c>
      <c r="M3475" s="12">
        <f>Tabela1[[#This Row],[A DEVOLVER]]-Tabela1[[#This Row],[DEVOLVIDO]]</f>
        <v>0</v>
      </c>
      <c r="N3475" s="18" t="s">
        <v>286</v>
      </c>
    </row>
    <row r="3476" spans="2:14" x14ac:dyDescent="0.3">
      <c r="B3476" s="11">
        <v>525</v>
      </c>
      <c r="C3476" s="11" t="s">
        <v>103</v>
      </c>
      <c r="D3476" s="35">
        <v>36</v>
      </c>
      <c r="E3476" s="16" t="s">
        <v>8</v>
      </c>
      <c r="F3476" s="11" t="s">
        <v>489</v>
      </c>
      <c r="G3476" s="17">
        <v>630.48</v>
      </c>
      <c r="H3476" s="17">
        <v>630.48444444444397</v>
      </c>
      <c r="I3476" s="17">
        <f>IFERROR(H3476/1.08,"")</f>
        <v>583.78189300411475</v>
      </c>
      <c r="J3476" s="17">
        <f>I3476*8%</f>
        <v>46.702551440329181</v>
      </c>
      <c r="K3476" s="17">
        <f>Tabela1[[#This Row],[VLR RECEBIDO]]-Tabela1[[#This Row],[DESPESA]]-Tabela1[[#This Row],[FGTS]]</f>
        <v>-4.4444444439122321E-3</v>
      </c>
      <c r="L3476" s="12">
        <v>0</v>
      </c>
      <c r="M3476" s="12">
        <f>Tabela1[[#This Row],[A DEVOLVER]]-Tabela1[[#This Row],[DEVOLVIDO]]</f>
        <v>-4.4444444439122321E-3</v>
      </c>
      <c r="N3476" s="18" t="s">
        <v>287</v>
      </c>
    </row>
    <row r="3477" spans="2:14" x14ac:dyDescent="0.3">
      <c r="B3477" s="11">
        <v>657</v>
      </c>
      <c r="C3477" s="11" t="s">
        <v>104</v>
      </c>
      <c r="D3477" s="35">
        <v>36</v>
      </c>
      <c r="E3477" s="16" t="s">
        <v>8</v>
      </c>
      <c r="F3477" s="11" t="s">
        <v>489</v>
      </c>
      <c r="G3477" s="17">
        <v>0</v>
      </c>
      <c r="H3477" s="17">
        <v>0</v>
      </c>
      <c r="I3477" s="17">
        <f>IFERROR(H3477/1.08,"")</f>
        <v>0</v>
      </c>
      <c r="J3477" s="17">
        <f>I3477*8%</f>
        <v>0</v>
      </c>
      <c r="K3477" s="17">
        <f>Tabela1[[#This Row],[VLR RECEBIDO]]-Tabela1[[#This Row],[DESPESA]]-Tabela1[[#This Row],[FGTS]]</f>
        <v>0</v>
      </c>
      <c r="L3477" s="12">
        <v>0</v>
      </c>
      <c r="M3477" s="12">
        <f>Tabela1[[#This Row],[A DEVOLVER]]-Tabela1[[#This Row],[DEVOLVIDO]]</f>
        <v>0</v>
      </c>
      <c r="N3477" s="18" t="s">
        <v>288</v>
      </c>
    </row>
    <row r="3478" spans="2:14" x14ac:dyDescent="0.3">
      <c r="B3478" s="11">
        <v>67</v>
      </c>
      <c r="C3478" s="11" t="s">
        <v>106</v>
      </c>
      <c r="D3478" s="35">
        <v>36</v>
      </c>
      <c r="E3478" s="16" t="s">
        <v>8</v>
      </c>
      <c r="F3478" s="11" t="s">
        <v>489</v>
      </c>
      <c r="G3478" s="17">
        <v>630.48</v>
      </c>
      <c r="H3478" s="17">
        <v>630.48444444444397</v>
      </c>
      <c r="I3478" s="17">
        <f>IFERROR(H3478/1.08,"")</f>
        <v>583.78189300411475</v>
      </c>
      <c r="J3478" s="17">
        <f>I3478*8%</f>
        <v>46.702551440329181</v>
      </c>
      <c r="K3478" s="17">
        <f>Tabela1[[#This Row],[VLR RECEBIDO]]-Tabela1[[#This Row],[DESPESA]]-Tabela1[[#This Row],[FGTS]]</f>
        <v>-4.4444444439122321E-3</v>
      </c>
      <c r="L3478" s="12">
        <v>0</v>
      </c>
      <c r="M3478" s="12">
        <f>Tabela1[[#This Row],[A DEVOLVER]]-Tabela1[[#This Row],[DEVOLVIDO]]</f>
        <v>-4.4444444439122321E-3</v>
      </c>
      <c r="N3478" s="18" t="s">
        <v>290</v>
      </c>
    </row>
    <row r="3479" spans="2:14" x14ac:dyDescent="0.3">
      <c r="B3479" s="11">
        <v>68</v>
      </c>
      <c r="C3479" s="11" t="s">
        <v>107</v>
      </c>
      <c r="D3479" s="35">
        <v>36</v>
      </c>
      <c r="E3479" s="16" t="s">
        <v>8</v>
      </c>
      <c r="F3479" s="11" t="s">
        <v>489</v>
      </c>
      <c r="G3479" s="17">
        <v>630.48</v>
      </c>
      <c r="H3479" s="17">
        <v>630.48444444444397</v>
      </c>
      <c r="I3479" s="17">
        <f>IFERROR(H3479/1.08,"")</f>
        <v>583.78189300411475</v>
      </c>
      <c r="J3479" s="17">
        <f>I3479*8%</f>
        <v>46.702551440329181</v>
      </c>
      <c r="K3479" s="17">
        <f>Tabela1[[#This Row],[VLR RECEBIDO]]-Tabela1[[#This Row],[DESPESA]]-Tabela1[[#This Row],[FGTS]]</f>
        <v>-4.4444444439122321E-3</v>
      </c>
      <c r="L3479" s="12">
        <v>0</v>
      </c>
      <c r="M3479" s="12">
        <f>Tabela1[[#This Row],[A DEVOLVER]]-Tabela1[[#This Row],[DEVOLVIDO]]</f>
        <v>-4.4444444439122321E-3</v>
      </c>
      <c r="N3479" s="18" t="s">
        <v>291</v>
      </c>
    </row>
    <row r="3480" spans="2:14" x14ac:dyDescent="0.3">
      <c r="B3480" s="11" t="s">
        <v>396</v>
      </c>
      <c r="C3480" s="11" t="s">
        <v>387</v>
      </c>
      <c r="D3480" s="35">
        <v>36</v>
      </c>
      <c r="E3480" s="16" t="s">
        <v>202</v>
      </c>
      <c r="F3480" s="11" t="s">
        <v>489</v>
      </c>
      <c r="G3480" s="17">
        <v>0</v>
      </c>
      <c r="H3480" s="17">
        <v>0</v>
      </c>
      <c r="I3480" s="17">
        <f>IFERROR(H3480/1.08,"")</f>
        <v>0</v>
      </c>
      <c r="J3480" s="17">
        <f>I3480*8%</f>
        <v>0</v>
      </c>
      <c r="K3480" s="17">
        <f>Tabela1[[#This Row],[VLR RECEBIDO]]-Tabela1[[#This Row],[DESPESA]]-Tabela1[[#This Row],[FGTS]]</f>
        <v>0</v>
      </c>
      <c r="L3480" s="12">
        <v>0</v>
      </c>
      <c r="M3480" s="12">
        <f>Tabela1[[#This Row],[A DEVOLVER]]-Tabela1[[#This Row],[DEVOLVIDO]]</f>
        <v>0</v>
      </c>
      <c r="N3480" s="18" t="s">
        <v>391</v>
      </c>
    </row>
    <row r="3481" spans="2:14" x14ac:dyDescent="0.3">
      <c r="B3481" s="11">
        <v>444</v>
      </c>
      <c r="C3481" s="11" t="s">
        <v>108</v>
      </c>
      <c r="D3481" s="35">
        <v>36</v>
      </c>
      <c r="E3481" s="16" t="s">
        <v>8</v>
      </c>
      <c r="F3481" s="11" t="s">
        <v>489</v>
      </c>
      <c r="G3481" s="17">
        <v>630.48</v>
      </c>
      <c r="H3481" s="17">
        <v>630.48444444444397</v>
      </c>
      <c r="I3481" s="17">
        <f>IFERROR(H3481/1.08,"")</f>
        <v>583.78189300411475</v>
      </c>
      <c r="J3481" s="17">
        <f>I3481*8%</f>
        <v>46.702551440329181</v>
      </c>
      <c r="K3481" s="17">
        <f>Tabela1[[#This Row],[VLR RECEBIDO]]-Tabela1[[#This Row],[DESPESA]]-Tabela1[[#This Row],[FGTS]]</f>
        <v>-4.4444444439122321E-3</v>
      </c>
      <c r="L3481" s="12">
        <v>0</v>
      </c>
      <c r="M3481" s="12">
        <f>Tabela1[[#This Row],[A DEVOLVER]]-Tabela1[[#This Row],[DEVOLVIDO]]</f>
        <v>-4.4444444439122321E-3</v>
      </c>
      <c r="N3481" s="18" t="s">
        <v>292</v>
      </c>
    </row>
    <row r="3482" spans="2:14" x14ac:dyDescent="0.3">
      <c r="B3482" s="11">
        <v>886</v>
      </c>
      <c r="C3482" s="11" t="s">
        <v>109</v>
      </c>
      <c r="D3482" s="35">
        <v>36</v>
      </c>
      <c r="E3482" s="16" t="s">
        <v>8</v>
      </c>
      <c r="F3482" s="11" t="s">
        <v>489</v>
      </c>
      <c r="G3482" s="17">
        <v>0</v>
      </c>
      <c r="H3482" s="17">
        <v>0</v>
      </c>
      <c r="I3482" s="17">
        <f>IFERROR(H3482/1.08,"")</f>
        <v>0</v>
      </c>
      <c r="J3482" s="17">
        <f>I3482*8%</f>
        <v>0</v>
      </c>
      <c r="K3482" s="17">
        <f>Tabela1[[#This Row],[VLR RECEBIDO]]-Tabela1[[#This Row],[DESPESA]]-Tabela1[[#This Row],[FGTS]]</f>
        <v>0</v>
      </c>
      <c r="L3482" s="12">
        <v>0</v>
      </c>
      <c r="M3482" s="12">
        <f>Tabela1[[#This Row],[A DEVOLVER]]-Tabela1[[#This Row],[DEVOLVIDO]]</f>
        <v>0</v>
      </c>
      <c r="N3482" s="18" t="s">
        <v>293</v>
      </c>
    </row>
    <row r="3483" spans="2:14" x14ac:dyDescent="0.3">
      <c r="B3483" s="11">
        <v>937</v>
      </c>
      <c r="C3483" s="11" t="s">
        <v>112</v>
      </c>
      <c r="D3483" s="35">
        <v>36</v>
      </c>
      <c r="E3483" s="16" t="s">
        <v>8</v>
      </c>
      <c r="F3483" s="11" t="s">
        <v>489</v>
      </c>
      <c r="G3483" s="17">
        <v>0</v>
      </c>
      <c r="H3483" s="17">
        <v>0</v>
      </c>
      <c r="I3483" s="17">
        <f>IFERROR(H3483/1.08,"")</f>
        <v>0</v>
      </c>
      <c r="J3483" s="17">
        <f>I3483*8%</f>
        <v>0</v>
      </c>
      <c r="K3483" s="17">
        <f>Tabela1[[#This Row],[VLR RECEBIDO]]-Tabela1[[#This Row],[DESPESA]]-Tabela1[[#This Row],[FGTS]]</f>
        <v>0</v>
      </c>
      <c r="L3483" s="12">
        <v>0</v>
      </c>
      <c r="M3483" s="12">
        <f>Tabela1[[#This Row],[A DEVOLVER]]-Tabela1[[#This Row],[DEVOLVIDO]]</f>
        <v>0</v>
      </c>
      <c r="N3483" s="18" t="s">
        <v>296</v>
      </c>
    </row>
    <row r="3484" spans="2:14" x14ac:dyDescent="0.3">
      <c r="B3484" s="11">
        <v>943</v>
      </c>
      <c r="C3484" s="11" t="s">
        <v>113</v>
      </c>
      <c r="D3484" s="35">
        <v>36</v>
      </c>
      <c r="E3484" s="16" t="s">
        <v>8</v>
      </c>
      <c r="F3484" s="11" t="s">
        <v>489</v>
      </c>
      <c r="G3484" s="17">
        <v>0</v>
      </c>
      <c r="H3484" s="17">
        <v>0</v>
      </c>
      <c r="I3484" s="17">
        <f>IFERROR(H3484/1.08,"")</f>
        <v>0</v>
      </c>
      <c r="J3484" s="17">
        <f>I3484*8%</f>
        <v>0</v>
      </c>
      <c r="K3484" s="17">
        <f>Tabela1[[#This Row],[VLR RECEBIDO]]-Tabela1[[#This Row],[DESPESA]]-Tabela1[[#This Row],[FGTS]]</f>
        <v>0</v>
      </c>
      <c r="L3484" s="12">
        <v>0</v>
      </c>
      <c r="M3484" s="12">
        <f>Tabela1[[#This Row],[A DEVOLVER]]-Tabela1[[#This Row],[DEVOLVIDO]]</f>
        <v>0</v>
      </c>
      <c r="N3484" s="18" t="s">
        <v>297</v>
      </c>
    </row>
    <row r="3485" spans="2:14" x14ac:dyDescent="0.3">
      <c r="B3485" s="11">
        <v>714</v>
      </c>
      <c r="C3485" s="11" t="s">
        <v>114</v>
      </c>
      <c r="D3485" s="35">
        <v>36</v>
      </c>
      <c r="E3485" s="16" t="s">
        <v>8</v>
      </c>
      <c r="F3485" s="11" t="s">
        <v>489</v>
      </c>
      <c r="G3485" s="17">
        <v>630.48</v>
      </c>
      <c r="H3485" s="17">
        <v>630.48444444444397</v>
      </c>
      <c r="I3485" s="17">
        <f>IFERROR(H3485/1.08,"")</f>
        <v>583.78189300411475</v>
      </c>
      <c r="J3485" s="17">
        <f>I3485*8%</f>
        <v>46.702551440329181</v>
      </c>
      <c r="K3485" s="17">
        <f>Tabela1[[#This Row],[VLR RECEBIDO]]-Tabela1[[#This Row],[DESPESA]]-Tabela1[[#This Row],[FGTS]]</f>
        <v>-4.4444444439122321E-3</v>
      </c>
      <c r="L3485" s="12">
        <v>0</v>
      </c>
      <c r="M3485" s="12">
        <f>Tabela1[[#This Row],[A DEVOLVER]]-Tabela1[[#This Row],[DEVOLVIDO]]</f>
        <v>-4.4444444439122321E-3</v>
      </c>
      <c r="N3485" s="18" t="s">
        <v>298</v>
      </c>
    </row>
    <row r="3486" spans="2:14" x14ac:dyDescent="0.3">
      <c r="B3486" s="11">
        <v>941</v>
      </c>
      <c r="C3486" s="11" t="s">
        <v>115</v>
      </c>
      <c r="D3486" s="35">
        <v>36</v>
      </c>
      <c r="E3486" s="16" t="s">
        <v>8</v>
      </c>
      <c r="F3486" s="11" t="s">
        <v>489</v>
      </c>
      <c r="G3486" s="17">
        <v>0</v>
      </c>
      <c r="H3486" s="17">
        <v>0</v>
      </c>
      <c r="I3486" s="17">
        <f>IFERROR(H3486/1.08,"")</f>
        <v>0</v>
      </c>
      <c r="J3486" s="17">
        <f>I3486*8%</f>
        <v>0</v>
      </c>
      <c r="K3486" s="17">
        <f>Tabela1[[#This Row],[VLR RECEBIDO]]-Tabela1[[#This Row],[DESPESA]]-Tabela1[[#This Row],[FGTS]]</f>
        <v>0</v>
      </c>
      <c r="L3486" s="12">
        <v>0</v>
      </c>
      <c r="M3486" s="12">
        <f>Tabela1[[#This Row],[A DEVOLVER]]-Tabela1[[#This Row],[DEVOLVIDO]]</f>
        <v>0</v>
      </c>
      <c r="N3486" s="18" t="s">
        <v>299</v>
      </c>
    </row>
    <row r="3487" spans="2:14" x14ac:dyDescent="0.3">
      <c r="B3487" s="11" t="s">
        <v>538</v>
      </c>
      <c r="C3487" s="11" t="s">
        <v>507</v>
      </c>
      <c r="D3487" s="35">
        <v>36</v>
      </c>
      <c r="E3487" s="16" t="s">
        <v>8</v>
      </c>
      <c r="F3487" s="11" t="s">
        <v>489</v>
      </c>
      <c r="G3487" s="17">
        <v>630.48</v>
      </c>
      <c r="H3487" s="17">
        <v>630.48</v>
      </c>
      <c r="I3487" s="17">
        <f>IFERROR(H3487/1.08,"")</f>
        <v>583.77777777777771</v>
      </c>
      <c r="J3487" s="17">
        <f>I3487*8%</f>
        <v>46.702222222222218</v>
      </c>
      <c r="K3487" s="17">
        <f>Tabela1[[#This Row],[VLR RECEBIDO]]-Tabela1[[#This Row],[DESPESA]]-Tabela1[[#This Row],[FGTS]]</f>
        <v>8.5265128291212022E-14</v>
      </c>
      <c r="L3487" s="12">
        <v>0</v>
      </c>
      <c r="M3487" s="12">
        <f>Tabela1[[#This Row],[A DEVOLVER]]-Tabela1[[#This Row],[DEVOLVIDO]]</f>
        <v>8.5265128291212022E-14</v>
      </c>
      <c r="N3487" s="18" t="s">
        <v>474</v>
      </c>
    </row>
    <row r="3488" spans="2:14" x14ac:dyDescent="0.3">
      <c r="B3488" s="11">
        <v>1012</v>
      </c>
      <c r="C3488" s="11" t="s">
        <v>411</v>
      </c>
      <c r="D3488" s="35">
        <v>36</v>
      </c>
      <c r="E3488" s="16" t="s">
        <v>8</v>
      </c>
      <c r="F3488" s="11" t="s">
        <v>489</v>
      </c>
      <c r="G3488" s="17">
        <v>630.48</v>
      </c>
      <c r="H3488" s="17">
        <v>630.48444444444397</v>
      </c>
      <c r="I3488" s="17">
        <f>IFERROR(H3488/1.08,"")</f>
        <v>583.78189300411475</v>
      </c>
      <c r="J3488" s="17">
        <f>I3488*8%</f>
        <v>46.702551440329181</v>
      </c>
      <c r="K3488" s="17">
        <f>Tabela1[[#This Row],[VLR RECEBIDO]]-Tabela1[[#This Row],[DESPESA]]-Tabela1[[#This Row],[FGTS]]</f>
        <v>-4.4444444439122321E-3</v>
      </c>
      <c r="L3488" s="12">
        <v>0</v>
      </c>
      <c r="M3488" s="12">
        <f>Tabela1[[#This Row],[A DEVOLVER]]-Tabela1[[#This Row],[DEVOLVIDO]]</f>
        <v>-4.4444444439122321E-3</v>
      </c>
      <c r="N3488" s="18" t="s">
        <v>415</v>
      </c>
    </row>
    <row r="3489" spans="2:14" x14ac:dyDescent="0.3">
      <c r="B3489" s="11" t="s">
        <v>539</v>
      </c>
      <c r="C3489" s="11" t="s">
        <v>508</v>
      </c>
      <c r="D3489" s="35">
        <v>36</v>
      </c>
      <c r="E3489" s="16" t="s">
        <v>8</v>
      </c>
      <c r="F3489" s="11" t="s">
        <v>489</v>
      </c>
      <c r="G3489" s="17">
        <v>630.48</v>
      </c>
      <c r="H3489" s="17">
        <v>630.48444444444397</v>
      </c>
      <c r="I3489" s="17">
        <f>IFERROR(H3489/1.08,"")</f>
        <v>583.78189300411475</v>
      </c>
      <c r="J3489" s="17">
        <f>I3489*8%</f>
        <v>46.702551440329181</v>
      </c>
      <c r="K3489" s="17">
        <f>Tabela1[[#This Row],[VLR RECEBIDO]]-Tabela1[[#This Row],[DESPESA]]-Tabela1[[#This Row],[FGTS]]</f>
        <v>-4.4444444439122321E-3</v>
      </c>
      <c r="L3489" s="12">
        <v>0</v>
      </c>
      <c r="M3489" s="12">
        <f>Tabela1[[#This Row],[A DEVOLVER]]-Tabela1[[#This Row],[DEVOLVIDO]]</f>
        <v>-4.4444444439122321E-3</v>
      </c>
      <c r="N3489" s="18" t="s">
        <v>475</v>
      </c>
    </row>
    <row r="3490" spans="2:14" x14ac:dyDescent="0.3">
      <c r="B3490" s="11">
        <v>465</v>
      </c>
      <c r="C3490" s="11" t="s">
        <v>116</v>
      </c>
      <c r="D3490" s="35">
        <v>36</v>
      </c>
      <c r="E3490" s="16" t="s">
        <v>8</v>
      </c>
      <c r="F3490" s="11" t="s">
        <v>489</v>
      </c>
      <c r="G3490" s="17">
        <v>0</v>
      </c>
      <c r="H3490" s="17">
        <v>0</v>
      </c>
      <c r="I3490" s="17">
        <f>IFERROR(H3490/1.08,"")</f>
        <v>0</v>
      </c>
      <c r="J3490" s="17">
        <f>I3490*8%</f>
        <v>0</v>
      </c>
      <c r="K3490" s="17">
        <f>Tabela1[[#This Row],[VLR RECEBIDO]]-Tabela1[[#This Row],[DESPESA]]-Tabela1[[#This Row],[FGTS]]</f>
        <v>0</v>
      </c>
      <c r="L3490" s="12">
        <v>0</v>
      </c>
      <c r="M3490" s="12">
        <f>Tabela1[[#This Row],[A DEVOLVER]]-Tabela1[[#This Row],[DEVOLVIDO]]</f>
        <v>0</v>
      </c>
      <c r="N3490" s="18" t="s">
        <v>300</v>
      </c>
    </row>
    <row r="3491" spans="2:14" x14ac:dyDescent="0.3">
      <c r="B3491" s="11">
        <v>675</v>
      </c>
      <c r="C3491" s="11" t="s">
        <v>117</v>
      </c>
      <c r="D3491" s="35">
        <v>36</v>
      </c>
      <c r="E3491" s="16" t="s">
        <v>8</v>
      </c>
      <c r="F3491" s="11" t="s">
        <v>489</v>
      </c>
      <c r="G3491" s="17">
        <v>630.48</v>
      </c>
      <c r="H3491" s="17">
        <v>630.48</v>
      </c>
      <c r="I3491" s="17">
        <f>IFERROR(H3491/1.08,"")</f>
        <v>583.77777777777771</v>
      </c>
      <c r="J3491" s="17">
        <f>I3491*8%</f>
        <v>46.702222222222218</v>
      </c>
      <c r="K3491" s="17">
        <f>Tabela1[[#This Row],[VLR RECEBIDO]]-Tabela1[[#This Row],[DESPESA]]-Tabela1[[#This Row],[FGTS]]</f>
        <v>8.5265128291212022E-14</v>
      </c>
      <c r="L3491" s="12">
        <v>0</v>
      </c>
      <c r="M3491" s="12">
        <f>Tabela1[[#This Row],[A DEVOLVER]]-Tabela1[[#This Row],[DEVOLVIDO]]</f>
        <v>8.5265128291212022E-14</v>
      </c>
      <c r="N3491" s="18" t="s">
        <v>301</v>
      </c>
    </row>
    <row r="3492" spans="2:14" x14ac:dyDescent="0.3">
      <c r="B3492" s="11">
        <v>604</v>
      </c>
      <c r="C3492" s="11" t="s">
        <v>118</v>
      </c>
      <c r="D3492" s="35">
        <v>36</v>
      </c>
      <c r="E3492" s="16" t="s">
        <v>8</v>
      </c>
      <c r="F3492" s="11" t="s">
        <v>489</v>
      </c>
      <c r="G3492" s="17">
        <v>630.48</v>
      </c>
      <c r="H3492" s="17">
        <v>630.48</v>
      </c>
      <c r="I3492" s="17">
        <f>IFERROR(H3492/1.08,"")</f>
        <v>583.77777777777771</v>
      </c>
      <c r="J3492" s="17">
        <f>I3492*8%</f>
        <v>46.702222222222218</v>
      </c>
      <c r="K3492" s="17">
        <f>Tabela1[[#This Row],[VLR RECEBIDO]]-Tabela1[[#This Row],[DESPESA]]-Tabela1[[#This Row],[FGTS]]</f>
        <v>8.5265128291212022E-14</v>
      </c>
      <c r="L3492" s="12">
        <v>0</v>
      </c>
      <c r="M3492" s="12">
        <f>Tabela1[[#This Row],[A DEVOLVER]]-Tabela1[[#This Row],[DEVOLVIDO]]</f>
        <v>8.5265128291212022E-14</v>
      </c>
      <c r="N3492" s="18" t="s">
        <v>392</v>
      </c>
    </row>
    <row r="3493" spans="2:14" x14ac:dyDescent="0.3">
      <c r="B3493" s="11">
        <v>74</v>
      </c>
      <c r="C3493" s="11" t="s">
        <v>119</v>
      </c>
      <c r="D3493" s="35">
        <v>36</v>
      </c>
      <c r="E3493" s="16" t="s">
        <v>8</v>
      </c>
      <c r="F3493" s="11" t="s">
        <v>489</v>
      </c>
      <c r="G3493" s="17">
        <v>630.48</v>
      </c>
      <c r="H3493" s="17">
        <v>630.48</v>
      </c>
      <c r="I3493" s="17">
        <f>IFERROR(H3493/1.08,"")</f>
        <v>583.77777777777771</v>
      </c>
      <c r="J3493" s="17">
        <f>I3493*8%</f>
        <v>46.702222222222218</v>
      </c>
      <c r="K3493" s="17">
        <f>Tabela1[[#This Row],[VLR RECEBIDO]]-Tabela1[[#This Row],[DESPESA]]-Tabela1[[#This Row],[FGTS]]</f>
        <v>8.5265128291212022E-14</v>
      </c>
      <c r="L3493" s="12">
        <v>0</v>
      </c>
      <c r="M3493" s="12">
        <f>Tabela1[[#This Row],[A DEVOLVER]]-Tabela1[[#This Row],[DEVOLVIDO]]</f>
        <v>8.5265128291212022E-14</v>
      </c>
      <c r="N3493" s="18" t="s">
        <v>303</v>
      </c>
    </row>
    <row r="3494" spans="2:14" x14ac:dyDescent="0.3">
      <c r="B3494" s="11" t="s">
        <v>540</v>
      </c>
      <c r="C3494" s="11" t="s">
        <v>509</v>
      </c>
      <c r="D3494" s="35">
        <v>36</v>
      </c>
      <c r="E3494" s="16" t="s">
        <v>8</v>
      </c>
      <c r="F3494" s="11" t="s">
        <v>489</v>
      </c>
      <c r="G3494" s="17">
        <v>630.48</v>
      </c>
      <c r="H3494" s="17">
        <v>630.48</v>
      </c>
      <c r="I3494" s="17">
        <f>IFERROR(H3494/1.08,"")</f>
        <v>583.77777777777771</v>
      </c>
      <c r="J3494" s="17">
        <f>I3494*8%</f>
        <v>46.702222222222218</v>
      </c>
      <c r="K3494" s="17">
        <f>Tabela1[[#This Row],[VLR RECEBIDO]]-Tabela1[[#This Row],[DESPESA]]-Tabela1[[#This Row],[FGTS]]</f>
        <v>8.5265128291212022E-14</v>
      </c>
      <c r="L3494" s="12">
        <v>0</v>
      </c>
      <c r="M3494" s="12">
        <f>Tabela1[[#This Row],[A DEVOLVER]]-Tabela1[[#This Row],[DEVOLVIDO]]</f>
        <v>8.5265128291212022E-14</v>
      </c>
      <c r="N3494" s="18" t="s">
        <v>476</v>
      </c>
    </row>
    <row r="3495" spans="2:14" x14ac:dyDescent="0.3">
      <c r="B3495" s="11">
        <v>1043</v>
      </c>
      <c r="C3495" s="11" t="s">
        <v>433</v>
      </c>
      <c r="D3495" s="35">
        <v>36</v>
      </c>
      <c r="E3495" s="16" t="s">
        <v>8</v>
      </c>
      <c r="F3495" s="11" t="s">
        <v>489</v>
      </c>
      <c r="G3495" s="17">
        <v>630.48</v>
      </c>
      <c r="H3495" s="17">
        <v>630.48</v>
      </c>
      <c r="I3495" s="17">
        <f>IFERROR(H3495/1.08,"")</f>
        <v>583.77777777777771</v>
      </c>
      <c r="J3495" s="17">
        <f>I3495*8%</f>
        <v>46.702222222222218</v>
      </c>
      <c r="K3495" s="17">
        <f>Tabela1[[#This Row],[VLR RECEBIDO]]-Tabela1[[#This Row],[DESPESA]]-Tabela1[[#This Row],[FGTS]]</f>
        <v>8.5265128291212022E-14</v>
      </c>
      <c r="L3495" s="12">
        <v>0</v>
      </c>
      <c r="M3495" s="12">
        <f>Tabela1[[#This Row],[A DEVOLVER]]-Tabela1[[#This Row],[DEVOLVIDO]]</f>
        <v>8.5265128291212022E-14</v>
      </c>
      <c r="N3495" s="18" t="s">
        <v>446</v>
      </c>
    </row>
    <row r="3496" spans="2:14" x14ac:dyDescent="0.3">
      <c r="B3496" s="11">
        <v>968</v>
      </c>
      <c r="C3496" s="11" t="s">
        <v>120</v>
      </c>
      <c r="D3496" s="35">
        <v>36</v>
      </c>
      <c r="E3496" s="16" t="s">
        <v>8</v>
      </c>
      <c r="F3496" s="11" t="s">
        <v>489</v>
      </c>
      <c r="G3496" s="17">
        <v>630.48</v>
      </c>
      <c r="H3496" s="17">
        <v>630.48</v>
      </c>
      <c r="I3496" s="17">
        <f>IFERROR(H3496/1.08,"")</f>
        <v>583.77777777777771</v>
      </c>
      <c r="J3496" s="17">
        <f>I3496*8%</f>
        <v>46.702222222222218</v>
      </c>
      <c r="K3496" s="17">
        <f>Tabela1[[#This Row],[VLR RECEBIDO]]-Tabela1[[#This Row],[DESPESA]]-Tabela1[[#This Row],[FGTS]]</f>
        <v>8.5265128291212022E-14</v>
      </c>
      <c r="L3496" s="12">
        <v>0</v>
      </c>
      <c r="M3496" s="12">
        <f>Tabela1[[#This Row],[A DEVOLVER]]-Tabela1[[#This Row],[DEVOLVIDO]]</f>
        <v>8.5265128291212022E-14</v>
      </c>
      <c r="N3496" s="18" t="s">
        <v>304</v>
      </c>
    </row>
    <row r="3497" spans="2:14" x14ac:dyDescent="0.3">
      <c r="B3497" s="11">
        <v>1059</v>
      </c>
      <c r="C3497" s="11" t="s">
        <v>434</v>
      </c>
      <c r="D3497" s="35">
        <v>36</v>
      </c>
      <c r="E3497" s="16" t="s">
        <v>8</v>
      </c>
      <c r="F3497" s="11" t="s">
        <v>489</v>
      </c>
      <c r="G3497" s="17">
        <v>630.48</v>
      </c>
      <c r="H3497" s="17">
        <v>630.48</v>
      </c>
      <c r="I3497" s="17">
        <f>IFERROR(H3497/1.08,"")</f>
        <v>583.77777777777771</v>
      </c>
      <c r="J3497" s="17">
        <f>I3497*8%</f>
        <v>46.702222222222218</v>
      </c>
      <c r="K3497" s="17">
        <f>Tabela1[[#This Row],[VLR RECEBIDO]]-Tabela1[[#This Row],[DESPESA]]-Tabela1[[#This Row],[FGTS]]</f>
        <v>8.5265128291212022E-14</v>
      </c>
      <c r="L3497" s="12">
        <v>0</v>
      </c>
      <c r="M3497" s="12">
        <f>Tabela1[[#This Row],[A DEVOLVER]]-Tabela1[[#This Row],[DEVOLVIDO]]</f>
        <v>8.5265128291212022E-14</v>
      </c>
      <c r="N3497" s="18" t="s">
        <v>447</v>
      </c>
    </row>
    <row r="3498" spans="2:14" x14ac:dyDescent="0.3">
      <c r="B3498" s="11">
        <v>381</v>
      </c>
      <c r="C3498" s="11" t="s">
        <v>121</v>
      </c>
      <c r="D3498" s="35">
        <v>36</v>
      </c>
      <c r="E3498" s="16" t="s">
        <v>8</v>
      </c>
      <c r="F3498" s="11" t="s">
        <v>489</v>
      </c>
      <c r="G3498" s="17">
        <v>630.48</v>
      </c>
      <c r="H3498" s="17">
        <v>630.48</v>
      </c>
      <c r="I3498" s="17">
        <f>IFERROR(H3498/1.08,"")</f>
        <v>583.77777777777771</v>
      </c>
      <c r="J3498" s="17">
        <f>I3498*8%</f>
        <v>46.702222222222218</v>
      </c>
      <c r="K3498" s="17">
        <f>Tabela1[[#This Row],[VLR RECEBIDO]]-Tabela1[[#This Row],[DESPESA]]-Tabela1[[#This Row],[FGTS]]</f>
        <v>8.5265128291212022E-14</v>
      </c>
      <c r="L3498" s="12">
        <v>0</v>
      </c>
      <c r="M3498" s="12">
        <f>Tabela1[[#This Row],[A DEVOLVER]]-Tabela1[[#This Row],[DEVOLVIDO]]</f>
        <v>8.5265128291212022E-14</v>
      </c>
      <c r="N3498" s="18" t="s">
        <v>305</v>
      </c>
    </row>
    <row r="3499" spans="2:14" x14ac:dyDescent="0.3">
      <c r="B3499" s="11">
        <v>76</v>
      </c>
      <c r="C3499" s="11" t="s">
        <v>122</v>
      </c>
      <c r="D3499" s="35">
        <v>36</v>
      </c>
      <c r="E3499" s="16" t="s">
        <v>8</v>
      </c>
      <c r="F3499" s="11" t="s">
        <v>489</v>
      </c>
      <c r="G3499" s="17">
        <v>630.48</v>
      </c>
      <c r="H3499" s="17">
        <v>630.48</v>
      </c>
      <c r="I3499" s="17">
        <f>IFERROR(H3499/1.08,"")</f>
        <v>583.77777777777771</v>
      </c>
      <c r="J3499" s="17">
        <f>I3499*8%</f>
        <v>46.702222222222218</v>
      </c>
      <c r="K3499" s="17">
        <f>Tabela1[[#This Row],[VLR RECEBIDO]]-Tabela1[[#This Row],[DESPESA]]-Tabela1[[#This Row],[FGTS]]</f>
        <v>8.5265128291212022E-14</v>
      </c>
      <c r="L3499" s="12">
        <v>0</v>
      </c>
      <c r="M3499" s="12">
        <f>Tabela1[[#This Row],[A DEVOLVER]]-Tabela1[[#This Row],[DEVOLVIDO]]</f>
        <v>8.5265128291212022E-14</v>
      </c>
      <c r="N3499" s="18" t="s">
        <v>306</v>
      </c>
    </row>
    <row r="3500" spans="2:14" x14ac:dyDescent="0.3">
      <c r="B3500" s="11">
        <v>296</v>
      </c>
      <c r="C3500" s="11" t="s">
        <v>123</v>
      </c>
      <c r="D3500" s="35">
        <v>36</v>
      </c>
      <c r="E3500" s="16" t="s">
        <v>8</v>
      </c>
      <c r="F3500" s="11" t="s">
        <v>489</v>
      </c>
      <c r="G3500" s="17">
        <v>630.48</v>
      </c>
      <c r="H3500" s="17">
        <v>630.48</v>
      </c>
      <c r="I3500" s="17">
        <f>IFERROR(H3500/1.08,"")</f>
        <v>583.77777777777771</v>
      </c>
      <c r="J3500" s="17">
        <f>I3500*8%</f>
        <v>46.702222222222218</v>
      </c>
      <c r="K3500" s="17">
        <f>Tabela1[[#This Row],[VLR RECEBIDO]]-Tabela1[[#This Row],[DESPESA]]-Tabela1[[#This Row],[FGTS]]</f>
        <v>8.5265128291212022E-14</v>
      </c>
      <c r="L3500" s="12">
        <v>0</v>
      </c>
      <c r="M3500" s="12">
        <f>Tabela1[[#This Row],[A DEVOLVER]]-Tabela1[[#This Row],[DEVOLVIDO]]</f>
        <v>8.5265128291212022E-14</v>
      </c>
      <c r="N3500" s="18" t="s">
        <v>307</v>
      </c>
    </row>
    <row r="3501" spans="2:14" x14ac:dyDescent="0.3">
      <c r="B3501" s="11">
        <v>369</v>
      </c>
      <c r="C3501" s="11" t="s">
        <v>125</v>
      </c>
      <c r="D3501" s="35">
        <v>36</v>
      </c>
      <c r="E3501" s="16" t="s">
        <v>8</v>
      </c>
      <c r="F3501" s="11" t="s">
        <v>489</v>
      </c>
      <c r="G3501" s="17">
        <v>630.48</v>
      </c>
      <c r="H3501" s="17">
        <v>630.48</v>
      </c>
      <c r="I3501" s="17">
        <f>IFERROR(H3501/1.08,"")</f>
        <v>583.77777777777771</v>
      </c>
      <c r="J3501" s="17">
        <f>I3501*8%</f>
        <v>46.702222222222218</v>
      </c>
      <c r="K3501" s="17">
        <f>Tabela1[[#This Row],[VLR RECEBIDO]]-Tabela1[[#This Row],[DESPESA]]-Tabela1[[#This Row],[FGTS]]</f>
        <v>8.5265128291212022E-14</v>
      </c>
      <c r="L3501" s="12">
        <v>0</v>
      </c>
      <c r="M3501" s="12">
        <f>Tabela1[[#This Row],[A DEVOLVER]]-Tabela1[[#This Row],[DEVOLVIDO]]</f>
        <v>8.5265128291212022E-14</v>
      </c>
      <c r="N3501" s="18" t="s">
        <v>309</v>
      </c>
    </row>
    <row r="3502" spans="2:14" x14ac:dyDescent="0.3">
      <c r="B3502" s="11">
        <v>643</v>
      </c>
      <c r="C3502" s="11" t="s">
        <v>127</v>
      </c>
      <c r="D3502" s="35">
        <v>36</v>
      </c>
      <c r="E3502" s="16" t="s">
        <v>8</v>
      </c>
      <c r="F3502" s="11" t="s">
        <v>489</v>
      </c>
      <c r="G3502" s="17">
        <v>630.48</v>
      </c>
      <c r="H3502" s="17">
        <v>630.48</v>
      </c>
      <c r="I3502" s="17">
        <f>IFERROR(H3502/1.08,"")</f>
        <v>583.77777777777771</v>
      </c>
      <c r="J3502" s="17">
        <f>I3502*8%</f>
        <v>46.702222222222218</v>
      </c>
      <c r="K3502" s="17">
        <f>Tabela1[[#This Row],[VLR RECEBIDO]]-Tabela1[[#This Row],[DESPESA]]-Tabela1[[#This Row],[FGTS]]</f>
        <v>8.5265128291212022E-14</v>
      </c>
      <c r="L3502" s="12">
        <v>0</v>
      </c>
      <c r="M3502" s="12">
        <f>Tabela1[[#This Row],[A DEVOLVER]]-Tabela1[[#This Row],[DEVOLVIDO]]</f>
        <v>8.5265128291212022E-14</v>
      </c>
      <c r="N3502" s="18" t="s">
        <v>311</v>
      </c>
    </row>
    <row r="3503" spans="2:14" x14ac:dyDescent="0.3">
      <c r="B3503" s="11">
        <v>77</v>
      </c>
      <c r="C3503" s="11" t="s">
        <v>128</v>
      </c>
      <c r="D3503" s="35">
        <v>36</v>
      </c>
      <c r="E3503" s="16" t="s">
        <v>8</v>
      </c>
      <c r="F3503" s="11" t="s">
        <v>489</v>
      </c>
      <c r="G3503" s="17">
        <v>0</v>
      </c>
      <c r="H3503" s="17">
        <v>0</v>
      </c>
      <c r="I3503" s="17">
        <f>IFERROR(H3503/1.08,"")</f>
        <v>0</v>
      </c>
      <c r="J3503" s="17">
        <f>I3503*8%</f>
        <v>0</v>
      </c>
      <c r="K3503" s="17">
        <f>Tabela1[[#This Row],[VLR RECEBIDO]]-Tabela1[[#This Row],[DESPESA]]-Tabela1[[#This Row],[FGTS]]</f>
        <v>0</v>
      </c>
      <c r="L3503" s="12">
        <v>0</v>
      </c>
      <c r="M3503" s="12">
        <f>Tabela1[[#This Row],[A DEVOLVER]]-Tabela1[[#This Row],[DEVOLVIDO]]</f>
        <v>0</v>
      </c>
      <c r="N3503" s="18" t="s">
        <v>312</v>
      </c>
    </row>
    <row r="3504" spans="2:14" x14ac:dyDescent="0.3">
      <c r="B3504" s="11">
        <v>834</v>
      </c>
      <c r="C3504" s="11" t="s">
        <v>129</v>
      </c>
      <c r="D3504" s="35">
        <v>36</v>
      </c>
      <c r="E3504" s="16" t="s">
        <v>8</v>
      </c>
      <c r="F3504" s="11" t="s">
        <v>489</v>
      </c>
      <c r="G3504" s="17">
        <v>630.48</v>
      </c>
      <c r="H3504" s="17">
        <v>630.48</v>
      </c>
      <c r="I3504" s="17">
        <f>IFERROR(H3504/1.08,"")</f>
        <v>583.77777777777771</v>
      </c>
      <c r="J3504" s="17">
        <f>I3504*8%</f>
        <v>46.702222222222218</v>
      </c>
      <c r="K3504" s="17">
        <f>Tabela1[[#This Row],[VLR RECEBIDO]]-Tabela1[[#This Row],[DESPESA]]-Tabela1[[#This Row],[FGTS]]</f>
        <v>8.5265128291212022E-14</v>
      </c>
      <c r="L3504" s="12">
        <v>0</v>
      </c>
      <c r="M3504" s="12">
        <f>Tabela1[[#This Row],[A DEVOLVER]]-Tabela1[[#This Row],[DEVOLVIDO]]</f>
        <v>8.5265128291212022E-14</v>
      </c>
      <c r="N3504" s="18" t="s">
        <v>313</v>
      </c>
    </row>
    <row r="3505" spans="2:14" x14ac:dyDescent="0.3">
      <c r="B3505" s="11">
        <v>808</v>
      </c>
      <c r="C3505" s="11" t="s">
        <v>130</v>
      </c>
      <c r="D3505" s="35">
        <v>36</v>
      </c>
      <c r="E3505" s="16" t="s">
        <v>8</v>
      </c>
      <c r="F3505" s="11" t="s">
        <v>489</v>
      </c>
      <c r="G3505" s="17">
        <v>0</v>
      </c>
      <c r="H3505" s="17">
        <v>0</v>
      </c>
      <c r="I3505" s="17">
        <f>IFERROR(H3505/1.08,"")</f>
        <v>0</v>
      </c>
      <c r="J3505" s="17">
        <f>I3505*8%</f>
        <v>0</v>
      </c>
      <c r="K3505" s="17">
        <f>Tabela1[[#This Row],[VLR RECEBIDO]]-Tabela1[[#This Row],[DESPESA]]-Tabela1[[#This Row],[FGTS]]</f>
        <v>0</v>
      </c>
      <c r="L3505" s="12">
        <v>0</v>
      </c>
      <c r="M3505" s="12">
        <f>Tabela1[[#This Row],[A DEVOLVER]]-Tabela1[[#This Row],[DEVOLVIDO]]</f>
        <v>0</v>
      </c>
      <c r="N3505" s="18" t="s">
        <v>314</v>
      </c>
    </row>
    <row r="3506" spans="2:14" x14ac:dyDescent="0.3">
      <c r="B3506" s="11">
        <v>81</v>
      </c>
      <c r="C3506" s="11" t="s">
        <v>132</v>
      </c>
      <c r="D3506" s="35">
        <v>36</v>
      </c>
      <c r="E3506" s="16" t="s">
        <v>8</v>
      </c>
      <c r="F3506" s="11" t="s">
        <v>489</v>
      </c>
      <c r="G3506" s="17">
        <v>630.48</v>
      </c>
      <c r="H3506" s="17">
        <v>630.48</v>
      </c>
      <c r="I3506" s="17">
        <f>IFERROR(H3506/1.08,"")</f>
        <v>583.77777777777771</v>
      </c>
      <c r="J3506" s="17">
        <f>I3506*8%</f>
        <v>46.702222222222218</v>
      </c>
      <c r="K3506" s="17">
        <f>Tabela1[[#This Row],[VLR RECEBIDO]]-Tabela1[[#This Row],[DESPESA]]-Tabela1[[#This Row],[FGTS]]</f>
        <v>8.5265128291212022E-14</v>
      </c>
      <c r="L3506" s="12">
        <v>0</v>
      </c>
      <c r="M3506" s="12">
        <f>Tabela1[[#This Row],[A DEVOLVER]]-Tabela1[[#This Row],[DEVOLVIDO]]</f>
        <v>8.5265128291212022E-14</v>
      </c>
      <c r="N3506" s="18" t="s">
        <v>316</v>
      </c>
    </row>
    <row r="3507" spans="2:14" x14ac:dyDescent="0.3">
      <c r="B3507" s="11">
        <v>282</v>
      </c>
      <c r="C3507" s="11" t="s">
        <v>133</v>
      </c>
      <c r="D3507" s="35">
        <v>36</v>
      </c>
      <c r="E3507" s="16" t="s">
        <v>8</v>
      </c>
      <c r="F3507" s="11" t="s">
        <v>489</v>
      </c>
      <c r="G3507" s="17">
        <v>630.48</v>
      </c>
      <c r="H3507" s="17">
        <v>630.48</v>
      </c>
      <c r="I3507" s="17">
        <f>IFERROR(H3507/1.08,"")</f>
        <v>583.77777777777771</v>
      </c>
      <c r="J3507" s="17">
        <f>I3507*8%</f>
        <v>46.702222222222218</v>
      </c>
      <c r="K3507" s="17">
        <f>Tabela1[[#This Row],[VLR RECEBIDO]]-Tabela1[[#This Row],[DESPESA]]-Tabela1[[#This Row],[FGTS]]</f>
        <v>8.5265128291212022E-14</v>
      </c>
      <c r="L3507" s="12">
        <v>0</v>
      </c>
      <c r="M3507" s="12">
        <f>Tabela1[[#This Row],[A DEVOLVER]]-Tabela1[[#This Row],[DEVOLVIDO]]</f>
        <v>8.5265128291212022E-14</v>
      </c>
      <c r="N3507" s="18" t="s">
        <v>317</v>
      </c>
    </row>
    <row r="3508" spans="2:14" x14ac:dyDescent="0.3">
      <c r="B3508" s="11">
        <v>297</v>
      </c>
      <c r="C3508" s="11" t="s">
        <v>134</v>
      </c>
      <c r="D3508" s="35">
        <v>36</v>
      </c>
      <c r="E3508" s="16" t="s">
        <v>8</v>
      </c>
      <c r="F3508" s="11" t="s">
        <v>489</v>
      </c>
      <c r="G3508" s="17">
        <v>630.48</v>
      </c>
      <c r="H3508" s="17">
        <v>630.48</v>
      </c>
      <c r="I3508" s="17">
        <f>IFERROR(H3508/1.08,"")</f>
        <v>583.77777777777771</v>
      </c>
      <c r="J3508" s="17">
        <f>I3508*8%</f>
        <v>46.702222222222218</v>
      </c>
      <c r="K3508" s="17">
        <f>Tabela1[[#This Row],[VLR RECEBIDO]]-Tabela1[[#This Row],[DESPESA]]-Tabela1[[#This Row],[FGTS]]</f>
        <v>8.5265128291212022E-14</v>
      </c>
      <c r="L3508" s="12">
        <v>0</v>
      </c>
      <c r="M3508" s="12">
        <f>Tabela1[[#This Row],[A DEVOLVER]]-Tabela1[[#This Row],[DEVOLVIDO]]</f>
        <v>8.5265128291212022E-14</v>
      </c>
      <c r="N3508" s="18" t="s">
        <v>318</v>
      </c>
    </row>
    <row r="3509" spans="2:14" x14ac:dyDescent="0.3">
      <c r="B3509" s="11">
        <v>445</v>
      </c>
      <c r="C3509" s="11" t="s">
        <v>135</v>
      </c>
      <c r="D3509" s="35">
        <v>36</v>
      </c>
      <c r="E3509" s="16" t="s">
        <v>8</v>
      </c>
      <c r="F3509" s="11" t="s">
        <v>489</v>
      </c>
      <c r="G3509" s="17">
        <v>630.48</v>
      </c>
      <c r="H3509" s="17">
        <v>630.48</v>
      </c>
      <c r="I3509" s="17">
        <f>IFERROR(H3509/1.08,"")</f>
        <v>583.77777777777771</v>
      </c>
      <c r="J3509" s="17">
        <f>I3509*8%</f>
        <v>46.702222222222218</v>
      </c>
      <c r="K3509" s="17">
        <f>Tabela1[[#This Row],[VLR RECEBIDO]]-Tabela1[[#This Row],[DESPESA]]-Tabela1[[#This Row],[FGTS]]</f>
        <v>8.5265128291212022E-14</v>
      </c>
      <c r="L3509" s="12">
        <v>0</v>
      </c>
      <c r="M3509" s="12">
        <f>Tabela1[[#This Row],[A DEVOLVER]]-Tabela1[[#This Row],[DEVOLVIDO]]</f>
        <v>8.5265128291212022E-14</v>
      </c>
      <c r="N3509" s="18" t="s">
        <v>319</v>
      </c>
    </row>
    <row r="3510" spans="2:14" x14ac:dyDescent="0.3">
      <c r="B3510" s="11">
        <v>466</v>
      </c>
      <c r="C3510" s="11" t="s">
        <v>136</v>
      </c>
      <c r="D3510" s="35">
        <v>36</v>
      </c>
      <c r="E3510" s="16" t="s">
        <v>8</v>
      </c>
      <c r="F3510" s="11" t="s">
        <v>489</v>
      </c>
      <c r="G3510" s="17">
        <v>630.48</v>
      </c>
      <c r="H3510" s="17">
        <v>630.48</v>
      </c>
      <c r="I3510" s="17">
        <f>IFERROR(H3510/1.08,"")</f>
        <v>583.77777777777771</v>
      </c>
      <c r="J3510" s="17">
        <f>I3510*8%</f>
        <v>46.702222222222218</v>
      </c>
      <c r="K3510" s="17">
        <f>Tabela1[[#This Row],[VLR RECEBIDO]]-Tabela1[[#This Row],[DESPESA]]-Tabela1[[#This Row],[FGTS]]</f>
        <v>8.5265128291212022E-14</v>
      </c>
      <c r="L3510" s="12">
        <v>0</v>
      </c>
      <c r="M3510" s="12">
        <f>Tabela1[[#This Row],[A DEVOLVER]]-Tabela1[[#This Row],[DEVOLVIDO]]</f>
        <v>8.5265128291212022E-14</v>
      </c>
      <c r="N3510" s="18" t="s">
        <v>320</v>
      </c>
    </row>
    <row r="3511" spans="2:14" x14ac:dyDescent="0.3">
      <c r="B3511" s="11">
        <v>802</v>
      </c>
      <c r="C3511" s="11" t="s">
        <v>137</v>
      </c>
      <c r="D3511" s="35">
        <v>36</v>
      </c>
      <c r="E3511" s="16" t="s">
        <v>8</v>
      </c>
      <c r="F3511" s="11" t="s">
        <v>489</v>
      </c>
      <c r="G3511" s="17">
        <v>0</v>
      </c>
      <c r="H3511" s="17">
        <v>0</v>
      </c>
      <c r="I3511" s="17">
        <f>IFERROR(H3511/1.08,"")</f>
        <v>0</v>
      </c>
      <c r="J3511" s="17">
        <f>I3511*8%</f>
        <v>0</v>
      </c>
      <c r="K3511" s="17">
        <f>Tabela1[[#This Row],[VLR RECEBIDO]]-Tabela1[[#This Row],[DESPESA]]-Tabela1[[#This Row],[FGTS]]</f>
        <v>0</v>
      </c>
      <c r="L3511" s="12">
        <v>0</v>
      </c>
      <c r="M3511" s="12">
        <f>Tabela1[[#This Row],[A DEVOLVER]]-Tabela1[[#This Row],[DEVOLVIDO]]</f>
        <v>0</v>
      </c>
      <c r="N3511" s="18" t="s">
        <v>321</v>
      </c>
    </row>
    <row r="3512" spans="2:14" x14ac:dyDescent="0.3">
      <c r="B3512" s="11">
        <v>1058</v>
      </c>
      <c r="C3512" s="11" t="s">
        <v>510</v>
      </c>
      <c r="D3512" s="35">
        <v>36</v>
      </c>
      <c r="E3512" s="16" t="s">
        <v>8</v>
      </c>
      <c r="F3512" s="11" t="s">
        <v>489</v>
      </c>
      <c r="G3512" s="17">
        <v>630.48</v>
      </c>
      <c r="H3512" s="17">
        <v>0</v>
      </c>
      <c r="I3512" s="17">
        <f>IFERROR(H3512/1.08,"")</f>
        <v>0</v>
      </c>
      <c r="J3512" s="17">
        <f>I3512*8%</f>
        <v>0</v>
      </c>
      <c r="K3512" s="17">
        <f>Tabela1[[#This Row],[VLR RECEBIDO]]-Tabela1[[#This Row],[DESPESA]]-Tabela1[[#This Row],[FGTS]]</f>
        <v>630.48</v>
      </c>
      <c r="L3512" s="12">
        <v>0</v>
      </c>
      <c r="M3512" s="12">
        <f>Tabela1[[#This Row],[A DEVOLVER]]-Tabela1[[#This Row],[DEVOLVIDO]]</f>
        <v>630.48</v>
      </c>
      <c r="N3512" s="18" t="s">
        <v>477</v>
      </c>
    </row>
    <row r="3513" spans="2:14" x14ac:dyDescent="0.3">
      <c r="B3513" s="11">
        <v>1014</v>
      </c>
      <c r="C3513" s="11" t="s">
        <v>412</v>
      </c>
      <c r="D3513" s="35">
        <v>36</v>
      </c>
      <c r="E3513" s="16" t="s">
        <v>202</v>
      </c>
      <c r="F3513" s="11" t="s">
        <v>489</v>
      </c>
      <c r="G3513" s="17">
        <v>0</v>
      </c>
      <c r="H3513" s="17">
        <v>0</v>
      </c>
      <c r="I3513" s="17">
        <f>IFERROR(H3513/1.08,"")</f>
        <v>0</v>
      </c>
      <c r="J3513" s="17">
        <f>I3513*8%</f>
        <v>0</v>
      </c>
      <c r="K3513" s="17">
        <f>Tabela1[[#This Row],[VLR RECEBIDO]]-Tabela1[[#This Row],[DESPESA]]-Tabela1[[#This Row],[FGTS]]</f>
        <v>0</v>
      </c>
      <c r="L3513" s="12">
        <v>0</v>
      </c>
      <c r="M3513" s="12">
        <f>Tabela1[[#This Row],[A DEVOLVER]]-Tabela1[[#This Row],[DEVOLVIDO]]</f>
        <v>0</v>
      </c>
      <c r="N3513" s="18" t="s">
        <v>416</v>
      </c>
    </row>
    <row r="3514" spans="2:14" x14ac:dyDescent="0.3">
      <c r="B3514" s="11">
        <v>149</v>
      </c>
      <c r="C3514" s="11" t="s">
        <v>138</v>
      </c>
      <c r="D3514" s="35">
        <v>36</v>
      </c>
      <c r="E3514" s="16" t="s">
        <v>8</v>
      </c>
      <c r="F3514" s="11" t="s">
        <v>489</v>
      </c>
      <c r="G3514" s="17">
        <v>630.48</v>
      </c>
      <c r="H3514" s="17">
        <v>630.48</v>
      </c>
      <c r="I3514" s="17">
        <f>IFERROR(H3514/1.08,"")</f>
        <v>583.77777777777771</v>
      </c>
      <c r="J3514" s="17">
        <f>I3514*8%</f>
        <v>46.702222222222218</v>
      </c>
      <c r="K3514" s="17">
        <f>Tabela1[[#This Row],[VLR RECEBIDO]]-Tabela1[[#This Row],[DESPESA]]-Tabela1[[#This Row],[FGTS]]</f>
        <v>8.5265128291212022E-14</v>
      </c>
      <c r="L3514" s="12">
        <v>0</v>
      </c>
      <c r="M3514" s="12">
        <f>Tabela1[[#This Row],[A DEVOLVER]]-Tabela1[[#This Row],[DEVOLVIDO]]</f>
        <v>8.5265128291212022E-14</v>
      </c>
      <c r="N3514" s="18" t="s">
        <v>322</v>
      </c>
    </row>
    <row r="3515" spans="2:14" x14ac:dyDescent="0.3">
      <c r="B3515" s="11">
        <v>493</v>
      </c>
      <c r="C3515" s="11" t="s">
        <v>139</v>
      </c>
      <c r="D3515" s="35">
        <v>36</v>
      </c>
      <c r="E3515" s="16" t="s">
        <v>8</v>
      </c>
      <c r="F3515" s="11" t="s">
        <v>489</v>
      </c>
      <c r="G3515" s="17">
        <v>0</v>
      </c>
      <c r="H3515" s="17">
        <v>0</v>
      </c>
      <c r="I3515" s="17">
        <f>IFERROR(H3515/1.08,"")</f>
        <v>0</v>
      </c>
      <c r="J3515" s="17">
        <f>I3515*8%</f>
        <v>0</v>
      </c>
      <c r="K3515" s="17">
        <f>Tabela1[[#This Row],[VLR RECEBIDO]]-Tabela1[[#This Row],[DESPESA]]-Tabela1[[#This Row],[FGTS]]</f>
        <v>0</v>
      </c>
      <c r="L3515" s="12">
        <v>0</v>
      </c>
      <c r="M3515" s="12">
        <f>Tabela1[[#This Row],[A DEVOLVER]]-Tabela1[[#This Row],[DEVOLVIDO]]</f>
        <v>0</v>
      </c>
      <c r="N3515" s="18" t="s">
        <v>323</v>
      </c>
    </row>
    <row r="3516" spans="2:14" x14ac:dyDescent="0.3">
      <c r="B3516" s="11" t="s">
        <v>541</v>
      </c>
      <c r="C3516" s="11" t="s">
        <v>511</v>
      </c>
      <c r="D3516" s="35">
        <v>36</v>
      </c>
      <c r="E3516" s="16" t="s">
        <v>8</v>
      </c>
      <c r="F3516" s="11" t="s">
        <v>489</v>
      </c>
      <c r="G3516" s="17">
        <v>630.48</v>
      </c>
      <c r="H3516" s="17">
        <v>630.48</v>
      </c>
      <c r="I3516" s="17">
        <f>IFERROR(H3516/1.08,"")</f>
        <v>583.77777777777771</v>
      </c>
      <c r="J3516" s="17">
        <f>I3516*8%</f>
        <v>46.702222222222218</v>
      </c>
      <c r="K3516" s="17">
        <f>Tabela1[[#This Row],[VLR RECEBIDO]]-Tabela1[[#This Row],[DESPESA]]-Tabela1[[#This Row],[FGTS]]</f>
        <v>8.5265128291212022E-14</v>
      </c>
      <c r="L3516" s="12">
        <v>0</v>
      </c>
      <c r="M3516" s="12">
        <f>Tabela1[[#This Row],[A DEVOLVER]]-Tabela1[[#This Row],[DEVOLVIDO]]</f>
        <v>8.5265128291212022E-14</v>
      </c>
      <c r="N3516" s="18" t="s">
        <v>478</v>
      </c>
    </row>
    <row r="3517" spans="2:14" x14ac:dyDescent="0.3">
      <c r="B3517" s="11">
        <v>783</v>
      </c>
      <c r="C3517" s="11" t="s">
        <v>140</v>
      </c>
      <c r="D3517" s="35">
        <v>36</v>
      </c>
      <c r="E3517" s="16" t="s">
        <v>8</v>
      </c>
      <c r="F3517" s="11" t="s">
        <v>489</v>
      </c>
      <c r="G3517" s="17">
        <v>630.48</v>
      </c>
      <c r="H3517" s="17">
        <v>630.48</v>
      </c>
      <c r="I3517" s="17">
        <f>IFERROR(H3517/1.08,"")</f>
        <v>583.77777777777771</v>
      </c>
      <c r="J3517" s="17">
        <f>I3517*8%</f>
        <v>46.702222222222218</v>
      </c>
      <c r="K3517" s="17">
        <f>Tabela1[[#This Row],[VLR RECEBIDO]]-Tabela1[[#This Row],[DESPESA]]-Tabela1[[#This Row],[FGTS]]</f>
        <v>8.5265128291212022E-14</v>
      </c>
      <c r="L3517" s="12">
        <v>0</v>
      </c>
      <c r="M3517" s="12">
        <f>Tabela1[[#This Row],[A DEVOLVER]]-Tabela1[[#This Row],[DEVOLVIDO]]</f>
        <v>8.5265128291212022E-14</v>
      </c>
      <c r="N3517" s="18" t="s">
        <v>324</v>
      </c>
    </row>
    <row r="3518" spans="2:14" x14ac:dyDescent="0.3">
      <c r="B3518" s="11">
        <v>601</v>
      </c>
      <c r="C3518" s="11" t="s">
        <v>141</v>
      </c>
      <c r="D3518" s="35">
        <v>36</v>
      </c>
      <c r="E3518" s="16" t="s">
        <v>8</v>
      </c>
      <c r="F3518" s="11" t="s">
        <v>489</v>
      </c>
      <c r="G3518" s="17">
        <v>630.48</v>
      </c>
      <c r="H3518" s="17">
        <v>630.48</v>
      </c>
      <c r="I3518" s="17">
        <f>IFERROR(H3518/1.08,"")</f>
        <v>583.77777777777771</v>
      </c>
      <c r="J3518" s="17">
        <f>I3518*8%</f>
        <v>46.702222222222218</v>
      </c>
      <c r="K3518" s="17">
        <f>Tabela1[[#This Row],[VLR RECEBIDO]]-Tabela1[[#This Row],[DESPESA]]-Tabela1[[#This Row],[FGTS]]</f>
        <v>8.5265128291212022E-14</v>
      </c>
      <c r="L3518" s="12">
        <v>0</v>
      </c>
      <c r="M3518" s="12">
        <f>Tabela1[[#This Row],[A DEVOLVER]]-Tabela1[[#This Row],[DEVOLVIDO]]</f>
        <v>8.5265128291212022E-14</v>
      </c>
      <c r="N3518" s="18" t="s">
        <v>325</v>
      </c>
    </row>
    <row r="3519" spans="2:14" x14ac:dyDescent="0.3">
      <c r="B3519" s="11">
        <v>303</v>
      </c>
      <c r="C3519" s="11" t="s">
        <v>143</v>
      </c>
      <c r="D3519" s="35">
        <v>36</v>
      </c>
      <c r="E3519" s="16" t="s">
        <v>8</v>
      </c>
      <c r="F3519" s="11" t="s">
        <v>489</v>
      </c>
      <c r="G3519" s="17">
        <v>0</v>
      </c>
      <c r="H3519" s="17">
        <v>0</v>
      </c>
      <c r="I3519" s="17">
        <f>IFERROR(H3519/1.08,"")</f>
        <v>0</v>
      </c>
      <c r="J3519" s="17">
        <f>I3519*8%</f>
        <v>0</v>
      </c>
      <c r="K3519" s="17">
        <f>Tabela1[[#This Row],[VLR RECEBIDO]]-Tabela1[[#This Row],[DESPESA]]-Tabela1[[#This Row],[FGTS]]</f>
        <v>0</v>
      </c>
      <c r="L3519" s="12">
        <v>0</v>
      </c>
      <c r="M3519" s="12">
        <f>Tabela1[[#This Row],[A DEVOLVER]]-Tabela1[[#This Row],[DEVOLVIDO]]</f>
        <v>0</v>
      </c>
      <c r="N3519" s="18" t="s">
        <v>327</v>
      </c>
    </row>
    <row r="3520" spans="2:14" x14ac:dyDescent="0.3">
      <c r="B3520" s="11">
        <v>1074</v>
      </c>
      <c r="C3520" s="11" t="s">
        <v>455</v>
      </c>
      <c r="D3520" s="35">
        <v>36</v>
      </c>
      <c r="E3520" s="16" t="s">
        <v>8</v>
      </c>
      <c r="F3520" s="11" t="s">
        <v>489</v>
      </c>
      <c r="G3520" s="17">
        <v>630.48</v>
      </c>
      <c r="H3520" s="17">
        <v>0</v>
      </c>
      <c r="I3520" s="17">
        <f>IFERROR(H3520/1.08,"")</f>
        <v>0</v>
      </c>
      <c r="J3520" s="17">
        <f>I3520*8%</f>
        <v>0</v>
      </c>
      <c r="K3520" s="17">
        <f>Tabela1[[#This Row],[VLR RECEBIDO]]-Tabela1[[#This Row],[DESPESA]]-Tabela1[[#This Row],[FGTS]]</f>
        <v>630.48</v>
      </c>
      <c r="L3520" s="12">
        <v>0</v>
      </c>
      <c r="M3520" s="12">
        <f>Tabela1[[#This Row],[A DEVOLVER]]-Tabela1[[#This Row],[DEVOLVIDO]]</f>
        <v>630.48</v>
      </c>
      <c r="N3520" s="18" t="s">
        <v>456</v>
      </c>
    </row>
    <row r="3521" spans="2:14" x14ac:dyDescent="0.3">
      <c r="B3521" s="11">
        <v>489</v>
      </c>
      <c r="C3521" s="11" t="s">
        <v>144</v>
      </c>
      <c r="D3521" s="35">
        <v>36</v>
      </c>
      <c r="E3521" s="16" t="s">
        <v>8</v>
      </c>
      <c r="F3521" s="11" t="s">
        <v>489</v>
      </c>
      <c r="G3521" s="17">
        <v>0</v>
      </c>
      <c r="H3521" s="17">
        <v>0</v>
      </c>
      <c r="I3521" s="17">
        <f>IFERROR(H3521/1.08,"")</f>
        <v>0</v>
      </c>
      <c r="J3521" s="17">
        <f>I3521*8%</f>
        <v>0</v>
      </c>
      <c r="K3521" s="17">
        <f>Tabela1[[#This Row],[VLR RECEBIDO]]-Tabela1[[#This Row],[DESPESA]]-Tabela1[[#This Row],[FGTS]]</f>
        <v>0</v>
      </c>
      <c r="L3521" s="12">
        <v>0</v>
      </c>
      <c r="M3521" s="12">
        <f>Tabela1[[#This Row],[A DEVOLVER]]-Tabela1[[#This Row],[DEVOLVIDO]]</f>
        <v>0</v>
      </c>
      <c r="N3521" s="18" t="s">
        <v>328</v>
      </c>
    </row>
    <row r="3522" spans="2:14" x14ac:dyDescent="0.3">
      <c r="B3522" s="11">
        <v>111</v>
      </c>
      <c r="C3522" s="11" t="s">
        <v>145</v>
      </c>
      <c r="D3522" s="35">
        <v>36</v>
      </c>
      <c r="E3522" s="16" t="s">
        <v>8</v>
      </c>
      <c r="F3522" s="11" t="s">
        <v>489</v>
      </c>
      <c r="G3522" s="17">
        <v>0</v>
      </c>
      <c r="H3522" s="17">
        <v>0</v>
      </c>
      <c r="I3522" s="17">
        <f>IFERROR(H3522/1.08,"")</f>
        <v>0</v>
      </c>
      <c r="J3522" s="17">
        <f>I3522*8%</f>
        <v>0</v>
      </c>
      <c r="K3522" s="17">
        <f>Tabela1[[#This Row],[VLR RECEBIDO]]-Tabela1[[#This Row],[DESPESA]]-Tabela1[[#This Row],[FGTS]]</f>
        <v>0</v>
      </c>
      <c r="L3522" s="12">
        <v>0</v>
      </c>
      <c r="M3522" s="12">
        <f>Tabela1[[#This Row],[A DEVOLVER]]-Tabela1[[#This Row],[DEVOLVIDO]]</f>
        <v>0</v>
      </c>
      <c r="N3522" s="18" t="s">
        <v>384</v>
      </c>
    </row>
    <row r="3523" spans="2:14" x14ac:dyDescent="0.3">
      <c r="B3523" s="11" t="s">
        <v>542</v>
      </c>
      <c r="C3523" s="11" t="s">
        <v>512</v>
      </c>
      <c r="D3523" s="35">
        <v>36</v>
      </c>
      <c r="E3523" s="16" t="s">
        <v>8</v>
      </c>
      <c r="F3523" s="11" t="s">
        <v>489</v>
      </c>
      <c r="G3523" s="17">
        <v>630.48</v>
      </c>
      <c r="H3523" s="17">
        <v>630.48</v>
      </c>
      <c r="I3523" s="17">
        <f>IFERROR(H3523/1.08,"")</f>
        <v>583.77777777777771</v>
      </c>
      <c r="J3523" s="17">
        <f>I3523*8%</f>
        <v>46.702222222222218</v>
      </c>
      <c r="K3523" s="17">
        <f>Tabela1[[#This Row],[VLR RECEBIDO]]-Tabela1[[#This Row],[DESPESA]]-Tabela1[[#This Row],[FGTS]]</f>
        <v>8.5265128291212022E-14</v>
      </c>
      <c r="L3523" s="12">
        <v>0</v>
      </c>
      <c r="M3523" s="12">
        <f>Tabela1[[#This Row],[A DEVOLVER]]-Tabela1[[#This Row],[DEVOLVIDO]]</f>
        <v>8.5265128291212022E-14</v>
      </c>
      <c r="N3523" s="18" t="s">
        <v>479</v>
      </c>
    </row>
    <row r="3524" spans="2:14" x14ac:dyDescent="0.3">
      <c r="B3524" s="11">
        <v>819</v>
      </c>
      <c r="C3524" s="11" t="s">
        <v>146</v>
      </c>
      <c r="D3524" s="35">
        <v>36</v>
      </c>
      <c r="E3524" s="16" t="s">
        <v>8</v>
      </c>
      <c r="F3524" s="11" t="s">
        <v>489</v>
      </c>
      <c r="G3524" s="17">
        <v>0</v>
      </c>
      <c r="H3524" s="17">
        <v>0</v>
      </c>
      <c r="I3524" s="17">
        <f>IFERROR(H3524/1.08,"")</f>
        <v>0</v>
      </c>
      <c r="J3524" s="17">
        <f>I3524*8%</f>
        <v>0</v>
      </c>
      <c r="K3524" s="17">
        <f>Tabela1[[#This Row],[VLR RECEBIDO]]-Tabela1[[#This Row],[DESPESA]]-Tabela1[[#This Row],[FGTS]]</f>
        <v>0</v>
      </c>
      <c r="L3524" s="12">
        <v>0</v>
      </c>
      <c r="M3524" s="12">
        <f>Tabela1[[#This Row],[A DEVOLVER]]-Tabela1[[#This Row],[DEVOLVIDO]]</f>
        <v>0</v>
      </c>
      <c r="N3524" s="18" t="s">
        <v>329</v>
      </c>
    </row>
    <row r="3525" spans="2:14" x14ac:dyDescent="0.3">
      <c r="B3525" s="11">
        <v>757</v>
      </c>
      <c r="C3525" s="11" t="s">
        <v>147</v>
      </c>
      <c r="D3525" s="35">
        <v>36</v>
      </c>
      <c r="E3525" s="16" t="s">
        <v>8</v>
      </c>
      <c r="F3525" s="11" t="s">
        <v>489</v>
      </c>
      <c r="G3525" s="17">
        <v>0</v>
      </c>
      <c r="H3525" s="17">
        <v>0</v>
      </c>
      <c r="I3525" s="17">
        <f>IFERROR(H3525/1.08,"")</f>
        <v>0</v>
      </c>
      <c r="J3525" s="17">
        <f>I3525*8%</f>
        <v>0</v>
      </c>
      <c r="K3525" s="17">
        <f>Tabela1[[#This Row],[VLR RECEBIDO]]-Tabela1[[#This Row],[DESPESA]]-Tabela1[[#This Row],[FGTS]]</f>
        <v>0</v>
      </c>
      <c r="L3525" s="12">
        <v>0</v>
      </c>
      <c r="M3525" s="12">
        <f>Tabela1[[#This Row],[A DEVOLVER]]-Tabela1[[#This Row],[DEVOLVIDO]]</f>
        <v>0</v>
      </c>
      <c r="N3525" s="18" t="s">
        <v>330</v>
      </c>
    </row>
    <row r="3526" spans="2:14" x14ac:dyDescent="0.3">
      <c r="B3526" s="11">
        <v>315</v>
      </c>
      <c r="C3526" s="11" t="s">
        <v>148</v>
      </c>
      <c r="D3526" s="35">
        <v>36</v>
      </c>
      <c r="E3526" s="16" t="s">
        <v>8</v>
      </c>
      <c r="F3526" s="11" t="s">
        <v>489</v>
      </c>
      <c r="G3526" s="17">
        <v>630.48</v>
      </c>
      <c r="H3526" s="17">
        <v>630.48</v>
      </c>
      <c r="I3526" s="17">
        <f>IFERROR(H3526/1.08,"")</f>
        <v>583.77777777777771</v>
      </c>
      <c r="J3526" s="17">
        <f>I3526*8%</f>
        <v>46.702222222222218</v>
      </c>
      <c r="K3526" s="17">
        <f>Tabela1[[#This Row],[VLR RECEBIDO]]-Tabela1[[#This Row],[DESPESA]]-Tabela1[[#This Row],[FGTS]]</f>
        <v>8.5265128291212022E-14</v>
      </c>
      <c r="L3526" s="12">
        <v>0</v>
      </c>
      <c r="M3526" s="12">
        <f>Tabela1[[#This Row],[A DEVOLVER]]-Tabela1[[#This Row],[DEVOLVIDO]]</f>
        <v>8.5265128291212022E-14</v>
      </c>
      <c r="N3526" s="18" t="s">
        <v>331</v>
      </c>
    </row>
    <row r="3527" spans="2:14" x14ac:dyDescent="0.3">
      <c r="B3527" s="11">
        <v>626</v>
      </c>
      <c r="C3527" s="11" t="s">
        <v>149</v>
      </c>
      <c r="D3527" s="35">
        <v>36</v>
      </c>
      <c r="E3527" s="16" t="s">
        <v>8</v>
      </c>
      <c r="F3527" s="11" t="s">
        <v>489</v>
      </c>
      <c r="G3527" s="17">
        <v>630.48</v>
      </c>
      <c r="H3527" s="17">
        <v>630.48</v>
      </c>
      <c r="I3527" s="17">
        <f>IFERROR(H3527/1.08,"")</f>
        <v>583.77777777777771</v>
      </c>
      <c r="J3527" s="17">
        <f>I3527*8%</f>
        <v>46.702222222222218</v>
      </c>
      <c r="K3527" s="17">
        <f>Tabela1[[#This Row],[VLR RECEBIDO]]-Tabela1[[#This Row],[DESPESA]]-Tabela1[[#This Row],[FGTS]]</f>
        <v>8.5265128291212022E-14</v>
      </c>
      <c r="L3527" s="12">
        <v>0</v>
      </c>
      <c r="M3527" s="12">
        <f>Tabela1[[#This Row],[A DEVOLVER]]-Tabela1[[#This Row],[DEVOLVIDO]]</f>
        <v>8.5265128291212022E-14</v>
      </c>
      <c r="N3527" s="18" t="s">
        <v>332</v>
      </c>
    </row>
    <row r="3528" spans="2:14" x14ac:dyDescent="0.3">
      <c r="B3528" s="11">
        <v>639</v>
      </c>
      <c r="C3528" s="11" t="s">
        <v>150</v>
      </c>
      <c r="D3528" s="35">
        <v>36</v>
      </c>
      <c r="E3528" s="16" t="s">
        <v>8</v>
      </c>
      <c r="F3528" s="11" t="s">
        <v>489</v>
      </c>
      <c r="G3528" s="17">
        <v>0</v>
      </c>
      <c r="H3528" s="17">
        <v>0</v>
      </c>
      <c r="I3528" s="17">
        <f>IFERROR(H3528/1.08,"")</f>
        <v>0</v>
      </c>
      <c r="J3528" s="17">
        <f>I3528*8%</f>
        <v>0</v>
      </c>
      <c r="K3528" s="17">
        <f>Tabela1[[#This Row],[VLR RECEBIDO]]-Tabela1[[#This Row],[DESPESA]]-Tabela1[[#This Row],[FGTS]]</f>
        <v>0</v>
      </c>
      <c r="L3528" s="12">
        <v>0</v>
      </c>
      <c r="M3528" s="12">
        <f>Tabela1[[#This Row],[A DEVOLVER]]-Tabela1[[#This Row],[DEVOLVIDO]]</f>
        <v>0</v>
      </c>
      <c r="N3528" s="18" t="s">
        <v>333</v>
      </c>
    </row>
    <row r="3529" spans="2:14" x14ac:dyDescent="0.3">
      <c r="B3529" s="11">
        <v>89</v>
      </c>
      <c r="C3529" s="11" t="s">
        <v>151</v>
      </c>
      <c r="D3529" s="35">
        <v>36</v>
      </c>
      <c r="E3529" s="16" t="s">
        <v>8</v>
      </c>
      <c r="F3529" s="11" t="s">
        <v>489</v>
      </c>
      <c r="G3529" s="17">
        <v>0</v>
      </c>
      <c r="H3529" s="17">
        <v>0</v>
      </c>
      <c r="I3529" s="17">
        <f>IFERROR(H3529/1.08,"")</f>
        <v>0</v>
      </c>
      <c r="J3529" s="17">
        <f>I3529*8%</f>
        <v>0</v>
      </c>
      <c r="K3529" s="17">
        <f>Tabela1[[#This Row],[VLR RECEBIDO]]-Tabela1[[#This Row],[DESPESA]]-Tabela1[[#This Row],[FGTS]]</f>
        <v>0</v>
      </c>
      <c r="L3529" s="12">
        <v>0</v>
      </c>
      <c r="M3529" s="12">
        <f>Tabela1[[#This Row],[A DEVOLVER]]-Tabela1[[#This Row],[DEVOLVIDO]]</f>
        <v>0</v>
      </c>
      <c r="N3529" s="18" t="s">
        <v>393</v>
      </c>
    </row>
    <row r="3530" spans="2:14" x14ac:dyDescent="0.3">
      <c r="B3530" s="11" t="s">
        <v>543</v>
      </c>
      <c r="C3530" s="11" t="s">
        <v>513</v>
      </c>
      <c r="D3530" s="35">
        <v>36</v>
      </c>
      <c r="E3530" s="16" t="s">
        <v>8</v>
      </c>
      <c r="F3530" s="11" t="s">
        <v>489</v>
      </c>
      <c r="G3530" s="17">
        <v>630.48</v>
      </c>
      <c r="H3530" s="17">
        <v>630.48</v>
      </c>
      <c r="I3530" s="17">
        <f>IFERROR(H3530/1.08,"")</f>
        <v>583.77777777777771</v>
      </c>
      <c r="J3530" s="17">
        <f>I3530*8%</f>
        <v>46.702222222222218</v>
      </c>
      <c r="K3530" s="17">
        <f>Tabela1[[#This Row],[VLR RECEBIDO]]-Tabela1[[#This Row],[DESPESA]]-Tabela1[[#This Row],[FGTS]]</f>
        <v>8.5265128291212022E-14</v>
      </c>
      <c r="L3530" s="12">
        <v>0</v>
      </c>
      <c r="M3530" s="12">
        <f>Tabela1[[#This Row],[A DEVOLVER]]-Tabela1[[#This Row],[DEVOLVIDO]]</f>
        <v>8.5265128291212022E-14</v>
      </c>
      <c r="N3530" s="18" t="s">
        <v>480</v>
      </c>
    </row>
    <row r="3531" spans="2:14" x14ac:dyDescent="0.3">
      <c r="B3531" s="11">
        <v>842</v>
      </c>
      <c r="C3531" s="11" t="s">
        <v>152</v>
      </c>
      <c r="D3531" s="35">
        <v>36</v>
      </c>
      <c r="E3531" s="16" t="s">
        <v>8</v>
      </c>
      <c r="F3531" s="11" t="s">
        <v>489</v>
      </c>
      <c r="G3531" s="17">
        <v>0</v>
      </c>
      <c r="H3531" s="17">
        <v>0</v>
      </c>
      <c r="I3531" s="17">
        <f>IFERROR(H3531/1.08,"")</f>
        <v>0</v>
      </c>
      <c r="J3531" s="17">
        <f>I3531*8%</f>
        <v>0</v>
      </c>
      <c r="K3531" s="17">
        <f>Tabela1[[#This Row],[VLR RECEBIDO]]-Tabela1[[#This Row],[DESPESA]]-Tabela1[[#This Row],[FGTS]]</f>
        <v>0</v>
      </c>
      <c r="L3531" s="12">
        <v>0</v>
      </c>
      <c r="M3531" s="12">
        <f>Tabela1[[#This Row],[A DEVOLVER]]-Tabela1[[#This Row],[DEVOLVIDO]]</f>
        <v>0</v>
      </c>
      <c r="N3531" s="18" t="s">
        <v>335</v>
      </c>
    </row>
    <row r="3532" spans="2:14" x14ac:dyDescent="0.3">
      <c r="B3532" s="11" t="s">
        <v>544</v>
      </c>
      <c r="C3532" s="11" t="s">
        <v>514</v>
      </c>
      <c r="D3532" s="35">
        <v>36</v>
      </c>
      <c r="E3532" s="16" t="s">
        <v>8</v>
      </c>
      <c r="F3532" s="11" t="s">
        <v>489</v>
      </c>
      <c r="G3532" s="17">
        <v>630.48</v>
      </c>
      <c r="H3532" s="17">
        <v>630.48</v>
      </c>
      <c r="I3532" s="17">
        <f>IFERROR(H3532/1.08,"")</f>
        <v>583.77777777777771</v>
      </c>
      <c r="J3532" s="17">
        <f>I3532*8%</f>
        <v>46.702222222222218</v>
      </c>
      <c r="K3532" s="17">
        <f>Tabela1[[#This Row],[VLR RECEBIDO]]-Tabela1[[#This Row],[DESPESA]]-Tabela1[[#This Row],[FGTS]]</f>
        <v>8.5265128291212022E-14</v>
      </c>
      <c r="L3532" s="12">
        <v>0</v>
      </c>
      <c r="M3532" s="12">
        <f>Tabela1[[#This Row],[A DEVOLVER]]-Tabela1[[#This Row],[DEVOLVIDO]]</f>
        <v>8.5265128291212022E-14</v>
      </c>
      <c r="N3532" s="18" t="s">
        <v>481</v>
      </c>
    </row>
    <row r="3533" spans="2:14" x14ac:dyDescent="0.3">
      <c r="B3533" s="11">
        <v>653</v>
      </c>
      <c r="C3533" s="11" t="s">
        <v>153</v>
      </c>
      <c r="D3533" s="35">
        <v>36</v>
      </c>
      <c r="E3533" s="16" t="s">
        <v>8</v>
      </c>
      <c r="F3533" s="11" t="s">
        <v>489</v>
      </c>
      <c r="G3533" s="17">
        <v>630.48</v>
      </c>
      <c r="H3533" s="17">
        <v>630.48</v>
      </c>
      <c r="I3533" s="17">
        <f>IFERROR(H3533/1.08,"")</f>
        <v>583.77777777777771</v>
      </c>
      <c r="J3533" s="17">
        <f>I3533*8%</f>
        <v>46.702222222222218</v>
      </c>
      <c r="K3533" s="17">
        <f>Tabela1[[#This Row],[VLR RECEBIDO]]-Tabela1[[#This Row],[DESPESA]]-Tabela1[[#This Row],[FGTS]]</f>
        <v>8.5265128291212022E-14</v>
      </c>
      <c r="L3533" s="12">
        <v>0</v>
      </c>
      <c r="M3533" s="12">
        <f>Tabela1[[#This Row],[A DEVOLVER]]-Tabela1[[#This Row],[DEVOLVIDO]]</f>
        <v>8.5265128291212022E-14</v>
      </c>
      <c r="N3533" s="18" t="s">
        <v>336</v>
      </c>
    </row>
    <row r="3534" spans="2:14" x14ac:dyDescent="0.3">
      <c r="B3534" s="11">
        <v>471</v>
      </c>
      <c r="C3534" s="11" t="s">
        <v>154</v>
      </c>
      <c r="D3534" s="35">
        <v>36</v>
      </c>
      <c r="E3534" s="16" t="s">
        <v>8</v>
      </c>
      <c r="F3534" s="11" t="s">
        <v>489</v>
      </c>
      <c r="G3534" s="17">
        <v>0</v>
      </c>
      <c r="H3534" s="17">
        <v>0</v>
      </c>
      <c r="I3534" s="17">
        <f>IFERROR(H3534/1.08,"")</f>
        <v>0</v>
      </c>
      <c r="J3534" s="17">
        <f>I3534*8%</f>
        <v>0</v>
      </c>
      <c r="K3534" s="17">
        <f>Tabela1[[#This Row],[VLR RECEBIDO]]-Tabela1[[#This Row],[DESPESA]]-Tabela1[[#This Row],[FGTS]]</f>
        <v>0</v>
      </c>
      <c r="L3534" s="12">
        <v>0</v>
      </c>
      <c r="M3534" s="12">
        <f>Tabela1[[#This Row],[A DEVOLVER]]-Tabela1[[#This Row],[DEVOLVIDO]]</f>
        <v>0</v>
      </c>
      <c r="N3534" s="18" t="s">
        <v>337</v>
      </c>
    </row>
    <row r="3535" spans="2:14" x14ac:dyDescent="0.3">
      <c r="B3535" s="11">
        <v>676</v>
      </c>
      <c r="C3535" s="11" t="s">
        <v>155</v>
      </c>
      <c r="D3535" s="35">
        <v>36</v>
      </c>
      <c r="E3535" s="16" t="s">
        <v>8</v>
      </c>
      <c r="F3535" s="11" t="s">
        <v>489</v>
      </c>
      <c r="G3535" s="17">
        <v>0</v>
      </c>
      <c r="H3535" s="17">
        <v>0</v>
      </c>
      <c r="I3535" s="17">
        <f>IFERROR(H3535/1.08,"")</f>
        <v>0</v>
      </c>
      <c r="J3535" s="17">
        <f>I3535*8%</f>
        <v>0</v>
      </c>
      <c r="K3535" s="17">
        <f>Tabela1[[#This Row],[VLR RECEBIDO]]-Tabela1[[#This Row],[DESPESA]]-Tabela1[[#This Row],[FGTS]]</f>
        <v>0</v>
      </c>
      <c r="L3535" s="12">
        <v>0</v>
      </c>
      <c r="M3535" s="12">
        <f>Tabela1[[#This Row],[A DEVOLVER]]-Tabela1[[#This Row],[DEVOLVIDO]]</f>
        <v>0</v>
      </c>
      <c r="N3535" s="18" t="s">
        <v>338</v>
      </c>
    </row>
    <row r="3536" spans="2:14" x14ac:dyDescent="0.3">
      <c r="B3536" s="11">
        <v>541</v>
      </c>
      <c r="C3536" s="11" t="s">
        <v>156</v>
      </c>
      <c r="D3536" s="35">
        <v>36</v>
      </c>
      <c r="E3536" s="16" t="s">
        <v>8</v>
      </c>
      <c r="F3536" s="11" t="s">
        <v>489</v>
      </c>
      <c r="G3536" s="17">
        <v>630.48</v>
      </c>
      <c r="H3536" s="17">
        <v>630.48</v>
      </c>
      <c r="I3536" s="17">
        <f>IFERROR(H3536/1.08,"")</f>
        <v>583.77777777777771</v>
      </c>
      <c r="J3536" s="17">
        <f>I3536*8%</f>
        <v>46.702222222222218</v>
      </c>
      <c r="K3536" s="17">
        <f>Tabela1[[#This Row],[VLR RECEBIDO]]-Tabela1[[#This Row],[DESPESA]]-Tabela1[[#This Row],[FGTS]]</f>
        <v>8.5265128291212022E-14</v>
      </c>
      <c r="L3536" s="12">
        <v>0</v>
      </c>
      <c r="M3536" s="12">
        <f>Tabela1[[#This Row],[A DEVOLVER]]-Tabela1[[#This Row],[DEVOLVIDO]]</f>
        <v>8.5265128291212022E-14</v>
      </c>
      <c r="N3536" s="18" t="s">
        <v>339</v>
      </c>
    </row>
    <row r="3537" spans="2:14" x14ac:dyDescent="0.3">
      <c r="B3537" s="11">
        <v>986</v>
      </c>
      <c r="C3537" s="11" t="s">
        <v>198</v>
      </c>
      <c r="D3537" s="35">
        <v>36</v>
      </c>
      <c r="E3537" s="16" t="s">
        <v>8</v>
      </c>
      <c r="F3537" s="11" t="s">
        <v>489</v>
      </c>
      <c r="G3537" s="17">
        <v>630.48</v>
      </c>
      <c r="H3537" s="17">
        <v>630.48</v>
      </c>
      <c r="I3537" s="17">
        <f>IFERROR(H3537/1.08,"")</f>
        <v>583.77777777777771</v>
      </c>
      <c r="J3537" s="17">
        <f>I3537*8%</f>
        <v>46.702222222222218</v>
      </c>
      <c r="K3537" s="17">
        <f>Tabela1[[#This Row],[VLR RECEBIDO]]-Tabela1[[#This Row],[DESPESA]]-Tabela1[[#This Row],[FGTS]]</f>
        <v>8.5265128291212022E-14</v>
      </c>
      <c r="L3537" s="12">
        <v>0</v>
      </c>
      <c r="M3537" s="12">
        <f>Tabela1[[#This Row],[A DEVOLVER]]-Tabela1[[#This Row],[DEVOLVIDO]]</f>
        <v>8.5265128291212022E-14</v>
      </c>
      <c r="N3537" s="18" t="s">
        <v>381</v>
      </c>
    </row>
    <row r="3538" spans="2:14" x14ac:dyDescent="0.3">
      <c r="B3538" s="11">
        <v>635</v>
      </c>
      <c r="C3538" s="11" t="s">
        <v>159</v>
      </c>
      <c r="D3538" s="35">
        <v>36</v>
      </c>
      <c r="E3538" s="16" t="s">
        <v>8</v>
      </c>
      <c r="F3538" s="11" t="s">
        <v>489</v>
      </c>
      <c r="G3538" s="17">
        <v>630.48</v>
      </c>
      <c r="H3538" s="17">
        <v>630.48</v>
      </c>
      <c r="I3538" s="17">
        <f>IFERROR(H3538/1.08,"")</f>
        <v>583.77777777777771</v>
      </c>
      <c r="J3538" s="17">
        <f>I3538*8%</f>
        <v>46.702222222222218</v>
      </c>
      <c r="K3538" s="17">
        <f>Tabela1[[#This Row],[VLR RECEBIDO]]-Tabela1[[#This Row],[DESPESA]]-Tabela1[[#This Row],[FGTS]]</f>
        <v>8.5265128291212022E-14</v>
      </c>
      <c r="L3538" s="12">
        <v>0</v>
      </c>
      <c r="M3538" s="12">
        <f>Tabela1[[#This Row],[A DEVOLVER]]-Tabela1[[#This Row],[DEVOLVIDO]]</f>
        <v>8.5265128291212022E-14</v>
      </c>
      <c r="N3538" s="18" t="s">
        <v>342</v>
      </c>
    </row>
    <row r="3539" spans="2:14" x14ac:dyDescent="0.3">
      <c r="B3539" s="11">
        <v>917</v>
      </c>
      <c r="C3539" s="11" t="s">
        <v>160</v>
      </c>
      <c r="D3539" s="35">
        <v>36</v>
      </c>
      <c r="E3539" s="16" t="s">
        <v>8</v>
      </c>
      <c r="F3539" s="11" t="s">
        <v>489</v>
      </c>
      <c r="G3539" s="17">
        <v>0</v>
      </c>
      <c r="H3539" s="17">
        <v>0</v>
      </c>
      <c r="I3539" s="17">
        <f>IFERROR(H3539/1.08,"")</f>
        <v>0</v>
      </c>
      <c r="J3539" s="17">
        <f>I3539*8%</f>
        <v>0</v>
      </c>
      <c r="K3539" s="17">
        <f>Tabela1[[#This Row],[VLR RECEBIDO]]-Tabela1[[#This Row],[DESPESA]]-Tabela1[[#This Row],[FGTS]]</f>
        <v>0</v>
      </c>
      <c r="L3539" s="12">
        <v>0</v>
      </c>
      <c r="M3539" s="12">
        <f>Tabela1[[#This Row],[A DEVOLVER]]-Tabela1[[#This Row],[DEVOLVIDO]]</f>
        <v>0</v>
      </c>
      <c r="N3539" s="18" t="s">
        <v>343</v>
      </c>
    </row>
    <row r="3540" spans="2:14" x14ac:dyDescent="0.3">
      <c r="B3540" s="11">
        <v>1057</v>
      </c>
      <c r="C3540" s="11" t="s">
        <v>435</v>
      </c>
      <c r="D3540" s="35">
        <v>36</v>
      </c>
      <c r="E3540" s="16" t="s">
        <v>8</v>
      </c>
      <c r="F3540" s="11" t="s">
        <v>489</v>
      </c>
      <c r="G3540" s="17">
        <v>630.48</v>
      </c>
      <c r="H3540" s="17">
        <v>630.48</v>
      </c>
      <c r="I3540" s="17">
        <f>IFERROR(H3540/1.08,"")</f>
        <v>583.77777777777771</v>
      </c>
      <c r="J3540" s="17">
        <f>I3540*8%</f>
        <v>46.702222222222218</v>
      </c>
      <c r="K3540" s="17">
        <f>Tabela1[[#This Row],[VLR RECEBIDO]]-Tabela1[[#This Row],[DESPESA]]-Tabela1[[#This Row],[FGTS]]</f>
        <v>8.5265128291212022E-14</v>
      </c>
      <c r="L3540" s="12">
        <v>0</v>
      </c>
      <c r="M3540" s="12">
        <f>Tabela1[[#This Row],[A DEVOLVER]]-Tabela1[[#This Row],[DEVOLVIDO]]</f>
        <v>8.5265128291212022E-14</v>
      </c>
      <c r="N3540" s="18" t="s">
        <v>448</v>
      </c>
    </row>
    <row r="3541" spans="2:14" x14ac:dyDescent="0.3">
      <c r="B3541" s="11">
        <v>719</v>
      </c>
      <c r="C3541" s="11" t="s">
        <v>161</v>
      </c>
      <c r="D3541" s="35">
        <v>36</v>
      </c>
      <c r="E3541" s="16" t="s">
        <v>8</v>
      </c>
      <c r="F3541" s="11" t="s">
        <v>489</v>
      </c>
      <c r="G3541" s="17">
        <v>0</v>
      </c>
      <c r="H3541" s="17">
        <v>0</v>
      </c>
      <c r="I3541" s="17">
        <f>IFERROR(H3541/1.08,"")</f>
        <v>0</v>
      </c>
      <c r="J3541" s="17">
        <f>I3541*8%</f>
        <v>0</v>
      </c>
      <c r="K3541" s="17">
        <f>Tabela1[[#This Row],[VLR RECEBIDO]]-Tabela1[[#This Row],[DESPESA]]-Tabela1[[#This Row],[FGTS]]</f>
        <v>0</v>
      </c>
      <c r="L3541" s="12">
        <v>0</v>
      </c>
      <c r="M3541" s="12">
        <f>Tabela1[[#This Row],[A DEVOLVER]]-Tabela1[[#This Row],[DEVOLVIDO]]</f>
        <v>0</v>
      </c>
      <c r="N3541" s="18" t="s">
        <v>344</v>
      </c>
    </row>
    <row r="3542" spans="2:14" x14ac:dyDescent="0.3">
      <c r="B3542" s="11">
        <v>380</v>
      </c>
      <c r="C3542" s="11" t="s">
        <v>163</v>
      </c>
      <c r="D3542" s="35">
        <v>36</v>
      </c>
      <c r="E3542" s="16" t="s">
        <v>8</v>
      </c>
      <c r="F3542" s="11" t="s">
        <v>489</v>
      </c>
      <c r="G3542" s="17">
        <v>630.48</v>
      </c>
      <c r="H3542" s="17">
        <v>630.48</v>
      </c>
      <c r="I3542" s="17">
        <f>IFERROR(H3542/1.08,"")</f>
        <v>583.77777777777771</v>
      </c>
      <c r="J3542" s="17">
        <f>I3542*8%</f>
        <v>46.702222222222218</v>
      </c>
      <c r="K3542" s="17">
        <f>Tabela1[[#This Row],[VLR RECEBIDO]]-Tabela1[[#This Row],[DESPESA]]-Tabela1[[#This Row],[FGTS]]</f>
        <v>8.5265128291212022E-14</v>
      </c>
      <c r="L3542" s="12">
        <v>0</v>
      </c>
      <c r="M3542" s="12">
        <f>Tabela1[[#This Row],[A DEVOLVER]]-Tabela1[[#This Row],[DEVOLVIDO]]</f>
        <v>8.5265128291212022E-14</v>
      </c>
      <c r="N3542" s="18" t="s">
        <v>346</v>
      </c>
    </row>
    <row r="3543" spans="2:14" x14ac:dyDescent="0.3">
      <c r="B3543" s="11">
        <v>894</v>
      </c>
      <c r="C3543" s="11" t="s">
        <v>164</v>
      </c>
      <c r="D3543" s="35">
        <v>36</v>
      </c>
      <c r="E3543" s="16" t="s">
        <v>8</v>
      </c>
      <c r="F3543" s="11" t="s">
        <v>489</v>
      </c>
      <c r="G3543" s="17">
        <v>0</v>
      </c>
      <c r="H3543" s="17">
        <v>0</v>
      </c>
      <c r="I3543" s="17">
        <f>IFERROR(H3543/1.08,"")</f>
        <v>0</v>
      </c>
      <c r="J3543" s="17">
        <f>I3543*8%</f>
        <v>0</v>
      </c>
      <c r="K3543" s="17">
        <f>Tabela1[[#This Row],[VLR RECEBIDO]]-Tabela1[[#This Row],[DESPESA]]-Tabela1[[#This Row],[FGTS]]</f>
        <v>0</v>
      </c>
      <c r="L3543" s="12">
        <v>0</v>
      </c>
      <c r="M3543" s="12">
        <f>Tabela1[[#This Row],[A DEVOLVER]]-Tabela1[[#This Row],[DEVOLVIDO]]</f>
        <v>0</v>
      </c>
      <c r="N3543" s="18" t="s">
        <v>347</v>
      </c>
    </row>
    <row r="3544" spans="2:14" x14ac:dyDescent="0.3">
      <c r="B3544" s="11">
        <v>289</v>
      </c>
      <c r="C3544" s="11" t="s">
        <v>165</v>
      </c>
      <c r="D3544" s="35">
        <v>36</v>
      </c>
      <c r="E3544" s="16" t="s">
        <v>8</v>
      </c>
      <c r="F3544" s="11" t="s">
        <v>489</v>
      </c>
      <c r="G3544" s="17">
        <v>630.48</v>
      </c>
      <c r="H3544" s="17">
        <v>630.48</v>
      </c>
      <c r="I3544" s="17">
        <f>IFERROR(H3544/1.08,"")</f>
        <v>583.77777777777771</v>
      </c>
      <c r="J3544" s="17">
        <f>I3544*8%</f>
        <v>46.702222222222218</v>
      </c>
      <c r="K3544" s="17">
        <f>Tabela1[[#This Row],[VLR RECEBIDO]]-Tabela1[[#This Row],[DESPESA]]-Tabela1[[#This Row],[FGTS]]</f>
        <v>8.5265128291212022E-14</v>
      </c>
      <c r="L3544" s="12">
        <v>0</v>
      </c>
      <c r="M3544" s="12">
        <f>Tabela1[[#This Row],[A DEVOLVER]]-Tabela1[[#This Row],[DEVOLVIDO]]</f>
        <v>8.5265128291212022E-14</v>
      </c>
      <c r="N3544" s="18" t="s">
        <v>348</v>
      </c>
    </row>
    <row r="3545" spans="2:14" x14ac:dyDescent="0.3">
      <c r="B3545" s="11">
        <v>613</v>
      </c>
      <c r="C3545" s="11" t="s">
        <v>166</v>
      </c>
      <c r="D3545" s="35">
        <v>36</v>
      </c>
      <c r="E3545" s="16" t="s">
        <v>8</v>
      </c>
      <c r="F3545" s="11" t="s">
        <v>489</v>
      </c>
      <c r="G3545" s="17">
        <v>0</v>
      </c>
      <c r="H3545" s="17">
        <v>0</v>
      </c>
      <c r="I3545" s="17">
        <f>IFERROR(H3545/1.08,"")</f>
        <v>0</v>
      </c>
      <c r="J3545" s="17">
        <f>I3545*8%</f>
        <v>0</v>
      </c>
      <c r="K3545" s="17">
        <f>Tabela1[[#This Row],[VLR RECEBIDO]]-Tabela1[[#This Row],[DESPESA]]-Tabela1[[#This Row],[FGTS]]</f>
        <v>0</v>
      </c>
      <c r="L3545" s="12">
        <v>0</v>
      </c>
      <c r="M3545" s="12">
        <f>Tabela1[[#This Row],[A DEVOLVER]]-Tabela1[[#This Row],[DEVOLVIDO]]</f>
        <v>0</v>
      </c>
      <c r="N3545" s="18" t="s">
        <v>349</v>
      </c>
    </row>
    <row r="3546" spans="2:14" x14ac:dyDescent="0.3">
      <c r="B3546" s="11">
        <v>313</v>
      </c>
      <c r="C3546" s="11" t="s">
        <v>167</v>
      </c>
      <c r="D3546" s="35">
        <v>36</v>
      </c>
      <c r="E3546" s="16" t="s">
        <v>8</v>
      </c>
      <c r="F3546" s="11" t="s">
        <v>489</v>
      </c>
      <c r="G3546" s="17">
        <v>630.48</v>
      </c>
      <c r="H3546" s="17">
        <v>630.48</v>
      </c>
      <c r="I3546" s="17">
        <f>IFERROR(H3546/1.08,"")</f>
        <v>583.77777777777771</v>
      </c>
      <c r="J3546" s="17">
        <f>I3546*8%</f>
        <v>46.702222222222218</v>
      </c>
      <c r="K3546" s="17">
        <f>Tabela1[[#This Row],[VLR RECEBIDO]]-Tabela1[[#This Row],[DESPESA]]-Tabela1[[#This Row],[FGTS]]</f>
        <v>8.5265128291212022E-14</v>
      </c>
      <c r="L3546" s="12">
        <v>0</v>
      </c>
      <c r="M3546" s="12">
        <f>Tabela1[[#This Row],[A DEVOLVER]]-Tabela1[[#This Row],[DEVOLVIDO]]</f>
        <v>8.5265128291212022E-14</v>
      </c>
      <c r="N3546" s="18" t="s">
        <v>350</v>
      </c>
    </row>
    <row r="3547" spans="2:14" x14ac:dyDescent="0.3">
      <c r="B3547" s="11">
        <v>92</v>
      </c>
      <c r="C3547" s="11" t="s">
        <v>168</v>
      </c>
      <c r="D3547" s="35">
        <v>36</v>
      </c>
      <c r="E3547" s="16" t="s">
        <v>8</v>
      </c>
      <c r="F3547" s="11" t="s">
        <v>489</v>
      </c>
      <c r="G3547" s="17">
        <v>0</v>
      </c>
      <c r="H3547" s="17">
        <v>0</v>
      </c>
      <c r="I3547" s="17">
        <f>IFERROR(H3547/1.08,"")</f>
        <v>0</v>
      </c>
      <c r="J3547" s="17">
        <f>I3547*8%</f>
        <v>0</v>
      </c>
      <c r="K3547" s="17">
        <f>Tabela1[[#This Row],[VLR RECEBIDO]]-Tabela1[[#This Row],[DESPESA]]-Tabela1[[#This Row],[FGTS]]</f>
        <v>0</v>
      </c>
      <c r="L3547" s="12">
        <v>0</v>
      </c>
      <c r="M3547" s="12">
        <f>Tabela1[[#This Row],[A DEVOLVER]]-Tabela1[[#This Row],[DEVOLVIDO]]</f>
        <v>0</v>
      </c>
      <c r="N3547" s="18" t="s">
        <v>351</v>
      </c>
    </row>
    <row r="3548" spans="2:14" x14ac:dyDescent="0.3">
      <c r="B3548" s="11" t="s">
        <v>545</v>
      </c>
      <c r="C3548" s="11" t="s">
        <v>515</v>
      </c>
      <c r="D3548" s="35">
        <v>36</v>
      </c>
      <c r="E3548" s="16" t="s">
        <v>8</v>
      </c>
      <c r="F3548" s="11" t="s">
        <v>489</v>
      </c>
      <c r="G3548" s="17">
        <v>630.48</v>
      </c>
      <c r="H3548" s="17">
        <v>0</v>
      </c>
      <c r="I3548" s="17">
        <f>IFERROR(H3548/1.08,"")</f>
        <v>0</v>
      </c>
      <c r="J3548" s="17">
        <f>I3548*8%</f>
        <v>0</v>
      </c>
      <c r="K3548" s="17">
        <f>Tabela1[[#This Row],[VLR RECEBIDO]]-Tabela1[[#This Row],[DESPESA]]-Tabela1[[#This Row],[FGTS]]</f>
        <v>630.48</v>
      </c>
      <c r="L3548" s="12">
        <v>0</v>
      </c>
      <c r="M3548" s="12">
        <f>Tabela1[[#This Row],[A DEVOLVER]]-Tabela1[[#This Row],[DEVOLVIDO]]</f>
        <v>630.48</v>
      </c>
      <c r="N3548" s="18" t="s">
        <v>482</v>
      </c>
    </row>
    <row r="3549" spans="2:14" x14ac:dyDescent="0.3">
      <c r="B3549" s="11">
        <v>184</v>
      </c>
      <c r="C3549" s="11" t="s">
        <v>169</v>
      </c>
      <c r="D3549" s="35">
        <v>36</v>
      </c>
      <c r="E3549" s="16" t="s">
        <v>8</v>
      </c>
      <c r="F3549" s="11" t="s">
        <v>489</v>
      </c>
      <c r="G3549" s="17">
        <v>630.48</v>
      </c>
      <c r="H3549" s="17">
        <v>630.48</v>
      </c>
      <c r="I3549" s="17">
        <f>IFERROR(H3549/1.08,"")</f>
        <v>583.77777777777771</v>
      </c>
      <c r="J3549" s="17">
        <f>I3549*8%</f>
        <v>46.702222222222218</v>
      </c>
      <c r="K3549" s="17">
        <f>Tabela1[[#This Row],[VLR RECEBIDO]]-Tabela1[[#This Row],[DESPESA]]-Tabela1[[#This Row],[FGTS]]</f>
        <v>8.5265128291212022E-14</v>
      </c>
      <c r="L3549" s="12">
        <v>0</v>
      </c>
      <c r="M3549" s="12">
        <f>Tabela1[[#This Row],[A DEVOLVER]]-Tabela1[[#This Row],[DEVOLVIDO]]</f>
        <v>8.5265128291212022E-14</v>
      </c>
      <c r="N3549" s="18" t="s">
        <v>352</v>
      </c>
    </row>
    <row r="3550" spans="2:14" x14ac:dyDescent="0.3">
      <c r="B3550" s="11">
        <v>403</v>
      </c>
      <c r="C3550" s="11" t="s">
        <v>170</v>
      </c>
      <c r="D3550" s="35">
        <v>36</v>
      </c>
      <c r="E3550" s="16" t="s">
        <v>8</v>
      </c>
      <c r="F3550" s="11" t="s">
        <v>489</v>
      </c>
      <c r="G3550" s="17">
        <v>630.48</v>
      </c>
      <c r="H3550" s="17">
        <v>630.48</v>
      </c>
      <c r="I3550" s="17">
        <f>IFERROR(H3550/1.08,"")</f>
        <v>583.77777777777771</v>
      </c>
      <c r="J3550" s="17">
        <f>I3550*8%</f>
        <v>46.702222222222218</v>
      </c>
      <c r="K3550" s="17">
        <f>Tabela1[[#This Row],[VLR RECEBIDO]]-Tabela1[[#This Row],[DESPESA]]-Tabela1[[#This Row],[FGTS]]</f>
        <v>8.5265128291212022E-14</v>
      </c>
      <c r="L3550" s="12">
        <v>0</v>
      </c>
      <c r="M3550" s="12">
        <f>Tabela1[[#This Row],[A DEVOLVER]]-Tabela1[[#This Row],[DEVOLVIDO]]</f>
        <v>8.5265128291212022E-14</v>
      </c>
      <c r="N3550" s="18" t="s">
        <v>353</v>
      </c>
    </row>
    <row r="3551" spans="2:14" x14ac:dyDescent="0.3">
      <c r="B3551" s="11">
        <v>600</v>
      </c>
      <c r="C3551" s="11" t="s">
        <v>171</v>
      </c>
      <c r="D3551" s="35">
        <v>36</v>
      </c>
      <c r="E3551" s="16" t="s">
        <v>8</v>
      </c>
      <c r="F3551" s="11" t="s">
        <v>489</v>
      </c>
      <c r="G3551" s="17">
        <v>630.48</v>
      </c>
      <c r="H3551" s="17">
        <v>630.48</v>
      </c>
      <c r="I3551" s="17">
        <f>IFERROR(H3551/1.08,"")</f>
        <v>583.77777777777771</v>
      </c>
      <c r="J3551" s="17">
        <f>I3551*8%</f>
        <v>46.702222222222218</v>
      </c>
      <c r="K3551" s="17">
        <f>Tabela1[[#This Row],[VLR RECEBIDO]]-Tabela1[[#This Row],[DESPESA]]-Tabela1[[#This Row],[FGTS]]</f>
        <v>8.5265128291212022E-14</v>
      </c>
      <c r="L3551" s="12">
        <v>0</v>
      </c>
      <c r="M3551" s="12">
        <f>Tabela1[[#This Row],[A DEVOLVER]]-Tabela1[[#This Row],[DEVOLVIDO]]</f>
        <v>8.5265128291212022E-14</v>
      </c>
      <c r="N3551" s="18" t="s">
        <v>354</v>
      </c>
    </row>
    <row r="3552" spans="2:14" x14ac:dyDescent="0.3">
      <c r="B3552" s="11">
        <v>421</v>
      </c>
      <c r="C3552" s="11" t="s">
        <v>172</v>
      </c>
      <c r="D3552" s="35">
        <v>36</v>
      </c>
      <c r="E3552" s="16" t="s">
        <v>8</v>
      </c>
      <c r="F3552" s="11" t="s">
        <v>489</v>
      </c>
      <c r="G3552" s="17">
        <v>630.48</v>
      </c>
      <c r="H3552" s="17">
        <v>630.48</v>
      </c>
      <c r="I3552" s="17">
        <f>IFERROR(H3552/1.08,"")</f>
        <v>583.77777777777771</v>
      </c>
      <c r="J3552" s="17">
        <f>I3552*8%</f>
        <v>46.702222222222218</v>
      </c>
      <c r="K3552" s="17">
        <f>Tabela1[[#This Row],[VLR RECEBIDO]]-Tabela1[[#This Row],[DESPESA]]-Tabela1[[#This Row],[FGTS]]</f>
        <v>8.5265128291212022E-14</v>
      </c>
      <c r="L3552" s="12">
        <v>0</v>
      </c>
      <c r="M3552" s="12">
        <f>Tabela1[[#This Row],[A DEVOLVER]]-Tabela1[[#This Row],[DEVOLVIDO]]</f>
        <v>8.5265128291212022E-14</v>
      </c>
      <c r="N3552" s="18" t="s">
        <v>355</v>
      </c>
    </row>
    <row r="3553" spans="2:14" x14ac:dyDescent="0.3">
      <c r="B3553" s="11">
        <v>942</v>
      </c>
      <c r="C3553" s="11" t="s">
        <v>173</v>
      </c>
      <c r="D3553" s="35">
        <v>36</v>
      </c>
      <c r="E3553" s="16" t="s">
        <v>8</v>
      </c>
      <c r="F3553" s="11" t="s">
        <v>489</v>
      </c>
      <c r="G3553" s="17">
        <v>0</v>
      </c>
      <c r="H3553" s="17">
        <v>0</v>
      </c>
      <c r="I3553" s="17">
        <f>IFERROR(H3553/1.08,"")</f>
        <v>0</v>
      </c>
      <c r="J3553" s="17">
        <f>I3553*8%</f>
        <v>0</v>
      </c>
      <c r="K3553" s="17">
        <f>Tabela1[[#This Row],[VLR RECEBIDO]]-Tabela1[[#This Row],[DESPESA]]-Tabela1[[#This Row],[FGTS]]</f>
        <v>0</v>
      </c>
      <c r="L3553" s="12">
        <v>0</v>
      </c>
      <c r="M3553" s="12">
        <f>Tabela1[[#This Row],[A DEVOLVER]]-Tabela1[[#This Row],[DEVOLVIDO]]</f>
        <v>0</v>
      </c>
      <c r="N3553" s="18" t="s">
        <v>356</v>
      </c>
    </row>
    <row r="3554" spans="2:14" x14ac:dyDescent="0.3">
      <c r="B3554" s="11">
        <v>920</v>
      </c>
      <c r="C3554" s="11" t="s">
        <v>174</v>
      </c>
      <c r="D3554" s="35">
        <v>36</v>
      </c>
      <c r="E3554" s="16" t="s">
        <v>8</v>
      </c>
      <c r="F3554" s="11" t="s">
        <v>489</v>
      </c>
      <c r="G3554" s="17">
        <v>0</v>
      </c>
      <c r="H3554" s="17">
        <v>0</v>
      </c>
      <c r="I3554" s="17">
        <f>IFERROR(H3554/1.08,"")</f>
        <v>0</v>
      </c>
      <c r="J3554" s="17">
        <f>I3554*8%</f>
        <v>0</v>
      </c>
      <c r="K3554" s="17">
        <f>Tabela1[[#This Row],[VLR RECEBIDO]]-Tabela1[[#This Row],[DESPESA]]-Tabela1[[#This Row],[FGTS]]</f>
        <v>0</v>
      </c>
      <c r="L3554" s="12">
        <v>0</v>
      </c>
      <c r="M3554" s="12">
        <f>Tabela1[[#This Row],[A DEVOLVER]]-Tabela1[[#This Row],[DEVOLVIDO]]</f>
        <v>0</v>
      </c>
      <c r="N3554" s="18" t="s">
        <v>357</v>
      </c>
    </row>
    <row r="3555" spans="2:14" x14ac:dyDescent="0.3">
      <c r="B3555" s="11">
        <v>239</v>
      </c>
      <c r="C3555" s="11" t="s">
        <v>175</v>
      </c>
      <c r="D3555" s="35">
        <v>36</v>
      </c>
      <c r="E3555" s="16" t="s">
        <v>8</v>
      </c>
      <c r="F3555" s="11" t="s">
        <v>489</v>
      </c>
      <c r="G3555" s="17">
        <v>0</v>
      </c>
      <c r="H3555" s="17">
        <v>0</v>
      </c>
      <c r="I3555" s="17">
        <f>IFERROR(H3555/1.08,"")</f>
        <v>0</v>
      </c>
      <c r="J3555" s="17">
        <f>I3555*8%</f>
        <v>0</v>
      </c>
      <c r="K3555" s="17">
        <f>Tabela1[[#This Row],[VLR RECEBIDO]]-Tabela1[[#This Row],[DESPESA]]-Tabela1[[#This Row],[FGTS]]</f>
        <v>0</v>
      </c>
      <c r="L3555" s="12">
        <v>0</v>
      </c>
      <c r="M3555" s="12">
        <f>Tabela1[[#This Row],[A DEVOLVER]]-Tabela1[[#This Row],[DEVOLVIDO]]</f>
        <v>0</v>
      </c>
      <c r="N3555" s="18" t="s">
        <v>358</v>
      </c>
    </row>
    <row r="3556" spans="2:14" x14ac:dyDescent="0.3">
      <c r="B3556" s="11">
        <v>432</v>
      </c>
      <c r="C3556" s="11" t="s">
        <v>176</v>
      </c>
      <c r="D3556" s="35">
        <v>36</v>
      </c>
      <c r="E3556" s="16" t="s">
        <v>8</v>
      </c>
      <c r="F3556" s="11" t="s">
        <v>489</v>
      </c>
      <c r="G3556" s="17">
        <v>0</v>
      </c>
      <c r="H3556" s="17">
        <v>0</v>
      </c>
      <c r="I3556" s="17">
        <f>IFERROR(H3556/1.08,"")</f>
        <v>0</v>
      </c>
      <c r="J3556" s="17">
        <f>I3556*8%</f>
        <v>0</v>
      </c>
      <c r="K3556" s="17">
        <f>Tabela1[[#This Row],[VLR RECEBIDO]]-Tabela1[[#This Row],[DESPESA]]-Tabela1[[#This Row],[FGTS]]</f>
        <v>0</v>
      </c>
      <c r="L3556" s="12">
        <v>0</v>
      </c>
      <c r="M3556" s="12">
        <f>Tabela1[[#This Row],[A DEVOLVER]]-Tabela1[[#This Row],[DEVOLVIDO]]</f>
        <v>0</v>
      </c>
      <c r="N3556" s="18" t="s">
        <v>359</v>
      </c>
    </row>
    <row r="3557" spans="2:14" x14ac:dyDescent="0.3">
      <c r="B3557" s="11">
        <v>126</v>
      </c>
      <c r="C3557" s="11" t="s">
        <v>177</v>
      </c>
      <c r="D3557" s="35">
        <v>36</v>
      </c>
      <c r="E3557" s="16" t="s">
        <v>8</v>
      </c>
      <c r="F3557" s="11" t="s">
        <v>489</v>
      </c>
      <c r="G3557" s="17">
        <v>630.48</v>
      </c>
      <c r="H3557" s="17">
        <v>630.48</v>
      </c>
      <c r="I3557" s="17">
        <f>IFERROR(H3557/1.08,"")</f>
        <v>583.77777777777771</v>
      </c>
      <c r="J3557" s="17">
        <f>I3557*8%</f>
        <v>46.702222222222218</v>
      </c>
      <c r="K3557" s="17">
        <f>Tabela1[[#This Row],[VLR RECEBIDO]]-Tabela1[[#This Row],[DESPESA]]-Tabela1[[#This Row],[FGTS]]</f>
        <v>8.5265128291212022E-14</v>
      </c>
      <c r="L3557" s="12">
        <v>0</v>
      </c>
      <c r="M3557" s="12">
        <f>Tabela1[[#This Row],[A DEVOLVER]]-Tabela1[[#This Row],[DEVOLVIDO]]</f>
        <v>8.5265128291212022E-14</v>
      </c>
      <c r="N3557" s="18" t="s">
        <v>360</v>
      </c>
    </row>
    <row r="3558" spans="2:14" x14ac:dyDescent="0.3">
      <c r="B3558" s="11">
        <v>715</v>
      </c>
      <c r="C3558" s="11" t="s">
        <v>178</v>
      </c>
      <c r="D3558" s="35">
        <v>36</v>
      </c>
      <c r="E3558" s="16" t="s">
        <v>8</v>
      </c>
      <c r="F3558" s="11" t="s">
        <v>489</v>
      </c>
      <c r="G3558" s="17">
        <v>0</v>
      </c>
      <c r="H3558" s="17">
        <v>0</v>
      </c>
      <c r="I3558" s="17">
        <f>IFERROR(H3558/1.08,"")</f>
        <v>0</v>
      </c>
      <c r="J3558" s="17">
        <f>I3558*8%</f>
        <v>0</v>
      </c>
      <c r="K3558" s="17">
        <f>Tabela1[[#This Row],[VLR RECEBIDO]]-Tabela1[[#This Row],[DESPESA]]-Tabela1[[#This Row],[FGTS]]</f>
        <v>0</v>
      </c>
      <c r="L3558" s="12">
        <v>0</v>
      </c>
      <c r="M3558" s="12">
        <f>Tabela1[[#This Row],[A DEVOLVER]]-Tabela1[[#This Row],[DEVOLVIDO]]</f>
        <v>0</v>
      </c>
      <c r="N3558" s="18" t="s">
        <v>361</v>
      </c>
    </row>
    <row r="3559" spans="2:14" x14ac:dyDescent="0.3">
      <c r="B3559" s="11">
        <v>337</v>
      </c>
      <c r="C3559" s="11" t="s">
        <v>179</v>
      </c>
      <c r="D3559" s="35">
        <v>36</v>
      </c>
      <c r="E3559" s="16" t="s">
        <v>8</v>
      </c>
      <c r="F3559" s="11" t="s">
        <v>489</v>
      </c>
      <c r="G3559" s="17">
        <v>630.48</v>
      </c>
      <c r="H3559" s="17">
        <v>630.48</v>
      </c>
      <c r="I3559" s="17">
        <f>IFERROR(H3559/1.08,"")</f>
        <v>583.77777777777771</v>
      </c>
      <c r="J3559" s="17">
        <f>I3559*8%</f>
        <v>46.702222222222218</v>
      </c>
      <c r="K3559" s="17">
        <f>Tabela1[[#This Row],[VLR RECEBIDO]]-Tabela1[[#This Row],[DESPESA]]-Tabela1[[#This Row],[FGTS]]</f>
        <v>8.5265128291212022E-14</v>
      </c>
      <c r="L3559" s="12">
        <v>0</v>
      </c>
      <c r="M3559" s="12">
        <f>Tabela1[[#This Row],[A DEVOLVER]]-Tabela1[[#This Row],[DEVOLVIDO]]</f>
        <v>8.5265128291212022E-14</v>
      </c>
      <c r="N3559" s="18" t="s">
        <v>362</v>
      </c>
    </row>
    <row r="3560" spans="2:14" x14ac:dyDescent="0.3">
      <c r="B3560" s="11">
        <v>847</v>
      </c>
      <c r="C3560" s="11" t="s">
        <v>181</v>
      </c>
      <c r="D3560" s="35">
        <v>36</v>
      </c>
      <c r="E3560" s="16" t="s">
        <v>8</v>
      </c>
      <c r="F3560" s="11" t="s">
        <v>489</v>
      </c>
      <c r="G3560" s="17">
        <v>0</v>
      </c>
      <c r="H3560" s="17">
        <v>0</v>
      </c>
      <c r="I3560" s="17">
        <f>IFERROR(H3560/1.08,"")</f>
        <v>0</v>
      </c>
      <c r="J3560" s="17">
        <f>I3560*8%</f>
        <v>0</v>
      </c>
      <c r="K3560" s="17">
        <f>Tabela1[[#This Row],[VLR RECEBIDO]]-Tabela1[[#This Row],[DESPESA]]-Tabela1[[#This Row],[FGTS]]</f>
        <v>0</v>
      </c>
      <c r="L3560" s="12">
        <v>0</v>
      </c>
      <c r="M3560" s="12">
        <f>Tabela1[[#This Row],[A DEVOLVER]]-Tabela1[[#This Row],[DEVOLVIDO]]</f>
        <v>0</v>
      </c>
      <c r="N3560" s="18" t="s">
        <v>364</v>
      </c>
    </row>
    <row r="3561" spans="2:14" x14ac:dyDescent="0.3">
      <c r="B3561" s="11">
        <v>245</v>
      </c>
      <c r="C3561" s="11" t="s">
        <v>182</v>
      </c>
      <c r="D3561" s="35">
        <v>36</v>
      </c>
      <c r="E3561" s="16" t="s">
        <v>8</v>
      </c>
      <c r="F3561" s="11" t="s">
        <v>489</v>
      </c>
      <c r="G3561" s="17">
        <v>0</v>
      </c>
      <c r="H3561" s="17">
        <v>0</v>
      </c>
      <c r="I3561" s="17">
        <f>IFERROR(H3561/1.08,"")</f>
        <v>0</v>
      </c>
      <c r="J3561" s="17">
        <f>I3561*8%</f>
        <v>0</v>
      </c>
      <c r="K3561" s="17">
        <f>Tabela1[[#This Row],[VLR RECEBIDO]]-Tabela1[[#This Row],[DESPESA]]-Tabela1[[#This Row],[FGTS]]</f>
        <v>0</v>
      </c>
      <c r="L3561" s="12">
        <v>0</v>
      </c>
      <c r="M3561" s="12">
        <f>Tabela1[[#This Row],[A DEVOLVER]]-Tabela1[[#This Row],[DEVOLVIDO]]</f>
        <v>0</v>
      </c>
      <c r="N3561" s="18" t="s">
        <v>365</v>
      </c>
    </row>
    <row r="3562" spans="2:14" x14ac:dyDescent="0.3">
      <c r="B3562" s="11">
        <v>1047</v>
      </c>
      <c r="C3562" s="11" t="s">
        <v>436</v>
      </c>
      <c r="D3562" s="35">
        <v>36</v>
      </c>
      <c r="E3562" s="16" t="s">
        <v>8</v>
      </c>
      <c r="F3562" s="11" t="s">
        <v>489</v>
      </c>
      <c r="G3562" s="17">
        <v>630.48</v>
      </c>
      <c r="H3562" s="17">
        <v>630.48</v>
      </c>
      <c r="I3562" s="17">
        <f>IFERROR(H3562/1.08,"")</f>
        <v>583.77777777777771</v>
      </c>
      <c r="J3562" s="17">
        <f>I3562*8%</f>
        <v>46.702222222222218</v>
      </c>
      <c r="K3562" s="17">
        <f>Tabela1[[#This Row],[VLR RECEBIDO]]-Tabela1[[#This Row],[DESPESA]]-Tabela1[[#This Row],[FGTS]]</f>
        <v>8.5265128291212022E-14</v>
      </c>
      <c r="L3562" s="12">
        <v>0</v>
      </c>
      <c r="M3562" s="12">
        <f>Tabela1[[#This Row],[A DEVOLVER]]-Tabela1[[#This Row],[DEVOLVIDO]]</f>
        <v>8.5265128291212022E-14</v>
      </c>
      <c r="N3562" s="18" t="s">
        <v>449</v>
      </c>
    </row>
    <row r="3563" spans="2:14" x14ac:dyDescent="0.3">
      <c r="B3563" s="11">
        <v>929</v>
      </c>
      <c r="C3563" s="11" t="s">
        <v>183</v>
      </c>
      <c r="D3563" s="35">
        <v>36</v>
      </c>
      <c r="E3563" s="16" t="s">
        <v>8</v>
      </c>
      <c r="F3563" s="11" t="s">
        <v>489</v>
      </c>
      <c r="G3563" s="17">
        <v>0</v>
      </c>
      <c r="H3563" s="17">
        <v>0</v>
      </c>
      <c r="I3563" s="17">
        <f>IFERROR(H3563/1.08,"")</f>
        <v>0</v>
      </c>
      <c r="J3563" s="17">
        <f>I3563*8%</f>
        <v>0</v>
      </c>
      <c r="K3563" s="17">
        <f>Tabela1[[#This Row],[VLR RECEBIDO]]-Tabela1[[#This Row],[DESPESA]]-Tabela1[[#This Row],[FGTS]]</f>
        <v>0</v>
      </c>
      <c r="L3563" s="12">
        <v>0</v>
      </c>
      <c r="M3563" s="12">
        <f>Tabela1[[#This Row],[A DEVOLVER]]-Tabela1[[#This Row],[DEVOLVIDO]]</f>
        <v>0</v>
      </c>
      <c r="N3563" s="18" t="s">
        <v>366</v>
      </c>
    </row>
    <row r="3564" spans="2:14" x14ac:dyDescent="0.3">
      <c r="B3564" s="11">
        <v>545</v>
      </c>
      <c r="C3564" s="11" t="s">
        <v>184</v>
      </c>
      <c r="D3564" s="35">
        <v>36</v>
      </c>
      <c r="E3564" s="16" t="s">
        <v>8</v>
      </c>
      <c r="F3564" s="11" t="s">
        <v>489</v>
      </c>
      <c r="G3564" s="17">
        <v>0</v>
      </c>
      <c r="H3564" s="17">
        <v>0</v>
      </c>
      <c r="I3564" s="17">
        <f>IFERROR(H3564/1.08,"")</f>
        <v>0</v>
      </c>
      <c r="J3564" s="17">
        <f>I3564*8%</f>
        <v>0</v>
      </c>
      <c r="K3564" s="17">
        <f>Tabela1[[#This Row],[VLR RECEBIDO]]-Tabela1[[#This Row],[DESPESA]]-Tabela1[[#This Row],[FGTS]]</f>
        <v>0</v>
      </c>
      <c r="L3564" s="12">
        <v>0</v>
      </c>
      <c r="M3564" s="12">
        <f>Tabela1[[#This Row],[A DEVOLVER]]-Tabela1[[#This Row],[DEVOLVIDO]]</f>
        <v>0</v>
      </c>
      <c r="N3564" s="18" t="s">
        <v>367</v>
      </c>
    </row>
    <row r="3565" spans="2:14" x14ac:dyDescent="0.3">
      <c r="B3565" s="11">
        <v>1036</v>
      </c>
      <c r="C3565" s="11" t="s">
        <v>437</v>
      </c>
      <c r="D3565" s="35">
        <v>36</v>
      </c>
      <c r="E3565" s="16" t="s">
        <v>8</v>
      </c>
      <c r="F3565" s="11" t="s">
        <v>489</v>
      </c>
      <c r="G3565" s="17">
        <v>630.48</v>
      </c>
      <c r="H3565" s="17">
        <v>630.48</v>
      </c>
      <c r="I3565" s="17">
        <f>IFERROR(H3565/1.08,"")</f>
        <v>583.77777777777771</v>
      </c>
      <c r="J3565" s="17">
        <f>I3565*8%</f>
        <v>46.702222222222218</v>
      </c>
      <c r="K3565" s="17">
        <f>Tabela1[[#This Row],[VLR RECEBIDO]]-Tabela1[[#This Row],[DESPESA]]-Tabela1[[#This Row],[FGTS]]</f>
        <v>8.5265128291212022E-14</v>
      </c>
      <c r="L3565" s="12">
        <v>0</v>
      </c>
      <c r="M3565" s="12">
        <f>Tabela1[[#This Row],[A DEVOLVER]]-Tabela1[[#This Row],[DEVOLVIDO]]</f>
        <v>8.5265128291212022E-14</v>
      </c>
      <c r="N3565" s="18" t="s">
        <v>450</v>
      </c>
    </row>
    <row r="3566" spans="2:14" x14ac:dyDescent="0.3">
      <c r="B3566" s="11">
        <v>938</v>
      </c>
      <c r="C3566" s="11" t="s">
        <v>185</v>
      </c>
      <c r="D3566" s="35">
        <v>36</v>
      </c>
      <c r="E3566" s="16" t="s">
        <v>8</v>
      </c>
      <c r="F3566" s="11" t="s">
        <v>489</v>
      </c>
      <c r="G3566" s="17">
        <v>630.48</v>
      </c>
      <c r="H3566" s="17">
        <v>630.48</v>
      </c>
      <c r="I3566" s="17">
        <f>IFERROR(H3566/1.08,"")</f>
        <v>583.77777777777771</v>
      </c>
      <c r="J3566" s="17">
        <f>I3566*8%</f>
        <v>46.702222222222218</v>
      </c>
      <c r="K3566" s="17">
        <f>Tabela1[[#This Row],[VLR RECEBIDO]]-Tabela1[[#This Row],[DESPESA]]-Tabela1[[#This Row],[FGTS]]</f>
        <v>8.5265128291212022E-14</v>
      </c>
      <c r="L3566" s="12">
        <v>0</v>
      </c>
      <c r="M3566" s="12">
        <f>Tabela1[[#This Row],[A DEVOLVER]]-Tabela1[[#This Row],[DEVOLVIDO]]</f>
        <v>8.5265128291212022E-14</v>
      </c>
      <c r="N3566" s="18" t="s">
        <v>368</v>
      </c>
    </row>
    <row r="3567" spans="2:14" x14ac:dyDescent="0.3">
      <c r="B3567" s="11">
        <v>991</v>
      </c>
      <c r="C3567" s="11" t="s">
        <v>196</v>
      </c>
      <c r="D3567" s="35">
        <v>36</v>
      </c>
      <c r="E3567" s="16" t="s">
        <v>8</v>
      </c>
      <c r="F3567" s="11" t="s">
        <v>489</v>
      </c>
      <c r="G3567" s="17">
        <v>0</v>
      </c>
      <c r="H3567" s="17">
        <v>0</v>
      </c>
      <c r="I3567" s="17">
        <f>IFERROR(H3567/1.08,"")</f>
        <v>0</v>
      </c>
      <c r="J3567" s="17">
        <f>I3567*8%</f>
        <v>0</v>
      </c>
      <c r="K3567" s="17">
        <f>Tabela1[[#This Row],[VLR RECEBIDO]]-Tabela1[[#This Row],[DESPESA]]-Tabela1[[#This Row],[FGTS]]</f>
        <v>0</v>
      </c>
      <c r="L3567" s="12">
        <v>0</v>
      </c>
      <c r="M3567" s="12">
        <f>Tabela1[[#This Row],[A DEVOLVER]]-Tabela1[[#This Row],[DEVOLVIDO]]</f>
        <v>0</v>
      </c>
      <c r="N3567" s="18" t="s">
        <v>379</v>
      </c>
    </row>
    <row r="3568" spans="2:14" x14ac:dyDescent="0.3">
      <c r="B3568" s="11">
        <v>1066</v>
      </c>
      <c r="C3568" s="11" t="s">
        <v>438</v>
      </c>
      <c r="D3568" s="35">
        <v>36</v>
      </c>
      <c r="E3568" s="16" t="s">
        <v>8</v>
      </c>
      <c r="F3568" s="11" t="s">
        <v>489</v>
      </c>
      <c r="G3568" s="17">
        <v>630.48</v>
      </c>
      <c r="H3568" s="17">
        <v>630.48</v>
      </c>
      <c r="I3568" s="17">
        <f>IFERROR(H3568/1.08,"")</f>
        <v>583.77777777777771</v>
      </c>
      <c r="J3568" s="17">
        <f>I3568*8%</f>
        <v>46.702222222222218</v>
      </c>
      <c r="K3568" s="17">
        <f>Tabela1[[#This Row],[VLR RECEBIDO]]-Tabela1[[#This Row],[DESPESA]]-Tabela1[[#This Row],[FGTS]]</f>
        <v>8.5265128291212022E-14</v>
      </c>
      <c r="L3568" s="12">
        <v>0</v>
      </c>
      <c r="M3568" s="12">
        <f>Tabela1[[#This Row],[A DEVOLVER]]-Tabela1[[#This Row],[DEVOLVIDO]]</f>
        <v>8.5265128291212022E-14</v>
      </c>
      <c r="N3568" s="18" t="s">
        <v>451</v>
      </c>
    </row>
    <row r="3569" spans="2:14" x14ac:dyDescent="0.3">
      <c r="B3569" s="11">
        <v>1007</v>
      </c>
      <c r="C3569" s="11" t="s">
        <v>407</v>
      </c>
      <c r="D3569" s="35">
        <v>36</v>
      </c>
      <c r="E3569" s="16" t="s">
        <v>8</v>
      </c>
      <c r="F3569" s="11" t="s">
        <v>489</v>
      </c>
      <c r="G3569" s="17">
        <v>630.48</v>
      </c>
      <c r="H3569" s="17">
        <v>630.48</v>
      </c>
      <c r="I3569" s="17">
        <f>IFERROR(H3569/1.08,"")</f>
        <v>583.77777777777771</v>
      </c>
      <c r="J3569" s="17">
        <f>I3569*8%</f>
        <v>46.702222222222218</v>
      </c>
      <c r="K3569" s="17">
        <f>Tabela1[[#This Row],[VLR RECEBIDO]]-Tabela1[[#This Row],[DESPESA]]-Tabela1[[#This Row],[FGTS]]</f>
        <v>8.5265128291212022E-14</v>
      </c>
      <c r="L3569" s="12">
        <v>0</v>
      </c>
      <c r="M3569" s="12">
        <f>Tabela1[[#This Row],[A DEVOLVER]]-Tabela1[[#This Row],[DEVOLVIDO]]</f>
        <v>8.5265128291212022E-14</v>
      </c>
      <c r="N3569" s="18" t="s">
        <v>403</v>
      </c>
    </row>
    <row r="3570" spans="2:14" x14ac:dyDescent="0.3">
      <c r="B3570" s="11" t="s">
        <v>546</v>
      </c>
      <c r="C3570" s="11" t="s">
        <v>516</v>
      </c>
      <c r="D3570" s="35">
        <v>36</v>
      </c>
      <c r="E3570" s="16" t="s">
        <v>202</v>
      </c>
      <c r="F3570" s="11" t="s">
        <v>489</v>
      </c>
      <c r="G3570" s="17">
        <v>0</v>
      </c>
      <c r="H3570" s="17">
        <v>0</v>
      </c>
      <c r="I3570" s="17">
        <f>IFERROR(H3570/1.08,"")</f>
        <v>0</v>
      </c>
      <c r="J3570" s="17">
        <f>I3570*8%</f>
        <v>0</v>
      </c>
      <c r="K3570" s="17">
        <f>Tabela1[[#This Row],[VLR RECEBIDO]]-Tabela1[[#This Row],[DESPESA]]-Tabela1[[#This Row],[FGTS]]</f>
        <v>0</v>
      </c>
      <c r="L3570" s="12">
        <v>0</v>
      </c>
      <c r="M3570" s="12">
        <f>Tabela1[[#This Row],[A DEVOLVER]]-Tabela1[[#This Row],[DEVOLVIDO]]</f>
        <v>0</v>
      </c>
      <c r="N3570" s="18" t="s">
        <v>483</v>
      </c>
    </row>
    <row r="3571" spans="2:14" x14ac:dyDescent="0.3">
      <c r="B3571" s="11">
        <v>658</v>
      </c>
      <c r="C3571" s="11" t="s">
        <v>186</v>
      </c>
      <c r="D3571" s="35">
        <v>36</v>
      </c>
      <c r="E3571" s="16" t="s">
        <v>8</v>
      </c>
      <c r="F3571" s="11" t="s">
        <v>489</v>
      </c>
      <c r="G3571" s="17">
        <v>0</v>
      </c>
      <c r="H3571" s="17">
        <v>0</v>
      </c>
      <c r="I3571" s="17">
        <f>IFERROR(H3571/1.08,"")</f>
        <v>0</v>
      </c>
      <c r="J3571" s="17">
        <f>I3571*8%</f>
        <v>0</v>
      </c>
      <c r="K3571" s="17">
        <f>Tabela1[[#This Row],[VLR RECEBIDO]]-Tabela1[[#This Row],[DESPESA]]-Tabela1[[#This Row],[FGTS]]</f>
        <v>0</v>
      </c>
      <c r="L3571" s="12">
        <v>0</v>
      </c>
      <c r="M3571" s="12">
        <f>Tabela1[[#This Row],[A DEVOLVER]]-Tabela1[[#This Row],[DEVOLVIDO]]</f>
        <v>0</v>
      </c>
      <c r="N3571" s="18" t="s">
        <v>369</v>
      </c>
    </row>
    <row r="3572" spans="2:14" x14ac:dyDescent="0.3">
      <c r="B3572" s="11">
        <v>841</v>
      </c>
      <c r="C3572" s="11" t="s">
        <v>187</v>
      </c>
      <c r="D3572" s="35">
        <v>36</v>
      </c>
      <c r="E3572" s="16" t="s">
        <v>8</v>
      </c>
      <c r="F3572" s="11" t="s">
        <v>489</v>
      </c>
      <c r="G3572" s="17">
        <v>630.48</v>
      </c>
      <c r="H3572" s="17">
        <v>630.48</v>
      </c>
      <c r="I3572" s="17">
        <f>IFERROR(H3572/1.08,"")</f>
        <v>583.77777777777771</v>
      </c>
      <c r="J3572" s="17">
        <f>I3572*8%</f>
        <v>46.702222222222218</v>
      </c>
      <c r="K3572" s="17">
        <f>Tabela1[[#This Row],[VLR RECEBIDO]]-Tabela1[[#This Row],[DESPESA]]-Tabela1[[#This Row],[FGTS]]</f>
        <v>8.5265128291212022E-14</v>
      </c>
      <c r="L3572" s="12">
        <v>0</v>
      </c>
      <c r="M3572" s="12">
        <f>Tabela1[[#This Row],[A DEVOLVER]]-Tabela1[[#This Row],[DEVOLVIDO]]</f>
        <v>8.5265128291212022E-14</v>
      </c>
      <c r="N3572" s="18" t="s">
        <v>370</v>
      </c>
    </row>
    <row r="3573" spans="2:14" x14ac:dyDescent="0.3">
      <c r="B3573" s="11" t="s">
        <v>547</v>
      </c>
      <c r="C3573" s="11" t="s">
        <v>517</v>
      </c>
      <c r="D3573" s="35">
        <v>36</v>
      </c>
      <c r="E3573" s="16" t="s">
        <v>8</v>
      </c>
      <c r="F3573" s="11" t="s">
        <v>489</v>
      </c>
      <c r="G3573" s="17">
        <v>630.48</v>
      </c>
      <c r="H3573" s="17">
        <v>630.48</v>
      </c>
      <c r="I3573" s="17">
        <f>IFERROR(H3573/1.08,"")</f>
        <v>583.77777777777771</v>
      </c>
      <c r="J3573" s="17">
        <f>I3573*8%</f>
        <v>46.702222222222218</v>
      </c>
      <c r="K3573" s="17">
        <f>Tabela1[[#This Row],[VLR RECEBIDO]]-Tabela1[[#This Row],[DESPESA]]-Tabela1[[#This Row],[FGTS]]</f>
        <v>8.5265128291212022E-14</v>
      </c>
      <c r="L3573" s="12">
        <v>0</v>
      </c>
      <c r="M3573" s="12">
        <f>Tabela1[[#This Row],[A DEVOLVER]]-Tabela1[[#This Row],[DEVOLVIDO]]</f>
        <v>8.5265128291212022E-14</v>
      </c>
      <c r="N3573" s="18" t="s">
        <v>484</v>
      </c>
    </row>
    <row r="3574" spans="2:14" x14ac:dyDescent="0.3">
      <c r="B3574" s="11" t="s">
        <v>548</v>
      </c>
      <c r="C3574" s="11" t="s">
        <v>518</v>
      </c>
      <c r="D3574" s="35">
        <v>36</v>
      </c>
      <c r="E3574" s="16" t="s">
        <v>8</v>
      </c>
      <c r="F3574" s="11" t="s">
        <v>489</v>
      </c>
      <c r="G3574" s="17">
        <v>630.48</v>
      </c>
      <c r="H3574" s="17">
        <v>630.48</v>
      </c>
      <c r="I3574" s="17">
        <f>IFERROR(H3574/1.08,"")</f>
        <v>583.77777777777771</v>
      </c>
      <c r="J3574" s="17">
        <f>I3574*8%</f>
        <v>46.702222222222218</v>
      </c>
      <c r="K3574" s="17">
        <f>Tabela1[[#This Row],[VLR RECEBIDO]]-Tabela1[[#This Row],[DESPESA]]-Tabela1[[#This Row],[FGTS]]</f>
        <v>8.5265128291212022E-14</v>
      </c>
      <c r="L3574" s="12">
        <v>0</v>
      </c>
      <c r="M3574" s="12">
        <f>Tabela1[[#This Row],[A DEVOLVER]]-Tabela1[[#This Row],[DEVOLVIDO]]</f>
        <v>8.5265128291212022E-14</v>
      </c>
      <c r="N3574" s="18" t="s">
        <v>485</v>
      </c>
    </row>
    <row r="3575" spans="2:14" x14ac:dyDescent="0.3">
      <c r="B3575" s="11">
        <v>425</v>
      </c>
      <c r="C3575" s="11" t="s">
        <v>188</v>
      </c>
      <c r="D3575" s="35">
        <v>36</v>
      </c>
      <c r="E3575" s="16" t="s">
        <v>8</v>
      </c>
      <c r="F3575" s="11" t="s">
        <v>489</v>
      </c>
      <c r="G3575" s="17">
        <v>630.48</v>
      </c>
      <c r="H3575" s="17">
        <v>630.48</v>
      </c>
      <c r="I3575" s="17">
        <f>IFERROR(H3575/1.08,"")</f>
        <v>583.77777777777771</v>
      </c>
      <c r="J3575" s="17">
        <f>I3575*8%</f>
        <v>46.702222222222218</v>
      </c>
      <c r="K3575" s="17">
        <f>Tabela1[[#This Row],[VLR RECEBIDO]]-Tabela1[[#This Row],[DESPESA]]-Tabela1[[#This Row],[FGTS]]</f>
        <v>8.5265128291212022E-14</v>
      </c>
      <c r="L3575" s="12">
        <v>0</v>
      </c>
      <c r="M3575" s="12">
        <f>Tabela1[[#This Row],[A DEVOLVER]]-Tabela1[[#This Row],[DEVOLVIDO]]</f>
        <v>8.5265128291212022E-14</v>
      </c>
      <c r="N3575" s="18" t="s">
        <v>371</v>
      </c>
    </row>
    <row r="3576" spans="2:14" x14ac:dyDescent="0.3">
      <c r="B3576" s="11">
        <v>1010</v>
      </c>
      <c r="C3576" s="11" t="s">
        <v>413</v>
      </c>
      <c r="D3576" s="35">
        <v>36</v>
      </c>
      <c r="E3576" s="16" t="s">
        <v>202</v>
      </c>
      <c r="F3576" s="11" t="s">
        <v>489</v>
      </c>
      <c r="G3576" s="17">
        <v>0</v>
      </c>
      <c r="H3576" s="17">
        <v>0</v>
      </c>
      <c r="I3576" s="17">
        <f>IFERROR(H3576/1.08,"")</f>
        <v>0</v>
      </c>
      <c r="J3576" s="17">
        <f>I3576*8%</f>
        <v>0</v>
      </c>
      <c r="K3576" s="17">
        <f>Tabela1[[#This Row],[VLR RECEBIDO]]-Tabela1[[#This Row],[DESPESA]]-Tabela1[[#This Row],[FGTS]]</f>
        <v>0</v>
      </c>
      <c r="L3576" s="12">
        <v>0</v>
      </c>
      <c r="M3576" s="12">
        <f>Tabela1[[#This Row],[A DEVOLVER]]-Tabela1[[#This Row],[DEVOLVIDO]]</f>
        <v>0</v>
      </c>
      <c r="N3576" s="18" t="s">
        <v>417</v>
      </c>
    </row>
    <row r="3577" spans="2:14" x14ac:dyDescent="0.3">
      <c r="B3577" s="11" t="s">
        <v>549</v>
      </c>
      <c r="C3577" s="11" t="s">
        <v>519</v>
      </c>
      <c r="D3577" s="35">
        <v>36</v>
      </c>
      <c r="E3577" s="16" t="s">
        <v>8</v>
      </c>
      <c r="F3577" s="11" t="s">
        <v>489</v>
      </c>
      <c r="G3577" s="17">
        <v>630.48</v>
      </c>
      <c r="H3577" s="17">
        <v>630.48</v>
      </c>
      <c r="I3577" s="17">
        <f>IFERROR(H3577/1.08,"")</f>
        <v>583.77777777777771</v>
      </c>
      <c r="J3577" s="17">
        <f>I3577*8%</f>
        <v>46.702222222222218</v>
      </c>
      <c r="K3577" s="17">
        <f>Tabela1[[#This Row],[VLR RECEBIDO]]-Tabela1[[#This Row],[DESPESA]]-Tabela1[[#This Row],[FGTS]]</f>
        <v>8.5265128291212022E-14</v>
      </c>
      <c r="L3577" s="12">
        <v>0</v>
      </c>
      <c r="M3577" s="12">
        <f>Tabela1[[#This Row],[A DEVOLVER]]-Tabela1[[#This Row],[DEVOLVIDO]]</f>
        <v>8.5265128291212022E-14</v>
      </c>
      <c r="N3577" s="18" t="s">
        <v>486</v>
      </c>
    </row>
    <row r="3578" spans="2:14" x14ac:dyDescent="0.3">
      <c r="B3578" s="11">
        <v>1005</v>
      </c>
      <c r="C3578" s="11" t="s">
        <v>408</v>
      </c>
      <c r="D3578" s="35">
        <v>36</v>
      </c>
      <c r="E3578" s="16" t="s">
        <v>8</v>
      </c>
      <c r="F3578" s="11" t="s">
        <v>489</v>
      </c>
      <c r="G3578" s="17">
        <v>630.48</v>
      </c>
      <c r="H3578" s="17">
        <v>630.48</v>
      </c>
      <c r="I3578" s="17">
        <f>IFERROR(H3578/1.08,"")</f>
        <v>583.77777777777771</v>
      </c>
      <c r="J3578" s="17">
        <f>I3578*8%</f>
        <v>46.702222222222218</v>
      </c>
      <c r="K3578" s="17">
        <f>Tabela1[[#This Row],[VLR RECEBIDO]]-Tabela1[[#This Row],[DESPESA]]-Tabela1[[#This Row],[FGTS]]</f>
        <v>8.5265128291212022E-14</v>
      </c>
      <c r="L3578" s="12">
        <v>0</v>
      </c>
      <c r="M3578" s="12">
        <f>Tabela1[[#This Row],[A DEVOLVER]]-Tabela1[[#This Row],[DEVOLVIDO]]</f>
        <v>8.5265128291212022E-14</v>
      </c>
      <c r="N3578" s="18" t="s">
        <v>404</v>
      </c>
    </row>
    <row r="3579" spans="2:14" x14ac:dyDescent="0.3">
      <c r="B3579" s="11" t="s">
        <v>550</v>
      </c>
      <c r="C3579" s="11" t="s">
        <v>520</v>
      </c>
      <c r="D3579" s="35">
        <v>36</v>
      </c>
      <c r="E3579" s="16" t="s">
        <v>202</v>
      </c>
      <c r="F3579" s="11" t="s">
        <v>489</v>
      </c>
      <c r="G3579" s="17">
        <v>0</v>
      </c>
      <c r="H3579" s="17">
        <v>0</v>
      </c>
      <c r="I3579" s="17">
        <f>IFERROR(H3579/1.08,"")</f>
        <v>0</v>
      </c>
      <c r="J3579" s="17">
        <f>I3579*8%</f>
        <v>0</v>
      </c>
      <c r="K3579" s="17">
        <f>Tabela1[[#This Row],[VLR RECEBIDO]]-Tabela1[[#This Row],[DESPESA]]-Tabela1[[#This Row],[FGTS]]</f>
        <v>0</v>
      </c>
      <c r="L3579" s="12">
        <v>0</v>
      </c>
      <c r="M3579" s="12">
        <f>Tabela1[[#This Row],[A DEVOLVER]]-Tabela1[[#This Row],[DEVOLVIDO]]</f>
        <v>0</v>
      </c>
      <c r="N3579" s="18" t="s">
        <v>487</v>
      </c>
    </row>
    <row r="3580" spans="2:14" x14ac:dyDescent="0.3">
      <c r="B3580" s="11">
        <v>801</v>
      </c>
      <c r="C3580" s="11" t="s">
        <v>189</v>
      </c>
      <c r="D3580" s="35">
        <v>36</v>
      </c>
      <c r="E3580" s="16" t="s">
        <v>8</v>
      </c>
      <c r="F3580" s="11" t="s">
        <v>489</v>
      </c>
      <c r="G3580" s="17">
        <v>630.48</v>
      </c>
      <c r="H3580" s="17">
        <v>630.48</v>
      </c>
      <c r="I3580" s="17">
        <f>IFERROR(H3580/1.08,"")</f>
        <v>583.77777777777771</v>
      </c>
      <c r="J3580" s="17">
        <f>I3580*8%</f>
        <v>46.702222222222218</v>
      </c>
      <c r="K3580" s="17">
        <f>Tabela1[[#This Row],[VLR RECEBIDO]]-Tabela1[[#This Row],[DESPESA]]-Tabela1[[#This Row],[FGTS]]</f>
        <v>8.5265128291212022E-14</v>
      </c>
      <c r="L3580" s="12">
        <v>0</v>
      </c>
      <c r="M3580" s="12">
        <f>Tabela1[[#This Row],[A DEVOLVER]]-Tabela1[[#This Row],[DEVOLVIDO]]</f>
        <v>8.5265128291212022E-14</v>
      </c>
      <c r="N3580" s="18" t="s">
        <v>372</v>
      </c>
    </row>
    <row r="3581" spans="2:14" x14ac:dyDescent="0.3">
      <c r="B3581" s="11">
        <v>756</v>
      </c>
      <c r="C3581" s="11" t="s">
        <v>190</v>
      </c>
      <c r="D3581" s="35">
        <v>36</v>
      </c>
      <c r="E3581" s="16" t="s">
        <v>8</v>
      </c>
      <c r="F3581" s="11" t="s">
        <v>489</v>
      </c>
      <c r="G3581" s="17">
        <v>630.48</v>
      </c>
      <c r="H3581" s="17">
        <v>630.48</v>
      </c>
      <c r="I3581" s="17">
        <f>IFERROR(H3581/1.08,"")</f>
        <v>583.77777777777771</v>
      </c>
      <c r="J3581" s="17">
        <f>I3581*8%</f>
        <v>46.702222222222218</v>
      </c>
      <c r="K3581" s="17">
        <f>Tabela1[[#This Row],[VLR RECEBIDO]]-Tabela1[[#This Row],[DESPESA]]-Tabela1[[#This Row],[FGTS]]</f>
        <v>8.5265128291212022E-14</v>
      </c>
      <c r="L3581" s="12">
        <v>0</v>
      </c>
      <c r="M3581" s="12">
        <f>Tabela1[[#This Row],[A DEVOLVER]]-Tabela1[[#This Row],[DEVOLVIDO]]</f>
        <v>8.5265128291212022E-14</v>
      </c>
      <c r="N3581" s="18" t="s">
        <v>373</v>
      </c>
    </row>
    <row r="3582" spans="2:14" x14ac:dyDescent="0.3">
      <c r="B3582" s="11">
        <v>907</v>
      </c>
      <c r="C3582" s="11" t="s">
        <v>191</v>
      </c>
      <c r="D3582" s="35">
        <v>36</v>
      </c>
      <c r="E3582" s="16" t="s">
        <v>8</v>
      </c>
      <c r="F3582" s="11" t="s">
        <v>489</v>
      </c>
      <c r="G3582" s="17">
        <v>630.48</v>
      </c>
      <c r="H3582" s="17">
        <v>630.48</v>
      </c>
      <c r="I3582" s="17">
        <f>IFERROR(H3582/1.08,"")</f>
        <v>583.77777777777771</v>
      </c>
      <c r="J3582" s="17">
        <f>I3582*8%</f>
        <v>46.702222222222218</v>
      </c>
      <c r="K3582" s="17">
        <f>Tabela1[[#This Row],[VLR RECEBIDO]]-Tabela1[[#This Row],[DESPESA]]-Tabela1[[#This Row],[FGTS]]</f>
        <v>8.5265128291212022E-14</v>
      </c>
      <c r="L3582" s="12">
        <v>0</v>
      </c>
      <c r="M3582" s="12">
        <f>Tabela1[[#This Row],[A DEVOLVER]]-Tabela1[[#This Row],[DEVOLVIDO]]</f>
        <v>8.5265128291212022E-14</v>
      </c>
      <c r="N3582" s="18" t="s">
        <v>374</v>
      </c>
    </row>
    <row r="3583" spans="2:14" x14ac:dyDescent="0.3">
      <c r="B3583" s="11" t="s">
        <v>551</v>
      </c>
      <c r="C3583" s="11" t="s">
        <v>521</v>
      </c>
      <c r="D3583" s="35">
        <v>36</v>
      </c>
      <c r="E3583" s="16" t="s">
        <v>202</v>
      </c>
      <c r="F3583" s="11" t="s">
        <v>489</v>
      </c>
      <c r="G3583" s="17">
        <v>0</v>
      </c>
      <c r="H3583" s="17">
        <v>0</v>
      </c>
      <c r="I3583" s="17">
        <f>IFERROR(H3583/1.08,"")</f>
        <v>0</v>
      </c>
      <c r="J3583" s="17">
        <f>I3583*8%</f>
        <v>0</v>
      </c>
      <c r="K3583" s="17">
        <f>Tabela1[[#This Row],[VLR RECEBIDO]]-Tabela1[[#This Row],[DESPESA]]-Tabela1[[#This Row],[FGTS]]</f>
        <v>0</v>
      </c>
      <c r="L3583" s="12">
        <v>0</v>
      </c>
      <c r="M3583" s="12">
        <f>Tabela1[[#This Row],[A DEVOLVER]]-Tabela1[[#This Row],[DEVOLVIDO]]</f>
        <v>0</v>
      </c>
      <c r="N3583" s="18" t="s">
        <v>488</v>
      </c>
    </row>
    <row r="3584" spans="2:14" x14ac:dyDescent="0.3">
      <c r="B3584" s="11">
        <v>1075</v>
      </c>
      <c r="C3584" s="11" t="s">
        <v>505</v>
      </c>
      <c r="D3584" s="35">
        <v>36</v>
      </c>
      <c r="E3584" s="16" t="s">
        <v>8</v>
      </c>
      <c r="F3584" s="11" t="s">
        <v>489</v>
      </c>
      <c r="G3584" s="17">
        <v>0</v>
      </c>
      <c r="H3584" s="17">
        <v>105.084444444444</v>
      </c>
      <c r="I3584" s="17">
        <f>IFERROR(H3584/1.08,"")</f>
        <v>97.300411522633325</v>
      </c>
      <c r="J3584" s="17">
        <f>I3584*8%</f>
        <v>7.7840329218106659</v>
      </c>
      <c r="K3584" s="17">
        <f>Tabela1[[#This Row],[VLR RECEBIDO]]-Tabela1[[#This Row],[DESPESA]]-Tabela1[[#This Row],[FGTS]]</f>
        <v>-105.08444444444399</v>
      </c>
      <c r="L3584" s="12">
        <v>0</v>
      </c>
      <c r="M3584" s="12">
        <f>Tabela1[[#This Row],[A DEVOLVER]]-Tabela1[[#This Row],[DEVOLVIDO]]</f>
        <v>-105.08444444444399</v>
      </c>
      <c r="N3584" s="18" t="s">
        <v>472</v>
      </c>
    </row>
    <row r="3585" spans="2:14" x14ac:dyDescent="0.3">
      <c r="B3585" s="11">
        <v>541</v>
      </c>
      <c r="C3585" s="11" t="s">
        <v>156</v>
      </c>
      <c r="D3585" s="35">
        <v>36</v>
      </c>
      <c r="E3585" s="16" t="s">
        <v>8</v>
      </c>
      <c r="F3585" s="11" t="s">
        <v>489</v>
      </c>
      <c r="G3585" s="17">
        <v>0</v>
      </c>
      <c r="H3585" s="17">
        <v>210.164444444444</v>
      </c>
      <c r="I3585" s="17">
        <f>IFERROR(H3585/1.08,"")</f>
        <v>194.59670781892962</v>
      </c>
      <c r="J3585" s="17">
        <f>I3585*8%</f>
        <v>15.567736625514369</v>
      </c>
      <c r="K3585" s="17">
        <f>Tabela1[[#This Row],[VLR RECEBIDO]]-Tabela1[[#This Row],[DESPESA]]-Tabela1[[#This Row],[FGTS]]</f>
        <v>-210.16444444444397</v>
      </c>
      <c r="L3585" s="12">
        <v>0</v>
      </c>
      <c r="M3585" s="12">
        <f>Tabela1[[#This Row],[A DEVOLVER]]-Tabela1[[#This Row],[DEVOLVIDO]]</f>
        <v>-210.16444444444397</v>
      </c>
      <c r="N3585" s="18" t="s">
        <v>339</v>
      </c>
    </row>
    <row r="3586" spans="2:14" x14ac:dyDescent="0.3">
      <c r="B3586" s="11">
        <v>875</v>
      </c>
      <c r="C3586" s="11" t="s">
        <v>95</v>
      </c>
      <c r="D3586" s="35">
        <v>36</v>
      </c>
      <c r="E3586" s="16" t="s">
        <v>8</v>
      </c>
      <c r="F3586" s="11" t="s">
        <v>489</v>
      </c>
      <c r="G3586" s="17">
        <v>0</v>
      </c>
      <c r="H3586" s="17">
        <v>357.27444444444399</v>
      </c>
      <c r="I3586" s="17">
        <f>IFERROR(H3586/1.08,"")</f>
        <v>330.80967078189258</v>
      </c>
      <c r="J3586" s="17">
        <f>I3586*8%</f>
        <v>26.464773662551409</v>
      </c>
      <c r="K3586" s="17">
        <f>Tabela1[[#This Row],[VLR RECEBIDO]]-Tabela1[[#This Row],[DESPESA]]-Tabela1[[#This Row],[FGTS]]</f>
        <v>-357.27444444444399</v>
      </c>
      <c r="L3586" s="12">
        <v>0</v>
      </c>
      <c r="M3586" s="12">
        <f>Tabela1[[#This Row],[A DEVOLVER]]-Tabela1[[#This Row],[DEVOLVIDO]]</f>
        <v>-357.27444444444399</v>
      </c>
      <c r="N3586" s="18" t="s">
        <v>279</v>
      </c>
    </row>
    <row r="3587" spans="2:14" x14ac:dyDescent="0.3">
      <c r="B3587" s="11">
        <v>890</v>
      </c>
      <c r="C3587" s="11" t="s">
        <v>77</v>
      </c>
      <c r="D3587" s="35">
        <v>36</v>
      </c>
      <c r="E3587" s="16" t="s">
        <v>8</v>
      </c>
      <c r="F3587" s="11" t="s">
        <v>489</v>
      </c>
      <c r="G3587" s="17">
        <v>0</v>
      </c>
      <c r="H3587" s="17">
        <v>105.084444444444</v>
      </c>
      <c r="I3587" s="17">
        <f>IFERROR(H3587/1.08,"")</f>
        <v>97.300411522633325</v>
      </c>
      <c r="J3587" s="17">
        <f>I3587*8%</f>
        <v>7.7840329218106659</v>
      </c>
      <c r="K3587" s="17">
        <f>Tabela1[[#This Row],[VLR RECEBIDO]]-Tabela1[[#This Row],[DESPESA]]-Tabela1[[#This Row],[FGTS]]</f>
        <v>-105.08444444444399</v>
      </c>
      <c r="L3587" s="12">
        <v>0</v>
      </c>
      <c r="M3587" s="12">
        <f>Tabela1[[#This Row],[A DEVOLVER]]-Tabela1[[#This Row],[DEVOLVIDO]]</f>
        <v>-105.08444444444399</v>
      </c>
      <c r="N3587" s="18" t="s">
        <v>261</v>
      </c>
    </row>
    <row r="3588" spans="2:14" x14ac:dyDescent="0.3">
      <c r="B3588" s="11">
        <v>1091</v>
      </c>
      <c r="C3588" s="11" t="s">
        <v>552</v>
      </c>
      <c r="D3588" s="35">
        <v>36</v>
      </c>
      <c r="E3588" s="16" t="s">
        <v>8</v>
      </c>
      <c r="F3588" s="11" t="s">
        <v>489</v>
      </c>
      <c r="G3588" s="17">
        <v>0</v>
      </c>
      <c r="H3588" s="17">
        <v>168.134444444444</v>
      </c>
      <c r="I3588" s="17">
        <f>IFERROR(H3588/1.08,"")</f>
        <v>155.68004115226296</v>
      </c>
      <c r="J3588" s="17">
        <f>I3588*8%</f>
        <v>12.454403292181038</v>
      </c>
      <c r="K3588" s="17">
        <f>Tabela1[[#This Row],[VLR RECEBIDO]]-Tabela1[[#This Row],[DESPESA]]-Tabela1[[#This Row],[FGTS]]</f>
        <v>-168.134444444444</v>
      </c>
      <c r="L3588" s="12">
        <v>0</v>
      </c>
      <c r="M3588" s="12">
        <f>Tabela1[[#This Row],[A DEVOLVER]]-Tabela1[[#This Row],[DEVOLVIDO]]</f>
        <v>-168.134444444444</v>
      </c>
      <c r="N3588" s="18" t="s">
        <v>555</v>
      </c>
    </row>
    <row r="3589" spans="2:14" x14ac:dyDescent="0.3">
      <c r="B3589" s="11">
        <v>1092</v>
      </c>
      <c r="C3589" s="11" t="s">
        <v>553</v>
      </c>
      <c r="D3589" s="35">
        <v>36</v>
      </c>
      <c r="E3589" s="16" t="s">
        <v>8</v>
      </c>
      <c r="F3589" s="11" t="s">
        <v>489</v>
      </c>
      <c r="G3589" s="17">
        <v>0</v>
      </c>
      <c r="H3589" s="17">
        <v>609.45444444444399</v>
      </c>
      <c r="I3589" s="17">
        <f>IFERROR(H3589/1.08,"")</f>
        <v>564.30967078189258</v>
      </c>
      <c r="J3589" s="17">
        <f>I3589*8%</f>
        <v>45.144773662551408</v>
      </c>
      <c r="K3589" s="17">
        <f>Tabela1[[#This Row],[VLR RECEBIDO]]-Tabela1[[#This Row],[DESPESA]]-Tabela1[[#This Row],[FGTS]]</f>
        <v>-609.45444444444399</v>
      </c>
      <c r="L3589" s="12">
        <v>0</v>
      </c>
      <c r="M3589" s="12">
        <f>Tabela1[[#This Row],[A DEVOLVER]]-Tabela1[[#This Row],[DEVOLVIDO]]</f>
        <v>-609.45444444444399</v>
      </c>
      <c r="N3589" s="18" t="s">
        <v>556</v>
      </c>
    </row>
    <row r="3590" spans="2:14" x14ac:dyDescent="0.3">
      <c r="B3590" s="11">
        <v>1102</v>
      </c>
      <c r="C3590" s="11" t="s">
        <v>554</v>
      </c>
      <c r="D3590" s="35">
        <v>36</v>
      </c>
      <c r="E3590" s="16" t="s">
        <v>8</v>
      </c>
      <c r="F3590" s="11" t="s">
        <v>489</v>
      </c>
      <c r="G3590" s="17">
        <v>0</v>
      </c>
      <c r="H3590" s="17">
        <v>483.36</v>
      </c>
      <c r="I3590" s="17">
        <f>IFERROR(H3590/1.08,"")</f>
        <v>447.55555555555554</v>
      </c>
      <c r="J3590" s="17">
        <f>I3590*8%</f>
        <v>35.804444444444442</v>
      </c>
      <c r="K3590" s="17">
        <f>Tabela1[[#This Row],[VLR RECEBIDO]]-Tabela1[[#This Row],[DESPESA]]-Tabela1[[#This Row],[FGTS]]</f>
        <v>-483.36</v>
      </c>
      <c r="L3590" s="12">
        <v>0</v>
      </c>
      <c r="M3590" s="12">
        <f>Tabela1[[#This Row],[A DEVOLVER]]-Tabela1[[#This Row],[DEVOLVIDO]]</f>
        <v>-483.36</v>
      </c>
      <c r="N3590" s="18" t="s">
        <v>557</v>
      </c>
    </row>
    <row r="3591" spans="2:14" x14ac:dyDescent="0.3">
      <c r="B3591" s="11">
        <v>9</v>
      </c>
      <c r="C3591" s="11">
        <v>95885773572</v>
      </c>
      <c r="D3591" s="35">
        <v>36</v>
      </c>
      <c r="E3591" s="16" t="s">
        <v>8</v>
      </c>
      <c r="F3591" s="11" t="s">
        <v>558</v>
      </c>
      <c r="G3591" s="17">
        <v>577.94039999999995</v>
      </c>
      <c r="H3591" s="17">
        <v>577.94039999999995</v>
      </c>
      <c r="I3591" s="17">
        <f>IFERROR(H3591/1.08,"")</f>
        <v>535.12999999999988</v>
      </c>
      <c r="J3591" s="17">
        <f>I3591*8%</f>
        <v>42.810399999999994</v>
      </c>
      <c r="K3591" s="17">
        <f>Tabela1[[#This Row],[VLR RECEBIDO]]-Tabela1[[#This Row],[DESPESA]]-Tabela1[[#This Row],[FGTS]]</f>
        <v>7.815970093361102E-14</v>
      </c>
      <c r="L3591" s="12">
        <v>0</v>
      </c>
      <c r="M3591" s="12">
        <f>Tabela1[[#This Row],[A DEVOLVER]]-Tabela1[[#This Row],[DEVOLVIDO]]</f>
        <v>7.815970093361102E-14</v>
      </c>
      <c r="N3591" s="18" t="s">
        <v>216</v>
      </c>
    </row>
    <row r="3592" spans="2:14" x14ac:dyDescent="0.3">
      <c r="B3592" s="11">
        <v>23</v>
      </c>
      <c r="C3592" s="11">
        <v>26008939204</v>
      </c>
      <c r="D3592" s="35">
        <v>36</v>
      </c>
      <c r="E3592" s="16" t="s">
        <v>8</v>
      </c>
      <c r="F3592" s="11" t="s">
        <v>558</v>
      </c>
      <c r="G3592" s="17">
        <v>577.94039999999995</v>
      </c>
      <c r="H3592" s="17">
        <v>577.94039999999995</v>
      </c>
      <c r="I3592" s="17">
        <f>IFERROR(H3592/1.08,"")</f>
        <v>535.12999999999988</v>
      </c>
      <c r="J3592" s="17">
        <f>I3592*8%</f>
        <v>42.810399999999994</v>
      </c>
      <c r="K3592" s="17">
        <f>Tabela1[[#This Row],[VLR RECEBIDO]]-Tabela1[[#This Row],[DESPESA]]-Tabela1[[#This Row],[FGTS]]</f>
        <v>7.815970093361102E-14</v>
      </c>
      <c r="L3592" s="12">
        <v>0</v>
      </c>
      <c r="M3592" s="12">
        <f>Tabela1[[#This Row],[A DEVOLVER]]-Tabela1[[#This Row],[DEVOLVIDO]]</f>
        <v>7.815970093361102E-14</v>
      </c>
      <c r="N3592" s="18" t="s">
        <v>214</v>
      </c>
    </row>
    <row r="3593" spans="2:14" x14ac:dyDescent="0.3">
      <c r="B3593" s="11">
        <v>26</v>
      </c>
      <c r="C3593" s="11" t="s">
        <v>51</v>
      </c>
      <c r="D3593" s="35">
        <v>36</v>
      </c>
      <c r="E3593" s="16" t="s">
        <v>8</v>
      </c>
      <c r="F3593" s="11" t="s">
        <v>558</v>
      </c>
      <c r="G3593" s="17">
        <v>315.24119999999999</v>
      </c>
      <c r="H3593" s="17">
        <v>315.24119999999999</v>
      </c>
      <c r="I3593" s="17">
        <f>IFERROR(H3593/1.08,"")</f>
        <v>291.89</v>
      </c>
      <c r="J3593" s="17">
        <f>I3593*8%</f>
        <v>23.351199999999999</v>
      </c>
      <c r="K3593" s="17">
        <f>Tabela1[[#This Row],[VLR RECEBIDO]]-Tabela1[[#This Row],[DESPESA]]-Tabela1[[#This Row],[FGTS]]</f>
        <v>0</v>
      </c>
      <c r="L3593" s="12">
        <v>0</v>
      </c>
      <c r="M3593" s="12">
        <f>Tabela1[[#This Row],[A DEVOLVER]]-Tabela1[[#This Row],[DEVOLVIDO]]</f>
        <v>0</v>
      </c>
      <c r="N3593" s="18" t="s">
        <v>235</v>
      </c>
    </row>
    <row r="3594" spans="2:14" x14ac:dyDescent="0.3">
      <c r="B3594" s="11">
        <v>30</v>
      </c>
      <c r="C3594" s="11">
        <v>63727129204</v>
      </c>
      <c r="D3594" s="35">
        <v>36</v>
      </c>
      <c r="E3594" s="16" t="s">
        <v>8</v>
      </c>
      <c r="F3594" s="11" t="s">
        <v>558</v>
      </c>
      <c r="G3594" s="17">
        <v>284.88239999999996</v>
      </c>
      <c r="H3594" s="17">
        <v>284.88239999999996</v>
      </c>
      <c r="I3594" s="17">
        <f>IFERROR(H3594/1.08,"")</f>
        <v>263.77999999999997</v>
      </c>
      <c r="J3594" s="17">
        <f>I3594*8%</f>
        <v>21.102399999999999</v>
      </c>
      <c r="K3594" s="17">
        <f>Tabela1[[#This Row],[VLR RECEBIDO]]-Tabela1[[#This Row],[DESPESA]]-Tabela1[[#This Row],[FGTS]]</f>
        <v>0</v>
      </c>
      <c r="L3594" s="12">
        <v>0</v>
      </c>
      <c r="M3594" s="12">
        <f>Tabela1[[#This Row],[A DEVOLVER]]-Tabela1[[#This Row],[DEVOLVIDO]]</f>
        <v>0</v>
      </c>
      <c r="N3594" s="18" t="s">
        <v>247</v>
      </c>
    </row>
    <row r="3595" spans="2:14" x14ac:dyDescent="0.3">
      <c r="B3595" s="11">
        <v>60</v>
      </c>
      <c r="C3595" s="11">
        <v>73779768291</v>
      </c>
      <c r="D3595" s="35">
        <v>36</v>
      </c>
      <c r="E3595" s="16" t="s">
        <v>8</v>
      </c>
      <c r="F3595" s="11" t="s">
        <v>558</v>
      </c>
      <c r="G3595" s="17">
        <v>577.94039999999995</v>
      </c>
      <c r="H3595" s="17">
        <v>577.94039999999995</v>
      </c>
      <c r="I3595" s="17">
        <f>IFERROR(H3595/1.08,"")</f>
        <v>535.12999999999988</v>
      </c>
      <c r="J3595" s="17">
        <f>I3595*8%</f>
        <v>42.810399999999994</v>
      </c>
      <c r="K3595" s="17">
        <f>Tabela1[[#This Row],[VLR RECEBIDO]]-Tabela1[[#This Row],[DESPESA]]-Tabela1[[#This Row],[FGTS]]</f>
        <v>7.815970093361102E-14</v>
      </c>
      <c r="L3595" s="12">
        <v>0</v>
      </c>
      <c r="M3595" s="12">
        <f>Tabela1[[#This Row],[A DEVOLVER]]-Tabela1[[#This Row],[DEVOLVIDO]]</f>
        <v>7.815970093361102E-14</v>
      </c>
      <c r="N3595" s="18" t="s">
        <v>268</v>
      </c>
    </row>
    <row r="3596" spans="2:14" x14ac:dyDescent="0.3">
      <c r="B3596" s="11">
        <v>67</v>
      </c>
      <c r="C3596" s="11">
        <v>63594404234</v>
      </c>
      <c r="D3596" s="35">
        <v>36</v>
      </c>
      <c r="E3596" s="16" t="s">
        <v>8</v>
      </c>
      <c r="F3596" s="11" t="s">
        <v>558</v>
      </c>
      <c r="G3596" s="17">
        <v>577.94039999999995</v>
      </c>
      <c r="H3596" s="17">
        <v>577.94039999999995</v>
      </c>
      <c r="I3596" s="17">
        <f>IFERROR(H3596/1.08,"")</f>
        <v>535.12999999999988</v>
      </c>
      <c r="J3596" s="17">
        <f>I3596*8%</f>
        <v>42.810399999999994</v>
      </c>
      <c r="K3596" s="17">
        <f>Tabela1[[#This Row],[VLR RECEBIDO]]-Tabela1[[#This Row],[DESPESA]]-Tabela1[[#This Row],[FGTS]]</f>
        <v>7.815970093361102E-14</v>
      </c>
      <c r="L3596" s="12">
        <v>0</v>
      </c>
      <c r="M3596" s="12">
        <f>Tabela1[[#This Row],[A DEVOLVER]]-Tabela1[[#This Row],[DEVOLVIDO]]</f>
        <v>7.815970093361102E-14</v>
      </c>
      <c r="N3596" s="18" t="s">
        <v>290</v>
      </c>
    </row>
    <row r="3597" spans="2:14" x14ac:dyDescent="0.3">
      <c r="B3597" s="11">
        <v>74</v>
      </c>
      <c r="C3597" s="11">
        <v>85748960206</v>
      </c>
      <c r="D3597" s="35">
        <v>36</v>
      </c>
      <c r="E3597" s="16" t="s">
        <v>8</v>
      </c>
      <c r="F3597" s="11" t="s">
        <v>558</v>
      </c>
      <c r="G3597" s="17">
        <v>577.94039999999995</v>
      </c>
      <c r="H3597" s="17">
        <v>577.94039999999995</v>
      </c>
      <c r="I3597" s="17">
        <f>IFERROR(H3597/1.08,"")</f>
        <v>535.12999999999988</v>
      </c>
      <c r="J3597" s="17">
        <f>I3597*8%</f>
        <v>42.810399999999994</v>
      </c>
      <c r="K3597" s="17">
        <f>Tabela1[[#This Row],[VLR RECEBIDO]]-Tabela1[[#This Row],[DESPESA]]-Tabela1[[#This Row],[FGTS]]</f>
        <v>7.815970093361102E-14</v>
      </c>
      <c r="L3597" s="12">
        <v>0</v>
      </c>
      <c r="M3597" s="12">
        <f>Tabela1[[#This Row],[A DEVOLVER]]-Tabela1[[#This Row],[DEVOLVIDO]]</f>
        <v>7.815970093361102E-14</v>
      </c>
      <c r="N3597" s="18" t="s">
        <v>303</v>
      </c>
    </row>
    <row r="3598" spans="2:14" x14ac:dyDescent="0.3">
      <c r="B3598" s="11">
        <v>76</v>
      </c>
      <c r="C3598" s="11" t="s">
        <v>559</v>
      </c>
      <c r="D3598" s="35">
        <v>36</v>
      </c>
      <c r="E3598" s="16" t="s">
        <v>8</v>
      </c>
      <c r="F3598" s="11" t="s">
        <v>558</v>
      </c>
      <c r="G3598" s="17">
        <v>577.94039999999995</v>
      </c>
      <c r="H3598" s="17">
        <v>577.94039999999995</v>
      </c>
      <c r="I3598" s="17">
        <f>IFERROR(H3598/1.08,"")</f>
        <v>535.12999999999988</v>
      </c>
      <c r="J3598" s="17">
        <f>I3598*8%</f>
        <v>42.810399999999994</v>
      </c>
      <c r="K3598" s="17">
        <f>Tabela1[[#This Row],[VLR RECEBIDO]]-Tabela1[[#This Row],[DESPESA]]-Tabela1[[#This Row],[FGTS]]</f>
        <v>7.815970093361102E-14</v>
      </c>
      <c r="L3598" s="12">
        <v>0</v>
      </c>
      <c r="M3598" s="12">
        <f>Tabela1[[#This Row],[A DEVOLVER]]-Tabela1[[#This Row],[DEVOLVIDO]]</f>
        <v>7.815970093361102E-14</v>
      </c>
      <c r="N3598" s="18" t="s">
        <v>306</v>
      </c>
    </row>
    <row r="3599" spans="2:14" x14ac:dyDescent="0.3">
      <c r="B3599" s="11">
        <v>81</v>
      </c>
      <c r="C3599" s="11">
        <v>74370936268</v>
      </c>
      <c r="D3599" s="35">
        <v>36</v>
      </c>
      <c r="E3599" s="16" t="s">
        <v>8</v>
      </c>
      <c r="F3599" s="11" t="s">
        <v>558</v>
      </c>
      <c r="G3599" s="17">
        <v>577.94039999999995</v>
      </c>
      <c r="H3599" s="17">
        <v>577.94039999999995</v>
      </c>
      <c r="I3599" s="17">
        <f>IFERROR(H3599/1.08,"")</f>
        <v>535.12999999999988</v>
      </c>
      <c r="J3599" s="17">
        <f>I3599*8%</f>
        <v>42.810399999999994</v>
      </c>
      <c r="K3599" s="17">
        <f>Tabela1[[#This Row],[VLR RECEBIDO]]-Tabela1[[#This Row],[DESPESA]]-Tabela1[[#This Row],[FGTS]]</f>
        <v>7.815970093361102E-14</v>
      </c>
      <c r="L3599" s="12">
        <v>0</v>
      </c>
      <c r="M3599" s="12">
        <f>Tabela1[[#This Row],[A DEVOLVER]]-Tabela1[[#This Row],[DEVOLVIDO]]</f>
        <v>7.815970093361102E-14</v>
      </c>
      <c r="N3599" s="18" t="s">
        <v>316</v>
      </c>
    </row>
    <row r="3600" spans="2:14" x14ac:dyDescent="0.3">
      <c r="B3600" s="11">
        <v>92</v>
      </c>
      <c r="C3600" s="11">
        <v>88716961234</v>
      </c>
      <c r="D3600" s="35">
        <v>36</v>
      </c>
      <c r="E3600" s="16" t="s">
        <v>8</v>
      </c>
      <c r="F3600" s="11" t="s">
        <v>558</v>
      </c>
      <c r="G3600" s="17">
        <v>52.542000000000002</v>
      </c>
      <c r="H3600" s="17">
        <v>52.542000000000002</v>
      </c>
      <c r="I3600" s="17">
        <f>IFERROR(H3600/1.08,"")</f>
        <v>48.65</v>
      </c>
      <c r="J3600" s="17">
        <f>I3600*8%</f>
        <v>3.8919999999999999</v>
      </c>
      <c r="K3600" s="17">
        <f>Tabela1[[#This Row],[VLR RECEBIDO]]-Tabela1[[#This Row],[DESPESA]]-Tabela1[[#This Row],[FGTS]]</f>
        <v>0</v>
      </c>
      <c r="L3600" s="12">
        <v>0</v>
      </c>
      <c r="M3600" s="12">
        <f>Tabela1[[#This Row],[A DEVOLVER]]-Tabela1[[#This Row],[DEVOLVIDO]]</f>
        <v>0</v>
      </c>
      <c r="N3600" s="18" t="s">
        <v>351</v>
      </c>
    </row>
    <row r="3601" spans="2:14" x14ac:dyDescent="0.3">
      <c r="B3601" s="11">
        <v>126</v>
      </c>
      <c r="C3601" s="11">
        <v>83721541200</v>
      </c>
      <c r="D3601" s="35">
        <v>36</v>
      </c>
      <c r="E3601" s="16" t="s">
        <v>8</v>
      </c>
      <c r="F3601" s="11" t="s">
        <v>558</v>
      </c>
      <c r="G3601" s="17">
        <v>577.94039999999995</v>
      </c>
      <c r="H3601" s="17">
        <v>577.94039999999995</v>
      </c>
      <c r="I3601" s="17">
        <f>IFERROR(H3601/1.08,"")</f>
        <v>535.12999999999988</v>
      </c>
      <c r="J3601" s="17">
        <f>I3601*8%</f>
        <v>42.810399999999994</v>
      </c>
      <c r="K3601" s="17">
        <f>Tabela1[[#This Row],[VLR RECEBIDO]]-Tabela1[[#This Row],[DESPESA]]-Tabela1[[#This Row],[FGTS]]</f>
        <v>7.815970093361102E-14</v>
      </c>
      <c r="L3601" s="12">
        <v>0</v>
      </c>
      <c r="M3601" s="12">
        <f>Tabela1[[#This Row],[A DEVOLVER]]-Tabela1[[#This Row],[DEVOLVIDO]]</f>
        <v>7.815970093361102E-14</v>
      </c>
      <c r="N3601" s="18" t="s">
        <v>360</v>
      </c>
    </row>
    <row r="3602" spans="2:14" x14ac:dyDescent="0.3">
      <c r="B3602" s="11">
        <v>149</v>
      </c>
      <c r="C3602" s="11" t="s">
        <v>138</v>
      </c>
      <c r="D3602" s="35">
        <v>36</v>
      </c>
      <c r="E3602" s="16" t="s">
        <v>8</v>
      </c>
      <c r="F3602" s="11" t="s">
        <v>558</v>
      </c>
      <c r="G3602" s="17">
        <v>577.94039999999995</v>
      </c>
      <c r="H3602" s="17">
        <v>577.94039999999995</v>
      </c>
      <c r="I3602" s="17">
        <f>IFERROR(H3602/1.08,"")</f>
        <v>535.12999999999988</v>
      </c>
      <c r="J3602" s="17">
        <f>I3602*8%</f>
        <v>42.810399999999994</v>
      </c>
      <c r="K3602" s="17">
        <f>Tabela1[[#This Row],[VLR RECEBIDO]]-Tabela1[[#This Row],[DESPESA]]-Tabela1[[#This Row],[FGTS]]</f>
        <v>7.815970093361102E-14</v>
      </c>
      <c r="L3602" s="12">
        <v>0</v>
      </c>
      <c r="M3602" s="12">
        <f>Tabela1[[#This Row],[A DEVOLVER]]-Tabela1[[#This Row],[DEVOLVIDO]]</f>
        <v>7.815970093361102E-14</v>
      </c>
      <c r="N3602" s="18" t="s">
        <v>322</v>
      </c>
    </row>
    <row r="3603" spans="2:14" x14ac:dyDescent="0.3">
      <c r="B3603" s="11">
        <v>152</v>
      </c>
      <c r="C3603" s="11">
        <v>76034925215</v>
      </c>
      <c r="D3603" s="35">
        <v>36</v>
      </c>
      <c r="E3603" s="16" t="s">
        <v>8</v>
      </c>
      <c r="F3603" s="11" t="s">
        <v>558</v>
      </c>
      <c r="G3603" s="17">
        <v>577.94039999999995</v>
      </c>
      <c r="H3603" s="17">
        <v>577.94039999999995</v>
      </c>
      <c r="I3603" s="17">
        <f>IFERROR(H3603/1.08,"")</f>
        <v>535.12999999999988</v>
      </c>
      <c r="J3603" s="17">
        <f>I3603*8%</f>
        <v>42.810399999999994</v>
      </c>
      <c r="K3603" s="17">
        <f>Tabela1[[#This Row],[VLR RECEBIDO]]-Tabela1[[#This Row],[DESPESA]]-Tabela1[[#This Row],[FGTS]]</f>
        <v>7.815970093361102E-14</v>
      </c>
      <c r="L3603" s="12">
        <v>0</v>
      </c>
      <c r="M3603" s="12">
        <f>Tabela1[[#This Row],[A DEVOLVER]]-Tabela1[[#This Row],[DEVOLVIDO]]</f>
        <v>7.815970093361102E-14</v>
      </c>
      <c r="N3603" s="18" t="s">
        <v>244</v>
      </c>
    </row>
    <row r="3604" spans="2:14" x14ac:dyDescent="0.3">
      <c r="B3604" s="11">
        <v>156</v>
      </c>
      <c r="C3604" s="11">
        <v>26632187234</v>
      </c>
      <c r="D3604" s="35">
        <v>36</v>
      </c>
      <c r="E3604" s="16" t="s">
        <v>8</v>
      </c>
      <c r="F3604" s="11" t="s">
        <v>558</v>
      </c>
      <c r="G3604" s="17">
        <v>52.542000000000002</v>
      </c>
      <c r="H3604" s="17">
        <v>52.542000000000002</v>
      </c>
      <c r="I3604" s="17">
        <f>IFERROR(H3604/1.08,"")</f>
        <v>48.65</v>
      </c>
      <c r="J3604" s="17">
        <f>I3604*8%</f>
        <v>3.8919999999999999</v>
      </c>
      <c r="K3604" s="17">
        <f>Tabela1[[#This Row],[VLR RECEBIDO]]-Tabela1[[#This Row],[DESPESA]]-Tabela1[[#This Row],[FGTS]]</f>
        <v>0</v>
      </c>
      <c r="L3604" s="12">
        <v>0</v>
      </c>
      <c r="M3604" s="12">
        <f>Tabela1[[#This Row],[A DEVOLVER]]-Tabela1[[#This Row],[DEVOLVIDO]]</f>
        <v>0</v>
      </c>
      <c r="N3604" s="18" t="s">
        <v>257</v>
      </c>
    </row>
    <row r="3605" spans="2:14" x14ac:dyDescent="0.3">
      <c r="B3605" s="11">
        <v>184</v>
      </c>
      <c r="C3605" s="11">
        <v>82834334234</v>
      </c>
      <c r="D3605" s="35">
        <v>36</v>
      </c>
      <c r="E3605" s="16" t="s">
        <v>8</v>
      </c>
      <c r="F3605" s="11" t="s">
        <v>558</v>
      </c>
      <c r="G3605" s="17">
        <v>577.94039999999995</v>
      </c>
      <c r="H3605" s="17">
        <v>577.94039999999995</v>
      </c>
      <c r="I3605" s="17">
        <f>IFERROR(H3605/1.08,"")</f>
        <v>535.12999999999988</v>
      </c>
      <c r="J3605" s="17">
        <f>I3605*8%</f>
        <v>42.810399999999994</v>
      </c>
      <c r="K3605" s="17">
        <f>Tabela1[[#This Row],[VLR RECEBIDO]]-Tabela1[[#This Row],[DESPESA]]-Tabela1[[#This Row],[FGTS]]</f>
        <v>7.815970093361102E-14</v>
      </c>
      <c r="L3605" s="12">
        <v>0</v>
      </c>
      <c r="M3605" s="12">
        <f>Tabela1[[#This Row],[A DEVOLVER]]-Tabela1[[#This Row],[DEVOLVIDO]]</f>
        <v>7.815970093361102E-14</v>
      </c>
      <c r="N3605" s="18" t="s">
        <v>352</v>
      </c>
    </row>
    <row r="3606" spans="2:14" x14ac:dyDescent="0.3">
      <c r="B3606" s="11">
        <v>231</v>
      </c>
      <c r="C3606" s="11">
        <v>95570810234</v>
      </c>
      <c r="D3606" s="35">
        <v>36</v>
      </c>
      <c r="E3606" s="16" t="s">
        <v>8</v>
      </c>
      <c r="F3606" s="11" t="s">
        <v>558</v>
      </c>
      <c r="G3606" s="17">
        <v>577.94039999999995</v>
      </c>
      <c r="H3606" s="17">
        <v>577.94039999999995</v>
      </c>
      <c r="I3606" s="17">
        <f>IFERROR(H3606/1.08,"")</f>
        <v>535.12999999999988</v>
      </c>
      <c r="J3606" s="17">
        <f>I3606*8%</f>
        <v>42.810399999999994</v>
      </c>
      <c r="K3606" s="17">
        <f>Tabela1[[#This Row],[VLR RECEBIDO]]-Tabela1[[#This Row],[DESPESA]]-Tabela1[[#This Row],[FGTS]]</f>
        <v>7.815970093361102E-14</v>
      </c>
      <c r="L3606" s="12">
        <v>0</v>
      </c>
      <c r="M3606" s="12">
        <f>Tabela1[[#This Row],[A DEVOLVER]]-Tabela1[[#This Row],[DEVOLVIDO]]</f>
        <v>7.815970093361102E-14</v>
      </c>
      <c r="N3606" s="18" t="s">
        <v>271</v>
      </c>
    </row>
    <row r="3607" spans="2:14" x14ac:dyDescent="0.3">
      <c r="B3607" s="11">
        <v>235</v>
      </c>
      <c r="C3607" s="11">
        <v>74239082234</v>
      </c>
      <c r="D3607" s="35">
        <v>36</v>
      </c>
      <c r="E3607" s="16" t="s">
        <v>8</v>
      </c>
      <c r="F3607" s="11" t="s">
        <v>558</v>
      </c>
      <c r="G3607" s="17">
        <v>577.94039999999995</v>
      </c>
      <c r="H3607" s="17">
        <v>577.94039999999995</v>
      </c>
      <c r="I3607" s="17">
        <f>IFERROR(H3607/1.08,"")</f>
        <v>535.12999999999988</v>
      </c>
      <c r="J3607" s="17">
        <f>I3607*8%</f>
        <v>42.810399999999994</v>
      </c>
      <c r="K3607" s="17">
        <f>Tabela1[[#This Row],[VLR RECEBIDO]]-Tabela1[[#This Row],[DESPESA]]-Tabela1[[#This Row],[FGTS]]</f>
        <v>7.815970093361102E-14</v>
      </c>
      <c r="L3607" s="12">
        <v>0</v>
      </c>
      <c r="M3607" s="12">
        <f>Tabela1[[#This Row],[A DEVOLVER]]-Tabela1[[#This Row],[DEVOLVIDO]]</f>
        <v>7.815970093361102E-14</v>
      </c>
      <c r="N3607" s="18" t="s">
        <v>237</v>
      </c>
    </row>
    <row r="3608" spans="2:14" x14ac:dyDescent="0.3">
      <c r="B3608" s="11">
        <v>245</v>
      </c>
      <c r="C3608" s="11">
        <v>87004712249</v>
      </c>
      <c r="D3608" s="35">
        <v>36</v>
      </c>
      <c r="E3608" s="16" t="s">
        <v>8</v>
      </c>
      <c r="F3608" s="11" t="s">
        <v>558</v>
      </c>
      <c r="G3608" s="17">
        <v>367.78320000000002</v>
      </c>
      <c r="H3608" s="17">
        <v>367.78320000000002</v>
      </c>
      <c r="I3608" s="17">
        <f>IFERROR(H3608/1.08,"")</f>
        <v>340.54</v>
      </c>
      <c r="J3608" s="17">
        <f>I3608*8%</f>
        <v>27.243200000000002</v>
      </c>
      <c r="K3608" s="17">
        <f>Tabela1[[#This Row],[VLR RECEBIDO]]-Tabela1[[#This Row],[DESPESA]]-Tabela1[[#This Row],[FGTS]]</f>
        <v>0</v>
      </c>
      <c r="L3608" s="12">
        <v>0</v>
      </c>
      <c r="M3608" s="12">
        <f>Tabela1[[#This Row],[A DEVOLVER]]-Tabela1[[#This Row],[DEVOLVIDO]]</f>
        <v>0</v>
      </c>
      <c r="N3608" s="18" t="s">
        <v>365</v>
      </c>
    </row>
    <row r="3609" spans="2:14" x14ac:dyDescent="0.3">
      <c r="B3609" s="11">
        <v>282</v>
      </c>
      <c r="C3609" s="11">
        <v>80823173291</v>
      </c>
      <c r="D3609" s="35">
        <v>36</v>
      </c>
      <c r="E3609" s="16" t="s">
        <v>8</v>
      </c>
      <c r="F3609" s="11" t="s">
        <v>558</v>
      </c>
      <c r="G3609" s="17">
        <v>577.94039999999995</v>
      </c>
      <c r="H3609" s="17">
        <v>577.94039999999995</v>
      </c>
      <c r="I3609" s="17">
        <f>IFERROR(H3609/1.08,"")</f>
        <v>535.12999999999988</v>
      </c>
      <c r="J3609" s="17">
        <f>I3609*8%</f>
        <v>42.810399999999994</v>
      </c>
      <c r="K3609" s="17">
        <f>Tabela1[[#This Row],[VLR RECEBIDO]]-Tabela1[[#This Row],[DESPESA]]-Tabela1[[#This Row],[FGTS]]</f>
        <v>7.815970093361102E-14</v>
      </c>
      <c r="L3609" s="12">
        <v>0</v>
      </c>
      <c r="M3609" s="12">
        <f>Tabela1[[#This Row],[A DEVOLVER]]-Tabela1[[#This Row],[DEVOLVIDO]]</f>
        <v>7.815970093361102E-14</v>
      </c>
      <c r="N3609" s="18" t="s">
        <v>317</v>
      </c>
    </row>
    <row r="3610" spans="2:14" x14ac:dyDescent="0.3">
      <c r="B3610" s="11">
        <v>289</v>
      </c>
      <c r="C3610" s="11">
        <v>88069672234</v>
      </c>
      <c r="D3610" s="35">
        <v>36</v>
      </c>
      <c r="E3610" s="16" t="s">
        <v>8</v>
      </c>
      <c r="F3610" s="11" t="s">
        <v>558</v>
      </c>
      <c r="G3610" s="17">
        <v>577.94039999999995</v>
      </c>
      <c r="H3610" s="17">
        <v>577.94039999999995</v>
      </c>
      <c r="I3610" s="17">
        <f>IFERROR(H3610/1.08,"")</f>
        <v>535.12999999999988</v>
      </c>
      <c r="J3610" s="17">
        <f>I3610*8%</f>
        <v>42.810399999999994</v>
      </c>
      <c r="K3610" s="17">
        <f>Tabela1[[#This Row],[VLR RECEBIDO]]-Tabela1[[#This Row],[DESPESA]]-Tabela1[[#This Row],[FGTS]]</f>
        <v>7.815970093361102E-14</v>
      </c>
      <c r="L3610" s="12">
        <v>0</v>
      </c>
      <c r="M3610" s="12">
        <f>Tabela1[[#This Row],[A DEVOLVER]]-Tabela1[[#This Row],[DEVOLVIDO]]</f>
        <v>7.815970093361102E-14</v>
      </c>
      <c r="N3610" s="18" t="s">
        <v>348</v>
      </c>
    </row>
    <row r="3611" spans="2:14" x14ac:dyDescent="0.3">
      <c r="B3611" s="11">
        <v>296</v>
      </c>
      <c r="C3611" s="11" t="s">
        <v>123</v>
      </c>
      <c r="D3611" s="35">
        <v>36</v>
      </c>
      <c r="E3611" s="16" t="s">
        <v>8</v>
      </c>
      <c r="F3611" s="11" t="s">
        <v>558</v>
      </c>
      <c r="G3611" s="17">
        <v>577.94039999999995</v>
      </c>
      <c r="H3611" s="17">
        <v>577.94039999999995</v>
      </c>
      <c r="I3611" s="17">
        <f>IFERROR(H3611/1.08,"")</f>
        <v>535.12999999999988</v>
      </c>
      <c r="J3611" s="17">
        <f>I3611*8%</f>
        <v>42.810399999999994</v>
      </c>
      <c r="K3611" s="17">
        <f>Tabela1[[#This Row],[VLR RECEBIDO]]-Tabela1[[#This Row],[DESPESA]]-Tabela1[[#This Row],[FGTS]]</f>
        <v>7.815970093361102E-14</v>
      </c>
      <c r="L3611" s="12">
        <v>0</v>
      </c>
      <c r="M3611" s="12">
        <f>Tabela1[[#This Row],[A DEVOLVER]]-Tabela1[[#This Row],[DEVOLVIDO]]</f>
        <v>7.815970093361102E-14</v>
      </c>
      <c r="N3611" s="18" t="s">
        <v>307</v>
      </c>
    </row>
    <row r="3612" spans="2:14" x14ac:dyDescent="0.3">
      <c r="B3612" s="11">
        <v>297</v>
      </c>
      <c r="C3612" s="11">
        <v>72282835204</v>
      </c>
      <c r="D3612" s="35">
        <v>36</v>
      </c>
      <c r="E3612" s="16" t="s">
        <v>8</v>
      </c>
      <c r="F3612" s="11" t="s">
        <v>558</v>
      </c>
      <c r="G3612" s="17">
        <v>577.94039999999995</v>
      </c>
      <c r="H3612" s="17">
        <v>577.94039999999995</v>
      </c>
      <c r="I3612" s="17">
        <f>IFERROR(H3612/1.08,"")</f>
        <v>535.12999999999988</v>
      </c>
      <c r="J3612" s="17">
        <f>I3612*8%</f>
        <v>42.810399999999994</v>
      </c>
      <c r="K3612" s="17">
        <f>Tabela1[[#This Row],[VLR RECEBIDO]]-Tabela1[[#This Row],[DESPESA]]-Tabela1[[#This Row],[FGTS]]</f>
        <v>7.815970093361102E-14</v>
      </c>
      <c r="L3612" s="12">
        <v>0</v>
      </c>
      <c r="M3612" s="12">
        <f>Tabela1[[#This Row],[A DEVOLVER]]-Tabela1[[#This Row],[DEVOLVIDO]]</f>
        <v>7.815970093361102E-14</v>
      </c>
      <c r="N3612" s="18" t="s">
        <v>318</v>
      </c>
    </row>
    <row r="3613" spans="2:14" x14ac:dyDescent="0.3">
      <c r="B3613" s="11">
        <v>313</v>
      </c>
      <c r="C3613" s="11" t="s">
        <v>167</v>
      </c>
      <c r="D3613" s="35">
        <v>36</v>
      </c>
      <c r="E3613" s="16" t="s">
        <v>8</v>
      </c>
      <c r="F3613" s="11" t="s">
        <v>558</v>
      </c>
      <c r="G3613" s="17">
        <v>577.94039999999995</v>
      </c>
      <c r="H3613" s="17">
        <v>577.94039999999995</v>
      </c>
      <c r="I3613" s="17">
        <f>IFERROR(H3613/1.08,"")</f>
        <v>535.12999999999988</v>
      </c>
      <c r="J3613" s="17">
        <f>I3613*8%</f>
        <v>42.810399999999994</v>
      </c>
      <c r="K3613" s="17">
        <f>Tabela1[[#This Row],[VLR RECEBIDO]]-Tabela1[[#This Row],[DESPESA]]-Tabela1[[#This Row],[FGTS]]</f>
        <v>7.815970093361102E-14</v>
      </c>
      <c r="L3613" s="12">
        <v>0</v>
      </c>
      <c r="M3613" s="12">
        <f>Tabela1[[#This Row],[A DEVOLVER]]-Tabela1[[#This Row],[DEVOLVIDO]]</f>
        <v>7.815970093361102E-14</v>
      </c>
      <c r="N3613" s="18" t="s">
        <v>350</v>
      </c>
    </row>
    <row r="3614" spans="2:14" x14ac:dyDescent="0.3">
      <c r="B3614" s="11">
        <v>315</v>
      </c>
      <c r="C3614" s="11" t="s">
        <v>148</v>
      </c>
      <c r="D3614" s="35">
        <v>36</v>
      </c>
      <c r="E3614" s="16" t="s">
        <v>8</v>
      </c>
      <c r="F3614" s="11" t="s">
        <v>558</v>
      </c>
      <c r="G3614" s="17">
        <v>577.94039999999995</v>
      </c>
      <c r="H3614" s="17">
        <v>577.94039999999995</v>
      </c>
      <c r="I3614" s="17">
        <f>IFERROR(H3614/1.08,"")</f>
        <v>535.12999999999988</v>
      </c>
      <c r="J3614" s="17">
        <f>I3614*8%</f>
        <v>42.810399999999994</v>
      </c>
      <c r="K3614" s="17">
        <f>Tabela1[[#This Row],[VLR RECEBIDO]]-Tabela1[[#This Row],[DESPESA]]-Tabela1[[#This Row],[FGTS]]</f>
        <v>7.815970093361102E-14</v>
      </c>
      <c r="L3614" s="12">
        <v>0</v>
      </c>
      <c r="M3614" s="12">
        <f>Tabela1[[#This Row],[A DEVOLVER]]-Tabela1[[#This Row],[DEVOLVIDO]]</f>
        <v>7.815970093361102E-14</v>
      </c>
      <c r="N3614" s="18" t="s">
        <v>331</v>
      </c>
    </row>
    <row r="3615" spans="2:14" x14ac:dyDescent="0.3">
      <c r="B3615" s="11">
        <v>337</v>
      </c>
      <c r="C3615" s="11" t="s">
        <v>179</v>
      </c>
      <c r="D3615" s="35">
        <v>36</v>
      </c>
      <c r="E3615" s="16" t="s">
        <v>8</v>
      </c>
      <c r="F3615" s="11" t="s">
        <v>558</v>
      </c>
      <c r="G3615" s="17">
        <v>577.94039999999995</v>
      </c>
      <c r="H3615" s="17">
        <v>577.94039999999995</v>
      </c>
      <c r="I3615" s="17">
        <f>IFERROR(H3615/1.08,"")</f>
        <v>535.12999999999988</v>
      </c>
      <c r="J3615" s="17">
        <f>I3615*8%</f>
        <v>42.810399999999994</v>
      </c>
      <c r="K3615" s="17">
        <f>Tabela1[[#This Row],[VLR RECEBIDO]]-Tabela1[[#This Row],[DESPESA]]-Tabela1[[#This Row],[FGTS]]</f>
        <v>7.815970093361102E-14</v>
      </c>
      <c r="L3615" s="12">
        <v>0</v>
      </c>
      <c r="M3615" s="12">
        <f>Tabela1[[#This Row],[A DEVOLVER]]-Tabela1[[#This Row],[DEVOLVIDO]]</f>
        <v>7.815970093361102E-14</v>
      </c>
      <c r="N3615" s="18" t="s">
        <v>362</v>
      </c>
    </row>
    <row r="3616" spans="2:14" x14ac:dyDescent="0.3">
      <c r="B3616" s="11">
        <v>344</v>
      </c>
      <c r="C3616" s="11">
        <v>85022381249</v>
      </c>
      <c r="D3616" s="35">
        <v>36</v>
      </c>
      <c r="E3616" s="16" t="s">
        <v>8</v>
      </c>
      <c r="F3616" s="11" t="s">
        <v>558</v>
      </c>
      <c r="G3616" s="17">
        <v>525.39840000000004</v>
      </c>
      <c r="H3616" s="17">
        <v>525.39840000000004</v>
      </c>
      <c r="I3616" s="17">
        <f>IFERROR(H3616/1.08,"")</f>
        <v>486.48</v>
      </c>
      <c r="J3616" s="17">
        <f>I3616*8%</f>
        <v>38.918400000000005</v>
      </c>
      <c r="K3616" s="17">
        <f>Tabela1[[#This Row],[VLR RECEBIDO]]-Tabela1[[#This Row],[DESPESA]]-Tabela1[[#This Row],[FGTS]]</f>
        <v>0</v>
      </c>
      <c r="L3616" s="12">
        <v>0</v>
      </c>
      <c r="M3616" s="12">
        <f>Tabela1[[#This Row],[A DEVOLVER]]-Tabela1[[#This Row],[DEVOLVIDO]]</f>
        <v>0</v>
      </c>
      <c r="N3616" s="18" t="s">
        <v>274</v>
      </c>
    </row>
    <row r="3617" spans="2:14" x14ac:dyDescent="0.3">
      <c r="B3617" s="11">
        <v>355</v>
      </c>
      <c r="C3617" s="11">
        <v>69478260200</v>
      </c>
      <c r="D3617" s="35">
        <v>36</v>
      </c>
      <c r="E3617" s="16" t="s">
        <v>8</v>
      </c>
      <c r="F3617" s="11" t="s">
        <v>558</v>
      </c>
      <c r="G3617" s="17">
        <v>577.94039999999995</v>
      </c>
      <c r="H3617" s="17">
        <v>577.94039999999995</v>
      </c>
      <c r="I3617" s="17">
        <f>IFERROR(H3617/1.08,"")</f>
        <v>535.12999999999988</v>
      </c>
      <c r="J3617" s="17">
        <f>I3617*8%</f>
        <v>42.810399999999994</v>
      </c>
      <c r="K3617" s="17">
        <f>Tabela1[[#This Row],[VLR RECEBIDO]]-Tabela1[[#This Row],[DESPESA]]-Tabela1[[#This Row],[FGTS]]</f>
        <v>7.815970093361102E-14</v>
      </c>
      <c r="L3617" s="12">
        <v>0</v>
      </c>
      <c r="M3617" s="12">
        <f>Tabela1[[#This Row],[A DEVOLVER]]-Tabela1[[#This Row],[DEVOLVIDO]]</f>
        <v>7.815970093361102E-14</v>
      </c>
      <c r="N3617" s="18" t="s">
        <v>242</v>
      </c>
    </row>
    <row r="3618" spans="2:14" x14ac:dyDescent="0.3">
      <c r="B3618" s="11">
        <v>369</v>
      </c>
      <c r="C3618" s="11" t="s">
        <v>125</v>
      </c>
      <c r="D3618" s="35">
        <v>36</v>
      </c>
      <c r="E3618" s="16" t="s">
        <v>8</v>
      </c>
      <c r="F3618" s="11" t="s">
        <v>558</v>
      </c>
      <c r="G3618" s="17">
        <v>577.94039999999995</v>
      </c>
      <c r="H3618" s="17">
        <v>577.94039999999995</v>
      </c>
      <c r="I3618" s="17">
        <f>IFERROR(H3618/1.08,"")</f>
        <v>535.12999999999988</v>
      </c>
      <c r="J3618" s="17">
        <f>I3618*8%</f>
        <v>42.810399999999994</v>
      </c>
      <c r="K3618" s="17">
        <f>Tabela1[[#This Row],[VLR RECEBIDO]]-Tabela1[[#This Row],[DESPESA]]-Tabela1[[#This Row],[FGTS]]</f>
        <v>7.815970093361102E-14</v>
      </c>
      <c r="L3618" s="12">
        <v>0</v>
      </c>
      <c r="M3618" s="12">
        <f>Tabela1[[#This Row],[A DEVOLVER]]-Tabela1[[#This Row],[DEVOLVIDO]]</f>
        <v>7.815970093361102E-14</v>
      </c>
      <c r="N3618" s="18" t="s">
        <v>309</v>
      </c>
    </row>
    <row r="3619" spans="2:14" x14ac:dyDescent="0.3">
      <c r="B3619" s="11">
        <v>380</v>
      </c>
      <c r="C3619" s="11">
        <v>68990405220</v>
      </c>
      <c r="D3619" s="35">
        <v>36</v>
      </c>
      <c r="E3619" s="16" t="s">
        <v>8</v>
      </c>
      <c r="F3619" s="11" t="s">
        <v>558</v>
      </c>
      <c r="G3619" s="17">
        <v>577.94039999999995</v>
      </c>
      <c r="H3619" s="17">
        <v>577.94039999999995</v>
      </c>
      <c r="I3619" s="17">
        <f>IFERROR(H3619/1.08,"")</f>
        <v>535.12999999999988</v>
      </c>
      <c r="J3619" s="17">
        <f>I3619*8%</f>
        <v>42.810399999999994</v>
      </c>
      <c r="K3619" s="17">
        <f>Tabela1[[#This Row],[VLR RECEBIDO]]-Tabela1[[#This Row],[DESPESA]]-Tabela1[[#This Row],[FGTS]]</f>
        <v>7.815970093361102E-14</v>
      </c>
      <c r="L3619" s="12">
        <v>0</v>
      </c>
      <c r="M3619" s="12">
        <f>Tabela1[[#This Row],[A DEVOLVER]]-Tabela1[[#This Row],[DEVOLVIDO]]</f>
        <v>7.815970093361102E-14</v>
      </c>
      <c r="N3619" s="18" t="s">
        <v>346</v>
      </c>
    </row>
    <row r="3620" spans="2:14" x14ac:dyDescent="0.3">
      <c r="B3620" s="11">
        <v>381</v>
      </c>
      <c r="C3620" s="11">
        <v>90114035253</v>
      </c>
      <c r="D3620" s="35">
        <v>36</v>
      </c>
      <c r="E3620" s="16" t="s">
        <v>8</v>
      </c>
      <c r="F3620" s="11" t="s">
        <v>558</v>
      </c>
      <c r="G3620" s="17">
        <v>577.94039999999995</v>
      </c>
      <c r="H3620" s="17">
        <v>577.94039999999995</v>
      </c>
      <c r="I3620" s="17">
        <f>IFERROR(H3620/1.08,"")</f>
        <v>535.12999999999988</v>
      </c>
      <c r="J3620" s="17">
        <f>I3620*8%</f>
        <v>42.810399999999994</v>
      </c>
      <c r="K3620" s="17">
        <f>Tabela1[[#This Row],[VLR RECEBIDO]]-Tabela1[[#This Row],[DESPESA]]-Tabela1[[#This Row],[FGTS]]</f>
        <v>7.815970093361102E-14</v>
      </c>
      <c r="L3620" s="12">
        <v>0</v>
      </c>
      <c r="M3620" s="12">
        <f>Tabela1[[#This Row],[A DEVOLVER]]-Tabela1[[#This Row],[DEVOLVIDO]]</f>
        <v>7.815970093361102E-14</v>
      </c>
      <c r="N3620" s="18" t="s">
        <v>305</v>
      </c>
    </row>
    <row r="3621" spans="2:14" x14ac:dyDescent="0.3">
      <c r="B3621" s="11">
        <v>393</v>
      </c>
      <c r="C3621" s="11">
        <v>78679362204</v>
      </c>
      <c r="D3621" s="35">
        <v>36</v>
      </c>
      <c r="E3621" s="16" t="s">
        <v>8</v>
      </c>
      <c r="F3621" s="11" t="s">
        <v>558</v>
      </c>
      <c r="G3621" s="17">
        <v>577.94039999999995</v>
      </c>
      <c r="H3621" s="17">
        <v>577.94039999999995</v>
      </c>
      <c r="I3621" s="17">
        <f>IFERROR(H3621/1.08,"")</f>
        <v>535.12999999999988</v>
      </c>
      <c r="J3621" s="17">
        <f>I3621*8%</f>
        <v>42.810399999999994</v>
      </c>
      <c r="K3621" s="17">
        <f>Tabela1[[#This Row],[VLR RECEBIDO]]-Tabela1[[#This Row],[DESPESA]]-Tabela1[[#This Row],[FGTS]]</f>
        <v>7.815970093361102E-14</v>
      </c>
      <c r="L3621" s="12">
        <v>0</v>
      </c>
      <c r="M3621" s="12">
        <f>Tabela1[[#This Row],[A DEVOLVER]]-Tabela1[[#This Row],[DEVOLVIDO]]</f>
        <v>7.815970093361102E-14</v>
      </c>
      <c r="N3621" s="18" t="s">
        <v>280</v>
      </c>
    </row>
    <row r="3622" spans="2:14" x14ac:dyDescent="0.3">
      <c r="B3622" s="11">
        <v>395</v>
      </c>
      <c r="C3622" s="11">
        <v>82492182215</v>
      </c>
      <c r="D3622" s="35">
        <v>36</v>
      </c>
      <c r="E3622" s="16" t="s">
        <v>8</v>
      </c>
      <c r="F3622" s="11" t="s">
        <v>558</v>
      </c>
      <c r="G3622" s="17">
        <v>577.94039999999995</v>
      </c>
      <c r="H3622" s="17">
        <v>577.94039999999995</v>
      </c>
      <c r="I3622" s="17">
        <f>IFERROR(H3622/1.08,"")</f>
        <v>535.12999999999988</v>
      </c>
      <c r="J3622" s="17">
        <f>I3622*8%</f>
        <v>42.810399999999994</v>
      </c>
      <c r="K3622" s="17">
        <f>Tabela1[[#This Row],[VLR RECEBIDO]]-Tabela1[[#This Row],[DESPESA]]-Tabela1[[#This Row],[FGTS]]</f>
        <v>7.815970093361102E-14</v>
      </c>
      <c r="L3622" s="12">
        <v>0</v>
      </c>
      <c r="M3622" s="12">
        <f>Tabela1[[#This Row],[A DEVOLVER]]-Tabela1[[#This Row],[DEVOLVIDO]]</f>
        <v>7.815970093361102E-14</v>
      </c>
      <c r="N3622" s="18" t="s">
        <v>284</v>
      </c>
    </row>
    <row r="3623" spans="2:14" x14ac:dyDescent="0.3">
      <c r="B3623" s="11">
        <v>403</v>
      </c>
      <c r="C3623" s="11">
        <v>85744824200</v>
      </c>
      <c r="D3623" s="35">
        <v>36</v>
      </c>
      <c r="E3623" s="16" t="s">
        <v>8</v>
      </c>
      <c r="F3623" s="11" t="s">
        <v>558</v>
      </c>
      <c r="G3623" s="17">
        <v>577.94039999999995</v>
      </c>
      <c r="H3623" s="17">
        <v>577.94039999999995</v>
      </c>
      <c r="I3623" s="17">
        <f>IFERROR(H3623/1.08,"")</f>
        <v>535.12999999999988</v>
      </c>
      <c r="J3623" s="17">
        <f>I3623*8%</f>
        <v>42.810399999999994</v>
      </c>
      <c r="K3623" s="17">
        <f>Tabela1[[#This Row],[VLR RECEBIDO]]-Tabela1[[#This Row],[DESPESA]]-Tabela1[[#This Row],[FGTS]]</f>
        <v>7.815970093361102E-14</v>
      </c>
      <c r="L3623" s="12">
        <v>0</v>
      </c>
      <c r="M3623" s="12">
        <f>Tabela1[[#This Row],[A DEVOLVER]]-Tabela1[[#This Row],[DEVOLVIDO]]</f>
        <v>7.815970093361102E-14</v>
      </c>
      <c r="N3623" s="18" t="s">
        <v>353</v>
      </c>
    </row>
    <row r="3624" spans="2:14" x14ac:dyDescent="0.3">
      <c r="B3624" s="11">
        <v>421</v>
      </c>
      <c r="C3624" s="11" t="s">
        <v>172</v>
      </c>
      <c r="D3624" s="35">
        <v>36</v>
      </c>
      <c r="E3624" s="16" t="s">
        <v>8</v>
      </c>
      <c r="F3624" s="11" t="s">
        <v>558</v>
      </c>
      <c r="G3624" s="17">
        <v>577.94039999999995</v>
      </c>
      <c r="H3624" s="17">
        <v>577.94039999999995</v>
      </c>
      <c r="I3624" s="17">
        <f>IFERROR(H3624/1.08,"")</f>
        <v>535.12999999999988</v>
      </c>
      <c r="J3624" s="17">
        <f>I3624*8%</f>
        <v>42.810399999999994</v>
      </c>
      <c r="K3624" s="17">
        <f>Tabela1[[#This Row],[VLR RECEBIDO]]-Tabela1[[#This Row],[DESPESA]]-Tabela1[[#This Row],[FGTS]]</f>
        <v>7.815970093361102E-14</v>
      </c>
      <c r="L3624" s="12">
        <v>0</v>
      </c>
      <c r="M3624" s="12">
        <f>Tabela1[[#This Row],[A DEVOLVER]]-Tabela1[[#This Row],[DEVOLVIDO]]</f>
        <v>7.815970093361102E-14</v>
      </c>
      <c r="N3624" s="18" t="s">
        <v>355</v>
      </c>
    </row>
    <row r="3625" spans="2:14" x14ac:dyDescent="0.3">
      <c r="B3625" s="11">
        <v>425</v>
      </c>
      <c r="C3625" s="11" t="s">
        <v>188</v>
      </c>
      <c r="D3625" s="35">
        <v>36</v>
      </c>
      <c r="E3625" s="16" t="s">
        <v>8</v>
      </c>
      <c r="F3625" s="11" t="s">
        <v>558</v>
      </c>
      <c r="G3625" s="17">
        <v>577.94039999999995</v>
      </c>
      <c r="H3625" s="17">
        <v>577.94039999999995</v>
      </c>
      <c r="I3625" s="17">
        <f>IFERROR(H3625/1.08,"")</f>
        <v>535.12999999999988</v>
      </c>
      <c r="J3625" s="17">
        <f>I3625*8%</f>
        <v>42.810399999999994</v>
      </c>
      <c r="K3625" s="17">
        <f>Tabela1[[#This Row],[VLR RECEBIDO]]-Tabela1[[#This Row],[DESPESA]]-Tabela1[[#This Row],[FGTS]]</f>
        <v>7.815970093361102E-14</v>
      </c>
      <c r="L3625" s="12">
        <v>0</v>
      </c>
      <c r="M3625" s="12">
        <f>Tabela1[[#This Row],[A DEVOLVER]]-Tabela1[[#This Row],[DEVOLVIDO]]</f>
        <v>7.815970093361102E-14</v>
      </c>
      <c r="N3625" s="18" t="s">
        <v>371</v>
      </c>
    </row>
    <row r="3626" spans="2:14" x14ac:dyDescent="0.3">
      <c r="B3626" s="11">
        <v>444</v>
      </c>
      <c r="C3626" s="11">
        <v>70134089219</v>
      </c>
      <c r="D3626" s="35">
        <v>36</v>
      </c>
      <c r="E3626" s="16" t="s">
        <v>8</v>
      </c>
      <c r="F3626" s="11" t="s">
        <v>558</v>
      </c>
      <c r="G3626" s="17">
        <v>577.94039999999995</v>
      </c>
      <c r="H3626" s="17">
        <v>577.94039999999995</v>
      </c>
      <c r="I3626" s="17">
        <f>IFERROR(H3626/1.08,"")</f>
        <v>535.12999999999988</v>
      </c>
      <c r="J3626" s="17">
        <f>I3626*8%</f>
        <v>42.810399999999994</v>
      </c>
      <c r="K3626" s="17">
        <f>Tabela1[[#This Row],[VLR RECEBIDO]]-Tabela1[[#This Row],[DESPESA]]-Tabela1[[#This Row],[FGTS]]</f>
        <v>7.815970093361102E-14</v>
      </c>
      <c r="L3626" s="12">
        <v>0</v>
      </c>
      <c r="M3626" s="12">
        <f>Tabela1[[#This Row],[A DEVOLVER]]-Tabela1[[#This Row],[DEVOLVIDO]]</f>
        <v>7.815970093361102E-14</v>
      </c>
      <c r="N3626" s="18" t="s">
        <v>292</v>
      </c>
    </row>
    <row r="3627" spans="2:14" x14ac:dyDescent="0.3">
      <c r="B3627" s="11">
        <v>445</v>
      </c>
      <c r="C3627" s="11">
        <v>82941238204</v>
      </c>
      <c r="D3627" s="35">
        <v>36</v>
      </c>
      <c r="E3627" s="16" t="s">
        <v>8</v>
      </c>
      <c r="F3627" s="11" t="s">
        <v>558</v>
      </c>
      <c r="G3627" s="17">
        <v>577.94039999999995</v>
      </c>
      <c r="H3627" s="17">
        <v>577.94039999999995</v>
      </c>
      <c r="I3627" s="17">
        <f>IFERROR(H3627/1.08,"")</f>
        <v>535.12999999999988</v>
      </c>
      <c r="J3627" s="17">
        <f>I3627*8%</f>
        <v>42.810399999999994</v>
      </c>
      <c r="K3627" s="17">
        <f>Tabela1[[#This Row],[VLR RECEBIDO]]-Tabela1[[#This Row],[DESPESA]]-Tabela1[[#This Row],[FGTS]]</f>
        <v>7.815970093361102E-14</v>
      </c>
      <c r="L3627" s="12">
        <v>0</v>
      </c>
      <c r="M3627" s="12">
        <f>Tabela1[[#This Row],[A DEVOLVER]]-Tabela1[[#This Row],[DEVOLVIDO]]</f>
        <v>7.815970093361102E-14</v>
      </c>
      <c r="N3627" s="18" t="s">
        <v>319</v>
      </c>
    </row>
    <row r="3628" spans="2:14" x14ac:dyDescent="0.3">
      <c r="B3628" s="11">
        <v>449</v>
      </c>
      <c r="C3628" s="11" t="s">
        <v>157</v>
      </c>
      <c r="D3628" s="35">
        <v>36</v>
      </c>
      <c r="E3628" s="16" t="s">
        <v>8</v>
      </c>
      <c r="F3628" s="11" t="s">
        <v>558</v>
      </c>
      <c r="G3628" s="17">
        <v>210.15720000000002</v>
      </c>
      <c r="H3628" s="17">
        <v>210.15720000000002</v>
      </c>
      <c r="I3628" s="17">
        <f>IFERROR(H3628/1.08,"")</f>
        <v>194.59</v>
      </c>
      <c r="J3628" s="17">
        <f>I3628*8%</f>
        <v>15.567200000000001</v>
      </c>
      <c r="K3628" s="17">
        <f>Tabela1[[#This Row],[VLR RECEBIDO]]-Tabela1[[#This Row],[DESPESA]]-Tabela1[[#This Row],[FGTS]]</f>
        <v>0</v>
      </c>
      <c r="L3628" s="12">
        <v>0</v>
      </c>
      <c r="M3628" s="12">
        <f>Tabela1[[#This Row],[A DEVOLVER]]-Tabela1[[#This Row],[DEVOLVIDO]]</f>
        <v>0</v>
      </c>
      <c r="N3628" s="18" t="s">
        <v>340</v>
      </c>
    </row>
    <row r="3629" spans="2:14" x14ac:dyDescent="0.3">
      <c r="B3629" s="11">
        <v>450</v>
      </c>
      <c r="C3629" s="11">
        <v>73733148215</v>
      </c>
      <c r="D3629" s="35">
        <v>36</v>
      </c>
      <c r="E3629" s="16" t="s">
        <v>8</v>
      </c>
      <c r="F3629" s="11" t="s">
        <v>558</v>
      </c>
      <c r="G3629" s="17">
        <v>577.94039999999995</v>
      </c>
      <c r="H3629" s="17">
        <v>577.94039999999995</v>
      </c>
      <c r="I3629" s="17">
        <f>IFERROR(H3629/1.08,"")</f>
        <v>535.12999999999988</v>
      </c>
      <c r="J3629" s="17">
        <f>I3629*8%</f>
        <v>42.810399999999994</v>
      </c>
      <c r="K3629" s="17">
        <f>Tabela1[[#This Row],[VLR RECEBIDO]]-Tabela1[[#This Row],[DESPESA]]-Tabela1[[#This Row],[FGTS]]</f>
        <v>7.815970093361102E-14</v>
      </c>
      <c r="L3629" s="12">
        <v>0</v>
      </c>
      <c r="M3629" s="12">
        <f>Tabela1[[#This Row],[A DEVOLVER]]-Tabela1[[#This Row],[DEVOLVIDO]]</f>
        <v>7.815970093361102E-14</v>
      </c>
      <c r="N3629" s="18" t="s">
        <v>218</v>
      </c>
    </row>
    <row r="3630" spans="2:14" x14ac:dyDescent="0.3">
      <c r="B3630" s="11">
        <v>465</v>
      </c>
      <c r="C3630" s="11" t="s">
        <v>116</v>
      </c>
      <c r="D3630" s="35">
        <v>36</v>
      </c>
      <c r="E3630" s="16" t="s">
        <v>8</v>
      </c>
      <c r="F3630" s="11" t="s">
        <v>558</v>
      </c>
      <c r="G3630" s="17">
        <v>525.39840000000004</v>
      </c>
      <c r="H3630" s="17">
        <v>525.39840000000004</v>
      </c>
      <c r="I3630" s="17">
        <f>IFERROR(H3630/1.08,"")</f>
        <v>486.48</v>
      </c>
      <c r="J3630" s="17">
        <f>I3630*8%</f>
        <v>38.918400000000005</v>
      </c>
      <c r="K3630" s="17">
        <f>Tabela1[[#This Row],[VLR RECEBIDO]]-Tabela1[[#This Row],[DESPESA]]-Tabela1[[#This Row],[FGTS]]</f>
        <v>0</v>
      </c>
      <c r="L3630" s="12">
        <v>0</v>
      </c>
      <c r="M3630" s="12">
        <f>Tabela1[[#This Row],[A DEVOLVER]]-Tabela1[[#This Row],[DEVOLVIDO]]</f>
        <v>0</v>
      </c>
      <c r="N3630" s="18" t="s">
        <v>300</v>
      </c>
    </row>
    <row r="3631" spans="2:14" x14ac:dyDescent="0.3">
      <c r="B3631" s="11">
        <v>466</v>
      </c>
      <c r="C3631" s="11">
        <v>30137284268</v>
      </c>
      <c r="D3631" s="35">
        <v>36</v>
      </c>
      <c r="E3631" s="16" t="s">
        <v>8</v>
      </c>
      <c r="F3631" s="11" t="s">
        <v>558</v>
      </c>
      <c r="G3631" s="17">
        <v>577.94039999999995</v>
      </c>
      <c r="H3631" s="17">
        <v>577.94039999999995</v>
      </c>
      <c r="I3631" s="17">
        <f>IFERROR(H3631/1.08,"")</f>
        <v>535.12999999999988</v>
      </c>
      <c r="J3631" s="17">
        <f>I3631*8%</f>
        <v>42.810399999999994</v>
      </c>
      <c r="K3631" s="17">
        <f>Tabela1[[#This Row],[VLR RECEBIDO]]-Tabela1[[#This Row],[DESPESA]]-Tabela1[[#This Row],[FGTS]]</f>
        <v>7.815970093361102E-14</v>
      </c>
      <c r="L3631" s="12">
        <v>0</v>
      </c>
      <c r="M3631" s="12">
        <f>Tabela1[[#This Row],[A DEVOLVER]]-Tabela1[[#This Row],[DEVOLVIDO]]</f>
        <v>7.815970093361102E-14</v>
      </c>
      <c r="N3631" s="18" t="s">
        <v>320</v>
      </c>
    </row>
    <row r="3632" spans="2:14" x14ac:dyDescent="0.3">
      <c r="B3632" s="11">
        <v>471</v>
      </c>
      <c r="C3632" s="11" t="s">
        <v>154</v>
      </c>
      <c r="D3632" s="35">
        <v>36</v>
      </c>
      <c r="E3632" s="16" t="s">
        <v>8</v>
      </c>
      <c r="F3632" s="11" t="s">
        <v>558</v>
      </c>
      <c r="G3632" s="17">
        <v>525.39840000000004</v>
      </c>
      <c r="H3632" s="17">
        <v>525.39840000000004</v>
      </c>
      <c r="I3632" s="17">
        <f>IFERROR(H3632/1.08,"")</f>
        <v>486.48</v>
      </c>
      <c r="J3632" s="17">
        <f>I3632*8%</f>
        <v>38.918400000000005</v>
      </c>
      <c r="K3632" s="17">
        <f>Tabela1[[#This Row],[VLR RECEBIDO]]-Tabela1[[#This Row],[DESPESA]]-Tabela1[[#This Row],[FGTS]]</f>
        <v>0</v>
      </c>
      <c r="L3632" s="12">
        <v>0</v>
      </c>
      <c r="M3632" s="12">
        <f>Tabela1[[#This Row],[A DEVOLVER]]-Tabela1[[#This Row],[DEVOLVIDO]]</f>
        <v>0</v>
      </c>
      <c r="N3632" s="18" t="s">
        <v>337</v>
      </c>
    </row>
    <row r="3633" spans="2:14" x14ac:dyDescent="0.3">
      <c r="B3633" s="11">
        <v>497</v>
      </c>
      <c r="C3633" s="11" t="s">
        <v>67</v>
      </c>
      <c r="D3633" s="35">
        <v>36</v>
      </c>
      <c r="E3633" s="16" t="s">
        <v>8</v>
      </c>
      <c r="F3633" s="11" t="s">
        <v>558</v>
      </c>
      <c r="G3633" s="17">
        <v>577.94039999999995</v>
      </c>
      <c r="H3633" s="17">
        <v>577.94039999999995</v>
      </c>
      <c r="I3633" s="17">
        <f>IFERROR(H3633/1.08,"")</f>
        <v>535.12999999999988</v>
      </c>
      <c r="J3633" s="17">
        <f>I3633*8%</f>
        <v>42.810399999999994</v>
      </c>
      <c r="K3633" s="17">
        <f>Tabela1[[#This Row],[VLR RECEBIDO]]-Tabela1[[#This Row],[DESPESA]]-Tabela1[[#This Row],[FGTS]]</f>
        <v>7.815970093361102E-14</v>
      </c>
      <c r="L3633" s="12">
        <v>0</v>
      </c>
      <c r="M3633" s="12">
        <f>Tabela1[[#This Row],[A DEVOLVER]]-Tabela1[[#This Row],[DEVOLVIDO]]</f>
        <v>7.815970093361102E-14</v>
      </c>
      <c r="N3633" s="18" t="s">
        <v>251</v>
      </c>
    </row>
    <row r="3634" spans="2:14" x14ac:dyDescent="0.3">
      <c r="B3634" s="11">
        <v>521</v>
      </c>
      <c r="C3634" s="11" t="s">
        <v>31</v>
      </c>
      <c r="D3634" s="35">
        <v>36</v>
      </c>
      <c r="E3634" s="16" t="s">
        <v>8</v>
      </c>
      <c r="F3634" s="11" t="s">
        <v>558</v>
      </c>
      <c r="G3634" s="17">
        <v>577.94039999999995</v>
      </c>
      <c r="H3634" s="17">
        <v>577.94039999999995</v>
      </c>
      <c r="I3634" s="17">
        <f>IFERROR(H3634/1.08,"")</f>
        <v>535.12999999999988</v>
      </c>
      <c r="J3634" s="17">
        <f>I3634*8%</f>
        <v>42.810399999999994</v>
      </c>
      <c r="K3634" s="17">
        <f>Tabela1[[#This Row],[VLR RECEBIDO]]-Tabela1[[#This Row],[DESPESA]]-Tabela1[[#This Row],[FGTS]]</f>
        <v>7.815970093361102E-14</v>
      </c>
      <c r="L3634" s="12">
        <v>0</v>
      </c>
      <c r="M3634" s="12">
        <f>Tabela1[[#This Row],[A DEVOLVER]]-Tabela1[[#This Row],[DEVOLVIDO]]</f>
        <v>7.815970093361102E-14</v>
      </c>
      <c r="N3634" s="18" t="s">
        <v>215</v>
      </c>
    </row>
    <row r="3635" spans="2:14" x14ac:dyDescent="0.3">
      <c r="B3635" s="11">
        <v>525</v>
      </c>
      <c r="C3635" s="11" t="s">
        <v>103</v>
      </c>
      <c r="D3635" s="35">
        <v>36</v>
      </c>
      <c r="E3635" s="16" t="s">
        <v>8</v>
      </c>
      <c r="F3635" s="11" t="s">
        <v>558</v>
      </c>
      <c r="G3635" s="17">
        <v>577.94039999999995</v>
      </c>
      <c r="H3635" s="17">
        <v>577.94039999999995</v>
      </c>
      <c r="I3635" s="17">
        <f>IFERROR(H3635/1.08,"")</f>
        <v>535.12999999999988</v>
      </c>
      <c r="J3635" s="17">
        <f>I3635*8%</f>
        <v>42.810399999999994</v>
      </c>
      <c r="K3635" s="17">
        <f>Tabela1[[#This Row],[VLR RECEBIDO]]-Tabela1[[#This Row],[DESPESA]]-Tabela1[[#This Row],[FGTS]]</f>
        <v>7.815970093361102E-14</v>
      </c>
      <c r="L3635" s="12">
        <v>0</v>
      </c>
      <c r="M3635" s="12">
        <f>Tabela1[[#This Row],[A DEVOLVER]]-Tabela1[[#This Row],[DEVOLVIDO]]</f>
        <v>7.815970093361102E-14</v>
      </c>
      <c r="N3635" s="18" t="s">
        <v>287</v>
      </c>
    </row>
    <row r="3636" spans="2:14" x14ac:dyDescent="0.3">
      <c r="B3636" s="11">
        <v>527</v>
      </c>
      <c r="C3636" s="11">
        <v>70143241281</v>
      </c>
      <c r="D3636" s="35">
        <v>36</v>
      </c>
      <c r="E3636" s="16" t="s">
        <v>8</v>
      </c>
      <c r="F3636" s="11" t="s">
        <v>558</v>
      </c>
      <c r="G3636" s="17">
        <v>577.94039999999995</v>
      </c>
      <c r="H3636" s="17">
        <v>577.94039999999995</v>
      </c>
      <c r="I3636" s="17">
        <f>IFERROR(H3636/1.08,"")</f>
        <v>535.12999999999988</v>
      </c>
      <c r="J3636" s="17">
        <f>I3636*8%</f>
        <v>42.810399999999994</v>
      </c>
      <c r="K3636" s="17">
        <f>Tabela1[[#This Row],[VLR RECEBIDO]]-Tabela1[[#This Row],[DESPESA]]-Tabela1[[#This Row],[FGTS]]</f>
        <v>7.815970093361102E-14</v>
      </c>
      <c r="L3636" s="12">
        <v>0</v>
      </c>
      <c r="M3636" s="12">
        <f>Tabela1[[#This Row],[A DEVOLVER]]-Tabela1[[#This Row],[DEVOLVIDO]]</f>
        <v>7.815970093361102E-14</v>
      </c>
      <c r="N3636" s="18" t="s">
        <v>260</v>
      </c>
    </row>
    <row r="3637" spans="2:14" x14ac:dyDescent="0.3">
      <c r="B3637" s="11">
        <v>543</v>
      </c>
      <c r="C3637" s="11" t="s">
        <v>40</v>
      </c>
      <c r="D3637" s="35">
        <v>36</v>
      </c>
      <c r="E3637" s="16" t="s">
        <v>8</v>
      </c>
      <c r="F3637" s="11" t="s">
        <v>558</v>
      </c>
      <c r="G3637" s="17">
        <v>577.94039999999995</v>
      </c>
      <c r="H3637" s="17">
        <v>577.94039999999995</v>
      </c>
      <c r="I3637" s="17">
        <f>IFERROR(H3637/1.08,"")</f>
        <v>535.12999999999988</v>
      </c>
      <c r="J3637" s="17">
        <f>I3637*8%</f>
        <v>42.810399999999994</v>
      </c>
      <c r="K3637" s="17">
        <f>Tabela1[[#This Row],[VLR RECEBIDO]]-Tabela1[[#This Row],[DESPESA]]-Tabela1[[#This Row],[FGTS]]</f>
        <v>7.815970093361102E-14</v>
      </c>
      <c r="L3637" s="12">
        <v>0</v>
      </c>
      <c r="M3637" s="12">
        <f>Tabela1[[#This Row],[A DEVOLVER]]-Tabela1[[#This Row],[DEVOLVIDO]]</f>
        <v>7.815970093361102E-14</v>
      </c>
      <c r="N3637" s="18" t="s">
        <v>224</v>
      </c>
    </row>
    <row r="3638" spans="2:14" x14ac:dyDescent="0.3">
      <c r="B3638" s="11">
        <v>547</v>
      </c>
      <c r="C3638" s="11">
        <v>85754110200</v>
      </c>
      <c r="D3638" s="35">
        <v>36</v>
      </c>
      <c r="E3638" s="16" t="s">
        <v>8</v>
      </c>
      <c r="F3638" s="11" t="s">
        <v>558</v>
      </c>
      <c r="G3638" s="17">
        <v>525.39840000000004</v>
      </c>
      <c r="H3638" s="17">
        <v>525.39840000000004</v>
      </c>
      <c r="I3638" s="17">
        <f>IFERROR(H3638/1.08,"")</f>
        <v>486.48</v>
      </c>
      <c r="J3638" s="17">
        <f>I3638*8%</f>
        <v>38.918400000000005</v>
      </c>
      <c r="K3638" s="17">
        <f>Tabela1[[#This Row],[VLR RECEBIDO]]-Tabela1[[#This Row],[DESPESA]]-Tabela1[[#This Row],[FGTS]]</f>
        <v>0</v>
      </c>
      <c r="L3638" s="12">
        <v>0</v>
      </c>
      <c r="M3638" s="12">
        <f>Tabela1[[#This Row],[A DEVOLVER]]-Tabela1[[#This Row],[DEVOLVIDO]]</f>
        <v>0</v>
      </c>
      <c r="N3638" s="18" t="s">
        <v>264</v>
      </c>
    </row>
    <row r="3639" spans="2:14" x14ac:dyDescent="0.3">
      <c r="B3639" s="11">
        <v>550</v>
      </c>
      <c r="C3639" s="11">
        <v>94273626268</v>
      </c>
      <c r="D3639" s="35">
        <v>36</v>
      </c>
      <c r="E3639" s="16" t="s">
        <v>8</v>
      </c>
      <c r="F3639" s="11" t="s">
        <v>558</v>
      </c>
      <c r="G3639" s="17">
        <v>577.94039999999995</v>
      </c>
      <c r="H3639" s="17">
        <v>577.94039999999995</v>
      </c>
      <c r="I3639" s="17">
        <f>IFERROR(H3639/1.08,"")</f>
        <v>535.12999999999988</v>
      </c>
      <c r="J3639" s="17">
        <f>I3639*8%</f>
        <v>42.810399999999994</v>
      </c>
      <c r="K3639" s="17">
        <f>Tabela1[[#This Row],[VLR RECEBIDO]]-Tabela1[[#This Row],[DESPESA]]-Tabela1[[#This Row],[FGTS]]</f>
        <v>7.815970093361102E-14</v>
      </c>
      <c r="L3639" s="12">
        <v>0</v>
      </c>
      <c r="M3639" s="12">
        <f>Tabela1[[#This Row],[A DEVOLVER]]-Tabela1[[#This Row],[DEVOLVIDO]]</f>
        <v>7.815970093361102E-14</v>
      </c>
      <c r="N3639" s="18" t="s">
        <v>219</v>
      </c>
    </row>
    <row r="3640" spans="2:14" x14ac:dyDescent="0.3">
      <c r="B3640" s="11">
        <v>552</v>
      </c>
      <c r="C3640" s="11" t="s">
        <v>36</v>
      </c>
      <c r="D3640" s="35">
        <v>36</v>
      </c>
      <c r="E3640" s="16" t="s">
        <v>8</v>
      </c>
      <c r="F3640" s="11" t="s">
        <v>558</v>
      </c>
      <c r="G3640" s="17">
        <v>577.94039999999995</v>
      </c>
      <c r="H3640" s="17">
        <v>577.94039999999995</v>
      </c>
      <c r="I3640" s="17">
        <f>IFERROR(H3640/1.08,"")</f>
        <v>535.12999999999988</v>
      </c>
      <c r="J3640" s="17">
        <f>I3640*8%</f>
        <v>42.810399999999994</v>
      </c>
      <c r="K3640" s="17">
        <f>Tabela1[[#This Row],[VLR RECEBIDO]]-Tabela1[[#This Row],[DESPESA]]-Tabela1[[#This Row],[FGTS]]</f>
        <v>7.815970093361102E-14</v>
      </c>
      <c r="L3640" s="12">
        <v>0</v>
      </c>
      <c r="M3640" s="12">
        <f>Tabela1[[#This Row],[A DEVOLVER]]-Tabela1[[#This Row],[DEVOLVIDO]]</f>
        <v>7.815970093361102E-14</v>
      </c>
      <c r="N3640" s="18" t="s">
        <v>220</v>
      </c>
    </row>
    <row r="3641" spans="2:14" x14ac:dyDescent="0.3">
      <c r="B3641" s="11">
        <v>586</v>
      </c>
      <c r="C3641" s="11" t="s">
        <v>25</v>
      </c>
      <c r="D3641" s="35">
        <v>36</v>
      </c>
      <c r="E3641" s="16" t="s">
        <v>8</v>
      </c>
      <c r="F3641" s="11" t="s">
        <v>558</v>
      </c>
      <c r="G3641" s="17">
        <v>52.542000000000002</v>
      </c>
      <c r="H3641" s="17">
        <v>52.542000000000002</v>
      </c>
      <c r="I3641" s="17">
        <f>IFERROR(H3641/1.08,"")</f>
        <v>48.65</v>
      </c>
      <c r="J3641" s="17">
        <f>I3641*8%</f>
        <v>3.8919999999999999</v>
      </c>
      <c r="K3641" s="17">
        <f>Tabela1[[#This Row],[VLR RECEBIDO]]-Tabela1[[#This Row],[DESPESA]]-Tabela1[[#This Row],[FGTS]]</f>
        <v>0</v>
      </c>
      <c r="L3641" s="12">
        <v>0</v>
      </c>
      <c r="M3641" s="12">
        <f>Tabela1[[#This Row],[A DEVOLVER]]-Tabela1[[#This Row],[DEVOLVIDO]]</f>
        <v>0</v>
      </c>
      <c r="N3641" s="18" t="s">
        <v>209</v>
      </c>
    </row>
    <row r="3642" spans="2:14" x14ac:dyDescent="0.3">
      <c r="B3642" s="11">
        <v>600</v>
      </c>
      <c r="C3642" s="11" t="s">
        <v>171</v>
      </c>
      <c r="D3642" s="35">
        <v>36</v>
      </c>
      <c r="E3642" s="16" t="s">
        <v>8</v>
      </c>
      <c r="F3642" s="11" t="s">
        <v>558</v>
      </c>
      <c r="G3642" s="17">
        <v>577.94039999999995</v>
      </c>
      <c r="H3642" s="17">
        <v>577.94039999999995</v>
      </c>
      <c r="I3642" s="17">
        <f>IFERROR(H3642/1.08,"")</f>
        <v>535.12999999999988</v>
      </c>
      <c r="J3642" s="17">
        <f>I3642*8%</f>
        <v>42.810399999999994</v>
      </c>
      <c r="K3642" s="17">
        <f>Tabela1[[#This Row],[VLR RECEBIDO]]-Tabela1[[#This Row],[DESPESA]]-Tabela1[[#This Row],[FGTS]]</f>
        <v>7.815970093361102E-14</v>
      </c>
      <c r="L3642" s="12">
        <v>0</v>
      </c>
      <c r="M3642" s="12">
        <f>Tabela1[[#This Row],[A DEVOLVER]]-Tabela1[[#This Row],[DEVOLVIDO]]</f>
        <v>7.815970093361102E-14</v>
      </c>
      <c r="N3642" s="18" t="s">
        <v>354</v>
      </c>
    </row>
    <row r="3643" spans="2:14" x14ac:dyDescent="0.3">
      <c r="B3643" s="11">
        <v>601</v>
      </c>
      <c r="C3643" s="11" t="s">
        <v>141</v>
      </c>
      <c r="D3643" s="35">
        <v>36</v>
      </c>
      <c r="E3643" s="16" t="s">
        <v>8</v>
      </c>
      <c r="F3643" s="11" t="s">
        <v>558</v>
      </c>
      <c r="G3643" s="17">
        <v>577.94039999999995</v>
      </c>
      <c r="H3643" s="17">
        <v>577.94039999999995</v>
      </c>
      <c r="I3643" s="17">
        <f>IFERROR(H3643/1.08,"")</f>
        <v>535.12999999999988</v>
      </c>
      <c r="J3643" s="17">
        <f>I3643*8%</f>
        <v>42.810399999999994</v>
      </c>
      <c r="K3643" s="17">
        <f>Tabela1[[#This Row],[VLR RECEBIDO]]-Tabela1[[#This Row],[DESPESA]]-Tabela1[[#This Row],[FGTS]]</f>
        <v>7.815970093361102E-14</v>
      </c>
      <c r="L3643" s="12">
        <v>0</v>
      </c>
      <c r="M3643" s="12">
        <f>Tabela1[[#This Row],[A DEVOLVER]]-Tabela1[[#This Row],[DEVOLVIDO]]</f>
        <v>7.815970093361102E-14</v>
      </c>
      <c r="N3643" s="18" t="s">
        <v>325</v>
      </c>
    </row>
    <row r="3644" spans="2:14" x14ac:dyDescent="0.3">
      <c r="B3644" s="11">
        <v>626</v>
      </c>
      <c r="C3644" s="11">
        <v>30087767287</v>
      </c>
      <c r="D3644" s="35">
        <v>36</v>
      </c>
      <c r="E3644" s="16" t="s">
        <v>8</v>
      </c>
      <c r="F3644" s="11" t="s">
        <v>558</v>
      </c>
      <c r="G3644" s="17">
        <v>577.94039999999995</v>
      </c>
      <c r="H3644" s="17">
        <v>577.94039999999995</v>
      </c>
      <c r="I3644" s="17">
        <f>IFERROR(H3644/1.08,"")</f>
        <v>535.12999999999988</v>
      </c>
      <c r="J3644" s="17">
        <f>I3644*8%</f>
        <v>42.810399999999994</v>
      </c>
      <c r="K3644" s="17">
        <f>Tabela1[[#This Row],[VLR RECEBIDO]]-Tabela1[[#This Row],[DESPESA]]-Tabela1[[#This Row],[FGTS]]</f>
        <v>7.815970093361102E-14</v>
      </c>
      <c r="L3644" s="12">
        <v>0</v>
      </c>
      <c r="M3644" s="12">
        <f>Tabela1[[#This Row],[A DEVOLVER]]-Tabela1[[#This Row],[DEVOLVIDO]]</f>
        <v>7.815970093361102E-14</v>
      </c>
      <c r="N3644" s="18" t="s">
        <v>332</v>
      </c>
    </row>
    <row r="3645" spans="2:14" x14ac:dyDescent="0.3">
      <c r="B3645" s="11">
        <v>633</v>
      </c>
      <c r="C3645" s="11" t="s">
        <v>75</v>
      </c>
      <c r="D3645" s="35">
        <v>36</v>
      </c>
      <c r="E3645" s="16" t="s">
        <v>8</v>
      </c>
      <c r="F3645" s="11" t="s">
        <v>558</v>
      </c>
      <c r="G3645" s="17">
        <v>577.94039999999995</v>
      </c>
      <c r="H3645" s="17">
        <v>577.94039999999995</v>
      </c>
      <c r="I3645" s="17">
        <f>IFERROR(H3645/1.08,"")</f>
        <v>535.12999999999988</v>
      </c>
      <c r="J3645" s="17">
        <f>I3645*8%</f>
        <v>42.810399999999994</v>
      </c>
      <c r="K3645" s="17">
        <f>Tabela1[[#This Row],[VLR RECEBIDO]]-Tabela1[[#This Row],[DESPESA]]-Tabela1[[#This Row],[FGTS]]</f>
        <v>7.815970093361102E-14</v>
      </c>
      <c r="L3645" s="12">
        <v>0</v>
      </c>
      <c r="M3645" s="12">
        <f>Tabela1[[#This Row],[A DEVOLVER]]-Tabela1[[#This Row],[DEVOLVIDO]]</f>
        <v>7.815970093361102E-14</v>
      </c>
      <c r="N3645" s="18" t="s">
        <v>259</v>
      </c>
    </row>
    <row r="3646" spans="2:14" x14ac:dyDescent="0.3">
      <c r="B3646" s="11">
        <v>635</v>
      </c>
      <c r="C3646" s="11" t="s">
        <v>159</v>
      </c>
      <c r="D3646" s="35">
        <v>36</v>
      </c>
      <c r="E3646" s="16" t="s">
        <v>8</v>
      </c>
      <c r="F3646" s="11" t="s">
        <v>558</v>
      </c>
      <c r="G3646" s="17">
        <v>577.94039999999995</v>
      </c>
      <c r="H3646" s="17">
        <v>577.94039999999995</v>
      </c>
      <c r="I3646" s="17">
        <f>IFERROR(H3646/1.08,"")</f>
        <v>535.12999999999988</v>
      </c>
      <c r="J3646" s="17">
        <f>I3646*8%</f>
        <v>42.810399999999994</v>
      </c>
      <c r="K3646" s="17">
        <f>Tabela1[[#This Row],[VLR RECEBIDO]]-Tabela1[[#This Row],[DESPESA]]-Tabela1[[#This Row],[FGTS]]</f>
        <v>7.815970093361102E-14</v>
      </c>
      <c r="L3646" s="12">
        <v>0</v>
      </c>
      <c r="M3646" s="12">
        <f>Tabela1[[#This Row],[A DEVOLVER]]-Tabela1[[#This Row],[DEVOLVIDO]]</f>
        <v>7.815970093361102E-14</v>
      </c>
      <c r="N3646" s="18" t="s">
        <v>342</v>
      </c>
    </row>
    <row r="3647" spans="2:14" x14ac:dyDescent="0.3">
      <c r="B3647" s="11">
        <v>644</v>
      </c>
      <c r="C3647" s="11" t="s">
        <v>41</v>
      </c>
      <c r="D3647" s="35">
        <v>36</v>
      </c>
      <c r="E3647" s="16" t="s">
        <v>8</v>
      </c>
      <c r="F3647" s="11" t="s">
        <v>558</v>
      </c>
      <c r="G3647" s="17">
        <v>577.94039999999995</v>
      </c>
      <c r="H3647" s="17">
        <v>577.94039999999995</v>
      </c>
      <c r="I3647" s="17">
        <f>IFERROR(H3647/1.08,"")</f>
        <v>535.12999999999988</v>
      </c>
      <c r="J3647" s="17">
        <f>I3647*8%</f>
        <v>42.810399999999994</v>
      </c>
      <c r="K3647" s="17">
        <f>Tabela1[[#This Row],[VLR RECEBIDO]]-Tabela1[[#This Row],[DESPESA]]-Tabela1[[#This Row],[FGTS]]</f>
        <v>7.815970093361102E-14</v>
      </c>
      <c r="L3647" s="12">
        <v>0</v>
      </c>
      <c r="M3647" s="12">
        <f>Tabela1[[#This Row],[A DEVOLVER]]-Tabela1[[#This Row],[DEVOLVIDO]]</f>
        <v>7.815970093361102E-14</v>
      </c>
      <c r="N3647" s="18" t="s">
        <v>225</v>
      </c>
    </row>
    <row r="3648" spans="2:14" x14ac:dyDescent="0.3">
      <c r="B3648" s="11">
        <v>647</v>
      </c>
      <c r="C3648" s="11" t="s">
        <v>82</v>
      </c>
      <c r="D3648" s="35">
        <v>36</v>
      </c>
      <c r="E3648" s="16" t="s">
        <v>8</v>
      </c>
      <c r="F3648" s="11" t="s">
        <v>558</v>
      </c>
      <c r="G3648" s="17">
        <v>577.94039999999995</v>
      </c>
      <c r="H3648" s="17">
        <v>577.94039999999995</v>
      </c>
      <c r="I3648" s="17">
        <f>IFERROR(H3648/1.08,"")</f>
        <v>535.12999999999988</v>
      </c>
      <c r="J3648" s="17">
        <f>I3648*8%</f>
        <v>42.810399999999994</v>
      </c>
      <c r="K3648" s="17">
        <f>Tabela1[[#This Row],[VLR RECEBIDO]]-Tabela1[[#This Row],[DESPESA]]-Tabela1[[#This Row],[FGTS]]</f>
        <v>7.815970093361102E-14</v>
      </c>
      <c r="L3648" s="12">
        <v>0</v>
      </c>
      <c r="M3648" s="12">
        <f>Tabela1[[#This Row],[A DEVOLVER]]-Tabela1[[#This Row],[DEVOLVIDO]]</f>
        <v>7.815970093361102E-14</v>
      </c>
      <c r="N3648" s="18" t="s">
        <v>266</v>
      </c>
    </row>
    <row r="3649" spans="2:14" x14ac:dyDescent="0.3">
      <c r="B3649" s="11">
        <v>653</v>
      </c>
      <c r="C3649" s="11" t="s">
        <v>153</v>
      </c>
      <c r="D3649" s="35">
        <v>36</v>
      </c>
      <c r="E3649" s="16" t="s">
        <v>8</v>
      </c>
      <c r="F3649" s="11" t="s">
        <v>558</v>
      </c>
      <c r="G3649" s="17">
        <v>577.94039999999995</v>
      </c>
      <c r="H3649" s="17">
        <v>577.94039999999995</v>
      </c>
      <c r="I3649" s="17">
        <f>IFERROR(H3649/1.08,"")</f>
        <v>535.12999999999988</v>
      </c>
      <c r="J3649" s="17">
        <f>I3649*8%</f>
        <v>42.810399999999994</v>
      </c>
      <c r="K3649" s="17">
        <f>Tabela1[[#This Row],[VLR RECEBIDO]]-Tabela1[[#This Row],[DESPESA]]-Tabela1[[#This Row],[FGTS]]</f>
        <v>7.815970093361102E-14</v>
      </c>
      <c r="L3649" s="12">
        <v>0</v>
      </c>
      <c r="M3649" s="12">
        <f>Tabela1[[#This Row],[A DEVOLVER]]-Tabela1[[#This Row],[DEVOLVIDO]]</f>
        <v>7.815970093361102E-14</v>
      </c>
      <c r="N3649" s="18" t="s">
        <v>336</v>
      </c>
    </row>
    <row r="3650" spans="2:14" x14ac:dyDescent="0.3">
      <c r="B3650" s="11">
        <v>663</v>
      </c>
      <c r="C3650" s="11" t="s">
        <v>118</v>
      </c>
      <c r="D3650" s="35">
        <v>36</v>
      </c>
      <c r="E3650" s="16" t="s">
        <v>8</v>
      </c>
      <c r="F3650" s="11" t="s">
        <v>558</v>
      </c>
      <c r="G3650" s="17">
        <v>577.94039999999995</v>
      </c>
      <c r="H3650" s="17">
        <v>577.94039999999995</v>
      </c>
      <c r="I3650" s="17">
        <f>IFERROR(H3650/1.08,"")</f>
        <v>535.12999999999988</v>
      </c>
      <c r="J3650" s="17">
        <f>I3650*8%</f>
        <v>42.810399999999994</v>
      </c>
      <c r="K3650" s="17">
        <f>Tabela1[[#This Row],[VLR RECEBIDO]]-Tabela1[[#This Row],[DESPESA]]-Tabela1[[#This Row],[FGTS]]</f>
        <v>7.815970093361102E-14</v>
      </c>
      <c r="L3650" s="12">
        <v>0</v>
      </c>
      <c r="M3650" s="12">
        <f>Tabela1[[#This Row],[A DEVOLVER]]-Tabela1[[#This Row],[DEVOLVIDO]]</f>
        <v>7.815970093361102E-14</v>
      </c>
      <c r="N3650" s="18" t="s">
        <v>392</v>
      </c>
    </row>
    <row r="3651" spans="2:14" x14ac:dyDescent="0.3">
      <c r="B3651" s="11">
        <v>670</v>
      </c>
      <c r="C3651" s="11">
        <v>84245603291</v>
      </c>
      <c r="D3651" s="35">
        <v>36</v>
      </c>
      <c r="E3651" s="16" t="s">
        <v>8</v>
      </c>
      <c r="F3651" s="11" t="s">
        <v>558</v>
      </c>
      <c r="G3651" s="17">
        <v>577.94039999999995</v>
      </c>
      <c r="H3651" s="17">
        <v>577.94039999999995</v>
      </c>
      <c r="I3651" s="17">
        <f>IFERROR(H3651/1.08,"")</f>
        <v>535.12999999999988</v>
      </c>
      <c r="J3651" s="17">
        <f>I3651*8%</f>
        <v>42.810399999999994</v>
      </c>
      <c r="K3651" s="17">
        <f>Tabela1[[#This Row],[VLR RECEBIDO]]-Tabela1[[#This Row],[DESPESA]]-Tabela1[[#This Row],[FGTS]]</f>
        <v>7.815970093361102E-14</v>
      </c>
      <c r="L3651" s="12">
        <v>0</v>
      </c>
      <c r="M3651" s="12">
        <f>Tabela1[[#This Row],[A DEVOLVER]]-Tabela1[[#This Row],[DEVOLVIDO]]</f>
        <v>7.815970093361102E-14</v>
      </c>
      <c r="N3651" s="18" t="s">
        <v>311</v>
      </c>
    </row>
    <row r="3652" spans="2:14" x14ac:dyDescent="0.3">
      <c r="B3652" s="11">
        <v>675</v>
      </c>
      <c r="C3652" s="11" t="s">
        <v>117</v>
      </c>
      <c r="D3652" s="35">
        <v>36</v>
      </c>
      <c r="E3652" s="16" t="s">
        <v>8</v>
      </c>
      <c r="F3652" s="11" t="s">
        <v>558</v>
      </c>
      <c r="G3652" s="17">
        <v>577.94039999999995</v>
      </c>
      <c r="H3652" s="17">
        <v>577.94039999999995</v>
      </c>
      <c r="I3652" s="17">
        <f>IFERROR(H3652/1.08,"")</f>
        <v>535.12999999999988</v>
      </c>
      <c r="J3652" s="17">
        <f>I3652*8%</f>
        <v>42.810399999999994</v>
      </c>
      <c r="K3652" s="17">
        <f>Tabela1[[#This Row],[VLR RECEBIDO]]-Tabela1[[#This Row],[DESPESA]]-Tabela1[[#This Row],[FGTS]]</f>
        <v>7.815970093361102E-14</v>
      </c>
      <c r="L3652" s="12">
        <v>0</v>
      </c>
      <c r="M3652" s="12">
        <f>Tabela1[[#This Row],[A DEVOLVER]]-Tabela1[[#This Row],[DEVOLVIDO]]</f>
        <v>7.815970093361102E-14</v>
      </c>
      <c r="N3652" s="18" t="s">
        <v>301</v>
      </c>
    </row>
    <row r="3653" spans="2:14" x14ac:dyDescent="0.3">
      <c r="B3653" s="11">
        <v>676</v>
      </c>
      <c r="C3653" s="11">
        <v>70143238221</v>
      </c>
      <c r="D3653" s="35">
        <v>36</v>
      </c>
      <c r="E3653" s="16" t="s">
        <v>8</v>
      </c>
      <c r="F3653" s="11" t="s">
        <v>558</v>
      </c>
      <c r="G3653" s="17">
        <v>525.39840000000004</v>
      </c>
      <c r="H3653" s="17">
        <v>525.39840000000004</v>
      </c>
      <c r="I3653" s="17">
        <f>IFERROR(H3653/1.08,"")</f>
        <v>486.48</v>
      </c>
      <c r="J3653" s="17">
        <f>I3653*8%</f>
        <v>38.918400000000005</v>
      </c>
      <c r="K3653" s="17">
        <f>Tabela1[[#This Row],[VLR RECEBIDO]]-Tabela1[[#This Row],[DESPESA]]-Tabela1[[#This Row],[FGTS]]</f>
        <v>0</v>
      </c>
      <c r="L3653" s="12">
        <v>0</v>
      </c>
      <c r="M3653" s="12">
        <f>Tabela1[[#This Row],[A DEVOLVER]]-Tabela1[[#This Row],[DEVOLVIDO]]</f>
        <v>0</v>
      </c>
      <c r="N3653" s="18" t="s">
        <v>338</v>
      </c>
    </row>
    <row r="3654" spans="2:14" x14ac:dyDescent="0.3">
      <c r="B3654" s="11">
        <v>677</v>
      </c>
      <c r="C3654" s="11" t="s">
        <v>50</v>
      </c>
      <c r="D3654" s="35">
        <v>36</v>
      </c>
      <c r="E3654" s="16" t="s">
        <v>8</v>
      </c>
      <c r="F3654" s="11" t="s">
        <v>558</v>
      </c>
      <c r="G3654" s="17">
        <v>577.94039999999995</v>
      </c>
      <c r="H3654" s="17">
        <v>577.94039999999995</v>
      </c>
      <c r="I3654" s="17">
        <f>IFERROR(H3654/1.08,"")</f>
        <v>535.12999999999988</v>
      </c>
      <c r="J3654" s="17">
        <f>I3654*8%</f>
        <v>42.810399999999994</v>
      </c>
      <c r="K3654" s="17">
        <f>Tabela1[[#This Row],[VLR RECEBIDO]]-Tabela1[[#This Row],[DESPESA]]-Tabela1[[#This Row],[FGTS]]</f>
        <v>7.815970093361102E-14</v>
      </c>
      <c r="L3654" s="12">
        <v>0</v>
      </c>
      <c r="M3654" s="12">
        <f>Tabela1[[#This Row],[A DEVOLVER]]-Tabela1[[#This Row],[DEVOLVIDO]]</f>
        <v>7.815970093361102E-14</v>
      </c>
      <c r="N3654" s="18" t="s">
        <v>234</v>
      </c>
    </row>
    <row r="3655" spans="2:14" x14ac:dyDescent="0.3">
      <c r="B3655" s="11">
        <v>714</v>
      </c>
      <c r="C3655" s="11" t="s">
        <v>114</v>
      </c>
      <c r="D3655" s="35">
        <v>36</v>
      </c>
      <c r="E3655" s="16" t="s">
        <v>8</v>
      </c>
      <c r="F3655" s="11" t="s">
        <v>558</v>
      </c>
      <c r="G3655" s="17">
        <v>577.94039999999995</v>
      </c>
      <c r="H3655" s="17">
        <v>577.94039999999995</v>
      </c>
      <c r="I3655" s="17">
        <f>IFERROR(H3655/1.08,"")</f>
        <v>535.12999999999988</v>
      </c>
      <c r="J3655" s="17">
        <f>I3655*8%</f>
        <v>42.810399999999994</v>
      </c>
      <c r="K3655" s="17">
        <f>Tabela1[[#This Row],[VLR RECEBIDO]]-Tabela1[[#This Row],[DESPESA]]-Tabela1[[#This Row],[FGTS]]</f>
        <v>7.815970093361102E-14</v>
      </c>
      <c r="L3655" s="12">
        <v>0</v>
      </c>
      <c r="M3655" s="12">
        <f>Tabela1[[#This Row],[A DEVOLVER]]-Tabela1[[#This Row],[DEVOLVIDO]]</f>
        <v>7.815970093361102E-14</v>
      </c>
      <c r="N3655" s="18" t="s">
        <v>298</v>
      </c>
    </row>
    <row r="3656" spans="2:14" x14ac:dyDescent="0.3">
      <c r="B3656" s="11">
        <v>717</v>
      </c>
      <c r="C3656" s="11" t="s">
        <v>62</v>
      </c>
      <c r="D3656" s="35">
        <v>36</v>
      </c>
      <c r="E3656" s="16" t="s">
        <v>8</v>
      </c>
      <c r="F3656" s="11" t="s">
        <v>558</v>
      </c>
      <c r="G3656" s="17">
        <v>577.94039999999995</v>
      </c>
      <c r="H3656" s="17">
        <v>577.94039999999995</v>
      </c>
      <c r="I3656" s="17">
        <f>IFERROR(H3656/1.08,"")</f>
        <v>535.12999999999988</v>
      </c>
      <c r="J3656" s="17">
        <f>I3656*8%</f>
        <v>42.810399999999994</v>
      </c>
      <c r="K3656" s="17">
        <f>Tabela1[[#This Row],[VLR RECEBIDO]]-Tabela1[[#This Row],[DESPESA]]-Tabela1[[#This Row],[FGTS]]</f>
        <v>7.815970093361102E-14</v>
      </c>
      <c r="L3656" s="12">
        <v>0</v>
      </c>
      <c r="M3656" s="12">
        <f>Tabela1[[#This Row],[A DEVOLVER]]-Tabela1[[#This Row],[DEVOLVIDO]]</f>
        <v>7.815970093361102E-14</v>
      </c>
      <c r="N3656" s="18" t="s">
        <v>246</v>
      </c>
    </row>
    <row r="3657" spans="2:14" x14ac:dyDescent="0.3">
      <c r="B3657" s="11">
        <v>719</v>
      </c>
      <c r="C3657" s="11" t="s">
        <v>161</v>
      </c>
      <c r="D3657" s="35">
        <v>36</v>
      </c>
      <c r="E3657" s="16" t="s">
        <v>8</v>
      </c>
      <c r="F3657" s="11" t="s">
        <v>558</v>
      </c>
      <c r="G3657" s="17">
        <v>105.084</v>
      </c>
      <c r="H3657" s="17">
        <v>105.084</v>
      </c>
      <c r="I3657" s="17">
        <f>IFERROR(H3657/1.08,"")</f>
        <v>97.3</v>
      </c>
      <c r="J3657" s="17">
        <f>I3657*8%</f>
        <v>7.7839999999999998</v>
      </c>
      <c r="K3657" s="17">
        <f>Tabela1[[#This Row],[VLR RECEBIDO]]-Tabela1[[#This Row],[DESPESA]]-Tabela1[[#This Row],[FGTS]]</f>
        <v>0</v>
      </c>
      <c r="L3657" s="12">
        <v>0</v>
      </c>
      <c r="M3657" s="12">
        <f>Tabela1[[#This Row],[A DEVOLVER]]-Tabela1[[#This Row],[DEVOLVIDO]]</f>
        <v>0</v>
      </c>
      <c r="N3657" s="18" t="s">
        <v>344</v>
      </c>
    </row>
    <row r="3658" spans="2:14" x14ac:dyDescent="0.3">
      <c r="B3658" s="11">
        <v>726</v>
      </c>
      <c r="C3658" s="11" t="s">
        <v>72</v>
      </c>
      <c r="D3658" s="35">
        <v>36</v>
      </c>
      <c r="E3658" s="16" t="s">
        <v>8</v>
      </c>
      <c r="F3658" s="11" t="s">
        <v>558</v>
      </c>
      <c r="G3658" s="17">
        <v>577.94039999999995</v>
      </c>
      <c r="H3658" s="17">
        <v>577.94039999999995</v>
      </c>
      <c r="I3658" s="17">
        <f>IFERROR(H3658/1.08,"")</f>
        <v>535.12999999999988</v>
      </c>
      <c r="J3658" s="17">
        <f>I3658*8%</f>
        <v>42.810399999999994</v>
      </c>
      <c r="K3658" s="17">
        <f>Tabela1[[#This Row],[VLR RECEBIDO]]-Tabela1[[#This Row],[DESPESA]]-Tabela1[[#This Row],[FGTS]]</f>
        <v>7.815970093361102E-14</v>
      </c>
      <c r="L3658" s="12">
        <v>0</v>
      </c>
      <c r="M3658" s="12">
        <f>Tabela1[[#This Row],[A DEVOLVER]]-Tabela1[[#This Row],[DEVOLVIDO]]</f>
        <v>7.815970093361102E-14</v>
      </c>
      <c r="N3658" s="18" t="s">
        <v>256</v>
      </c>
    </row>
    <row r="3659" spans="2:14" x14ac:dyDescent="0.3">
      <c r="B3659" s="11">
        <v>743</v>
      </c>
      <c r="C3659" s="11" t="s">
        <v>104</v>
      </c>
      <c r="D3659" s="35">
        <v>36</v>
      </c>
      <c r="E3659" s="16" t="s">
        <v>8</v>
      </c>
      <c r="F3659" s="11" t="s">
        <v>558</v>
      </c>
      <c r="G3659" s="17">
        <v>367.78320000000002</v>
      </c>
      <c r="H3659" s="17">
        <v>367.78320000000002</v>
      </c>
      <c r="I3659" s="17">
        <f>IFERROR(H3659/1.08,"")</f>
        <v>340.54</v>
      </c>
      <c r="J3659" s="17">
        <f>I3659*8%</f>
        <v>27.243200000000002</v>
      </c>
      <c r="K3659" s="17">
        <f>Tabela1[[#This Row],[VLR RECEBIDO]]-Tabela1[[#This Row],[DESPESA]]-Tabela1[[#This Row],[FGTS]]</f>
        <v>0</v>
      </c>
      <c r="L3659" s="12">
        <v>0</v>
      </c>
      <c r="M3659" s="12">
        <f>Tabela1[[#This Row],[A DEVOLVER]]-Tabela1[[#This Row],[DEVOLVIDO]]</f>
        <v>0</v>
      </c>
      <c r="N3659" s="18" t="s">
        <v>288</v>
      </c>
    </row>
    <row r="3660" spans="2:14" x14ac:dyDescent="0.3">
      <c r="B3660" s="11">
        <v>744</v>
      </c>
      <c r="C3660" s="11" t="s">
        <v>186</v>
      </c>
      <c r="D3660" s="35">
        <v>36</v>
      </c>
      <c r="E3660" s="16" t="s">
        <v>8</v>
      </c>
      <c r="F3660" s="11" t="s">
        <v>558</v>
      </c>
      <c r="G3660" s="17">
        <v>105.084</v>
      </c>
      <c r="H3660" s="17">
        <v>105.084</v>
      </c>
      <c r="I3660" s="17">
        <f>IFERROR(H3660/1.08,"")</f>
        <v>97.3</v>
      </c>
      <c r="J3660" s="17">
        <f>I3660*8%</f>
        <v>7.7839999999999998</v>
      </c>
      <c r="K3660" s="17">
        <f>Tabela1[[#This Row],[VLR RECEBIDO]]-Tabela1[[#This Row],[DESPESA]]-Tabela1[[#This Row],[FGTS]]</f>
        <v>0</v>
      </c>
      <c r="L3660" s="12">
        <v>0</v>
      </c>
      <c r="M3660" s="12">
        <f>Tabela1[[#This Row],[A DEVOLVER]]-Tabela1[[#This Row],[DEVOLVIDO]]</f>
        <v>0</v>
      </c>
      <c r="N3660" s="18" t="s">
        <v>369</v>
      </c>
    </row>
    <row r="3661" spans="2:14" x14ac:dyDescent="0.3">
      <c r="B3661" s="11">
        <v>756</v>
      </c>
      <c r="C3661" s="11" t="s">
        <v>190</v>
      </c>
      <c r="D3661" s="35">
        <v>36</v>
      </c>
      <c r="E3661" s="16" t="s">
        <v>8</v>
      </c>
      <c r="F3661" s="11" t="s">
        <v>558</v>
      </c>
      <c r="G3661" s="17">
        <v>577.94039999999995</v>
      </c>
      <c r="H3661" s="17">
        <v>577.94039999999995</v>
      </c>
      <c r="I3661" s="17">
        <f>IFERROR(H3661/1.08,"")</f>
        <v>535.12999999999988</v>
      </c>
      <c r="J3661" s="17">
        <f>I3661*8%</f>
        <v>42.810399999999994</v>
      </c>
      <c r="K3661" s="17">
        <f>Tabela1[[#This Row],[VLR RECEBIDO]]-Tabela1[[#This Row],[DESPESA]]-Tabela1[[#This Row],[FGTS]]</f>
        <v>7.815970093361102E-14</v>
      </c>
      <c r="L3661" s="12">
        <v>0</v>
      </c>
      <c r="M3661" s="12">
        <f>Tabela1[[#This Row],[A DEVOLVER]]-Tabela1[[#This Row],[DEVOLVIDO]]</f>
        <v>7.815970093361102E-14</v>
      </c>
      <c r="N3661" s="18" t="s">
        <v>373</v>
      </c>
    </row>
    <row r="3662" spans="2:14" x14ac:dyDescent="0.3">
      <c r="B3662" s="11">
        <v>761</v>
      </c>
      <c r="C3662" s="11">
        <v>88808882268</v>
      </c>
      <c r="D3662" s="35">
        <v>36</v>
      </c>
      <c r="E3662" s="16" t="s">
        <v>8</v>
      </c>
      <c r="F3662" s="11" t="s">
        <v>558</v>
      </c>
      <c r="G3662" s="17">
        <v>577.94039999999995</v>
      </c>
      <c r="H3662" s="17">
        <v>577.94039999999995</v>
      </c>
      <c r="I3662" s="17">
        <f>IFERROR(H3662/1.08,"")</f>
        <v>535.12999999999988</v>
      </c>
      <c r="J3662" s="17">
        <f>I3662*8%</f>
        <v>42.810399999999994</v>
      </c>
      <c r="K3662" s="17">
        <f>Tabela1[[#This Row],[VLR RECEBIDO]]-Tabela1[[#This Row],[DESPESA]]-Tabela1[[#This Row],[FGTS]]</f>
        <v>7.815970093361102E-14</v>
      </c>
      <c r="L3662" s="12">
        <v>0</v>
      </c>
      <c r="M3662" s="12">
        <f>Tabela1[[#This Row],[A DEVOLVER]]-Tabela1[[#This Row],[DEVOLVIDO]]</f>
        <v>7.815970093361102E-14</v>
      </c>
      <c r="N3662" s="18" t="s">
        <v>269</v>
      </c>
    </row>
    <row r="3663" spans="2:14" x14ac:dyDescent="0.3">
      <c r="B3663" s="11">
        <v>783</v>
      </c>
      <c r="C3663" s="11" t="s">
        <v>140</v>
      </c>
      <c r="D3663" s="35">
        <v>36</v>
      </c>
      <c r="E3663" s="16" t="s">
        <v>8</v>
      </c>
      <c r="F3663" s="11" t="s">
        <v>558</v>
      </c>
      <c r="G3663" s="17">
        <v>577.94039999999995</v>
      </c>
      <c r="H3663" s="17">
        <v>577.94039999999995</v>
      </c>
      <c r="I3663" s="17">
        <f>IFERROR(H3663/1.08,"")</f>
        <v>535.12999999999988</v>
      </c>
      <c r="J3663" s="17">
        <f>I3663*8%</f>
        <v>42.810399999999994</v>
      </c>
      <c r="K3663" s="17">
        <f>Tabela1[[#This Row],[VLR RECEBIDO]]-Tabela1[[#This Row],[DESPESA]]-Tabela1[[#This Row],[FGTS]]</f>
        <v>7.815970093361102E-14</v>
      </c>
      <c r="L3663" s="12">
        <v>0</v>
      </c>
      <c r="M3663" s="12">
        <f>Tabela1[[#This Row],[A DEVOLVER]]-Tabela1[[#This Row],[DEVOLVIDO]]</f>
        <v>7.815970093361102E-14</v>
      </c>
      <c r="N3663" s="18" t="s">
        <v>324</v>
      </c>
    </row>
    <row r="3664" spans="2:14" x14ac:dyDescent="0.3">
      <c r="B3664" s="11">
        <v>801</v>
      </c>
      <c r="C3664" s="11" t="s">
        <v>189</v>
      </c>
      <c r="D3664" s="35">
        <v>36</v>
      </c>
      <c r="E3664" s="16" t="s">
        <v>8</v>
      </c>
      <c r="F3664" s="11" t="s">
        <v>558</v>
      </c>
      <c r="G3664" s="17">
        <v>577.94039999999995</v>
      </c>
      <c r="H3664" s="17">
        <v>577.94039999999995</v>
      </c>
      <c r="I3664" s="17">
        <f>IFERROR(H3664/1.08,"")</f>
        <v>535.12999999999988</v>
      </c>
      <c r="J3664" s="17">
        <f>I3664*8%</f>
        <v>42.810399999999994</v>
      </c>
      <c r="K3664" s="17">
        <f>Tabela1[[#This Row],[VLR RECEBIDO]]-Tabela1[[#This Row],[DESPESA]]-Tabela1[[#This Row],[FGTS]]</f>
        <v>7.815970093361102E-14</v>
      </c>
      <c r="L3664" s="12">
        <v>0</v>
      </c>
      <c r="M3664" s="12">
        <f>Tabela1[[#This Row],[A DEVOLVER]]-Tabela1[[#This Row],[DEVOLVIDO]]</f>
        <v>7.815970093361102E-14</v>
      </c>
      <c r="N3664" s="18" t="s">
        <v>372</v>
      </c>
    </row>
    <row r="3665" spans="2:14" x14ac:dyDescent="0.3">
      <c r="B3665" s="11">
        <v>802</v>
      </c>
      <c r="C3665" s="11" t="s">
        <v>137</v>
      </c>
      <c r="D3665" s="35">
        <v>36</v>
      </c>
      <c r="E3665" s="16" t="s">
        <v>8</v>
      </c>
      <c r="F3665" s="11" t="s">
        <v>558</v>
      </c>
      <c r="G3665" s="17">
        <v>105.084</v>
      </c>
      <c r="H3665" s="17">
        <v>105.084</v>
      </c>
      <c r="I3665" s="17">
        <f>IFERROR(H3665/1.08,"")</f>
        <v>97.3</v>
      </c>
      <c r="J3665" s="17">
        <f>I3665*8%</f>
        <v>7.7839999999999998</v>
      </c>
      <c r="K3665" s="17">
        <f>Tabela1[[#This Row],[VLR RECEBIDO]]-Tabela1[[#This Row],[DESPESA]]-Tabela1[[#This Row],[FGTS]]</f>
        <v>0</v>
      </c>
      <c r="L3665" s="12">
        <v>0</v>
      </c>
      <c r="M3665" s="12">
        <f>Tabela1[[#This Row],[A DEVOLVER]]-Tabela1[[#This Row],[DEVOLVIDO]]</f>
        <v>0</v>
      </c>
      <c r="N3665" s="18" t="s">
        <v>321</v>
      </c>
    </row>
    <row r="3666" spans="2:14" x14ac:dyDescent="0.3">
      <c r="B3666" s="11">
        <v>817</v>
      </c>
      <c r="C3666" s="11" t="s">
        <v>49</v>
      </c>
      <c r="D3666" s="35">
        <v>36</v>
      </c>
      <c r="E3666" s="16" t="s">
        <v>8</v>
      </c>
      <c r="F3666" s="11" t="s">
        <v>558</v>
      </c>
      <c r="G3666" s="17">
        <v>577.94039999999995</v>
      </c>
      <c r="H3666" s="17">
        <v>577.94039999999995</v>
      </c>
      <c r="I3666" s="17">
        <f>IFERROR(H3666/1.08,"")</f>
        <v>535.12999999999988</v>
      </c>
      <c r="J3666" s="17">
        <f>I3666*8%</f>
        <v>42.810399999999994</v>
      </c>
      <c r="K3666" s="17">
        <f>Tabela1[[#This Row],[VLR RECEBIDO]]-Tabela1[[#This Row],[DESPESA]]-Tabela1[[#This Row],[FGTS]]</f>
        <v>7.815970093361102E-14</v>
      </c>
      <c r="L3666" s="12">
        <v>0</v>
      </c>
      <c r="M3666" s="12">
        <f>Tabela1[[#This Row],[A DEVOLVER]]-Tabela1[[#This Row],[DEVOLVIDO]]</f>
        <v>7.815970093361102E-14</v>
      </c>
      <c r="N3666" s="18" t="s">
        <v>233</v>
      </c>
    </row>
    <row r="3667" spans="2:14" x14ac:dyDescent="0.3">
      <c r="B3667" s="11">
        <v>823</v>
      </c>
      <c r="C3667" s="11">
        <v>98517040244</v>
      </c>
      <c r="D3667" s="35">
        <v>36</v>
      </c>
      <c r="E3667" s="16" t="s">
        <v>8</v>
      </c>
      <c r="F3667" s="11" t="s">
        <v>558</v>
      </c>
      <c r="G3667" s="17">
        <v>577.94039999999995</v>
      </c>
      <c r="H3667" s="17">
        <v>577.94039999999995</v>
      </c>
      <c r="I3667" s="17">
        <f>IFERROR(H3667/1.08,"")</f>
        <v>535.12999999999988</v>
      </c>
      <c r="J3667" s="17">
        <f>I3667*8%</f>
        <v>42.810399999999994</v>
      </c>
      <c r="K3667" s="17">
        <f>Tabela1[[#This Row],[VLR RECEBIDO]]-Tabela1[[#This Row],[DESPESA]]-Tabela1[[#This Row],[FGTS]]</f>
        <v>7.815970093361102E-14</v>
      </c>
      <c r="L3667" s="12">
        <v>0</v>
      </c>
      <c r="M3667" s="12">
        <f>Tabela1[[#This Row],[A DEVOLVER]]-Tabela1[[#This Row],[DEVOLVIDO]]</f>
        <v>7.815970093361102E-14</v>
      </c>
      <c r="N3667" s="18" t="s">
        <v>281</v>
      </c>
    </row>
    <row r="3668" spans="2:14" x14ac:dyDescent="0.3">
      <c r="B3668" s="11">
        <v>834</v>
      </c>
      <c r="C3668" s="11" t="s">
        <v>129</v>
      </c>
      <c r="D3668" s="35">
        <v>36</v>
      </c>
      <c r="E3668" s="16" t="s">
        <v>8</v>
      </c>
      <c r="F3668" s="11" t="s">
        <v>558</v>
      </c>
      <c r="G3668" s="17">
        <v>577.94039999999995</v>
      </c>
      <c r="H3668" s="17">
        <v>577.94039999999995</v>
      </c>
      <c r="I3668" s="17">
        <f>IFERROR(H3668/1.08,"")</f>
        <v>535.12999999999988</v>
      </c>
      <c r="J3668" s="17">
        <f>I3668*8%</f>
        <v>42.810399999999994</v>
      </c>
      <c r="K3668" s="17">
        <f>Tabela1[[#This Row],[VLR RECEBIDO]]-Tabela1[[#This Row],[DESPESA]]-Tabela1[[#This Row],[FGTS]]</f>
        <v>7.815970093361102E-14</v>
      </c>
      <c r="L3668" s="12">
        <v>0</v>
      </c>
      <c r="M3668" s="12">
        <f>Tabela1[[#This Row],[A DEVOLVER]]-Tabela1[[#This Row],[DEVOLVIDO]]</f>
        <v>7.815970093361102E-14</v>
      </c>
      <c r="N3668" s="18" t="s">
        <v>313</v>
      </c>
    </row>
    <row r="3669" spans="2:14" x14ac:dyDescent="0.3">
      <c r="B3669" s="11">
        <v>841</v>
      </c>
      <c r="C3669" s="11">
        <v>49072145291</v>
      </c>
      <c r="D3669" s="35">
        <v>36</v>
      </c>
      <c r="E3669" s="16" t="s">
        <v>8</v>
      </c>
      <c r="F3669" s="11" t="s">
        <v>558</v>
      </c>
      <c r="G3669" s="17">
        <v>577.94039999999995</v>
      </c>
      <c r="H3669" s="17">
        <v>577.94039999999995</v>
      </c>
      <c r="I3669" s="17">
        <f>IFERROR(H3669/1.08,"")</f>
        <v>535.12999999999988</v>
      </c>
      <c r="J3669" s="17">
        <f>I3669*8%</f>
        <v>42.810399999999994</v>
      </c>
      <c r="K3669" s="17">
        <f>Tabela1[[#This Row],[VLR RECEBIDO]]-Tabela1[[#This Row],[DESPESA]]-Tabela1[[#This Row],[FGTS]]</f>
        <v>7.815970093361102E-14</v>
      </c>
      <c r="L3669" s="12">
        <v>0</v>
      </c>
      <c r="M3669" s="12">
        <f>Tabela1[[#This Row],[A DEVOLVER]]-Tabela1[[#This Row],[DEVOLVIDO]]</f>
        <v>7.815970093361102E-14</v>
      </c>
      <c r="N3669" s="18" t="s">
        <v>370</v>
      </c>
    </row>
    <row r="3670" spans="2:14" x14ac:dyDescent="0.3">
      <c r="B3670" s="11">
        <v>858</v>
      </c>
      <c r="C3670" s="11" t="s">
        <v>27</v>
      </c>
      <c r="D3670" s="35">
        <v>36</v>
      </c>
      <c r="E3670" s="16" t="s">
        <v>8</v>
      </c>
      <c r="F3670" s="11" t="s">
        <v>558</v>
      </c>
      <c r="G3670" s="17">
        <v>577.94039999999995</v>
      </c>
      <c r="H3670" s="17">
        <v>577.94039999999995</v>
      </c>
      <c r="I3670" s="17">
        <f>IFERROR(H3670/1.08,"")</f>
        <v>535.12999999999988</v>
      </c>
      <c r="J3670" s="17">
        <f>I3670*8%</f>
        <v>42.810399999999994</v>
      </c>
      <c r="K3670" s="17">
        <f>Tabela1[[#This Row],[VLR RECEBIDO]]-Tabela1[[#This Row],[DESPESA]]-Tabela1[[#This Row],[FGTS]]</f>
        <v>7.815970093361102E-14</v>
      </c>
      <c r="L3670" s="12">
        <v>0</v>
      </c>
      <c r="M3670" s="12">
        <f>Tabela1[[#This Row],[A DEVOLVER]]-Tabela1[[#This Row],[DEVOLVIDO]]</f>
        <v>7.815970093361102E-14</v>
      </c>
      <c r="N3670" s="18" t="s">
        <v>383</v>
      </c>
    </row>
    <row r="3671" spans="2:14" x14ac:dyDescent="0.3">
      <c r="B3671" s="11">
        <v>870</v>
      </c>
      <c r="C3671" s="11" t="s">
        <v>61</v>
      </c>
      <c r="D3671" s="35">
        <v>36</v>
      </c>
      <c r="E3671" s="16" t="s">
        <v>8</v>
      </c>
      <c r="F3671" s="11" t="s">
        <v>558</v>
      </c>
      <c r="G3671" s="17">
        <v>577.94039999999995</v>
      </c>
      <c r="H3671" s="17">
        <v>577.94039999999995</v>
      </c>
      <c r="I3671" s="17">
        <f>IFERROR(H3671/1.08,"")</f>
        <v>535.12999999999988</v>
      </c>
      <c r="J3671" s="17">
        <f>I3671*8%</f>
        <v>42.810399999999994</v>
      </c>
      <c r="K3671" s="17">
        <f>Tabela1[[#This Row],[VLR RECEBIDO]]-Tabela1[[#This Row],[DESPESA]]-Tabela1[[#This Row],[FGTS]]</f>
        <v>7.815970093361102E-14</v>
      </c>
      <c r="L3671" s="12">
        <v>0</v>
      </c>
      <c r="M3671" s="12">
        <f>Tabela1[[#This Row],[A DEVOLVER]]-Tabela1[[#This Row],[DEVOLVIDO]]</f>
        <v>7.815970093361102E-14</v>
      </c>
      <c r="N3671" s="18" t="s">
        <v>245</v>
      </c>
    </row>
    <row r="3672" spans="2:14" x14ac:dyDescent="0.3">
      <c r="B3672" s="11">
        <v>889</v>
      </c>
      <c r="C3672" s="11">
        <v>96949139268</v>
      </c>
      <c r="D3672" s="35">
        <v>36</v>
      </c>
      <c r="E3672" s="16" t="s">
        <v>8</v>
      </c>
      <c r="F3672" s="11" t="s">
        <v>558</v>
      </c>
      <c r="G3672" s="17">
        <v>420.3252</v>
      </c>
      <c r="H3672" s="17">
        <v>420.3252</v>
      </c>
      <c r="I3672" s="17">
        <f>IFERROR(H3672/1.08,"")</f>
        <v>389.19</v>
      </c>
      <c r="J3672" s="17">
        <f>I3672*8%</f>
        <v>31.135200000000001</v>
      </c>
      <c r="K3672" s="17">
        <f>Tabela1[[#This Row],[VLR RECEBIDO]]-Tabela1[[#This Row],[DESPESA]]-Tabela1[[#This Row],[FGTS]]</f>
        <v>0</v>
      </c>
      <c r="L3672" s="12">
        <v>0</v>
      </c>
      <c r="M3672" s="12">
        <f>Tabela1[[#This Row],[A DEVOLVER]]-Tabela1[[#This Row],[DEVOLVIDO]]</f>
        <v>0</v>
      </c>
      <c r="N3672" s="18" t="s">
        <v>263</v>
      </c>
    </row>
    <row r="3673" spans="2:14" x14ac:dyDescent="0.3">
      <c r="B3673" s="11">
        <v>894</v>
      </c>
      <c r="C3673" s="11">
        <v>70143079247</v>
      </c>
      <c r="D3673" s="35">
        <v>36</v>
      </c>
      <c r="E3673" s="16" t="s">
        <v>8</v>
      </c>
      <c r="F3673" s="11" t="s">
        <v>558</v>
      </c>
      <c r="G3673" s="17">
        <v>525.39840000000004</v>
      </c>
      <c r="H3673" s="17">
        <v>525.39840000000004</v>
      </c>
      <c r="I3673" s="17">
        <f>IFERROR(H3673/1.08,"")</f>
        <v>486.48</v>
      </c>
      <c r="J3673" s="17">
        <f>I3673*8%</f>
        <v>38.918400000000005</v>
      </c>
      <c r="K3673" s="17">
        <f>Tabela1[[#This Row],[VLR RECEBIDO]]-Tabela1[[#This Row],[DESPESA]]-Tabela1[[#This Row],[FGTS]]</f>
        <v>0</v>
      </c>
      <c r="L3673" s="12">
        <v>0</v>
      </c>
      <c r="M3673" s="12">
        <f>Tabela1[[#This Row],[A DEVOLVER]]-Tabela1[[#This Row],[DEVOLVIDO]]</f>
        <v>0</v>
      </c>
      <c r="N3673" s="18" t="s">
        <v>347</v>
      </c>
    </row>
    <row r="3674" spans="2:14" x14ac:dyDescent="0.3">
      <c r="B3674" s="11">
        <v>902</v>
      </c>
      <c r="C3674" s="11">
        <v>44679882204</v>
      </c>
      <c r="D3674" s="35">
        <v>36</v>
      </c>
      <c r="E3674" s="16" t="s">
        <v>8</v>
      </c>
      <c r="F3674" s="11" t="s">
        <v>558</v>
      </c>
      <c r="G3674" s="17">
        <v>577.94039999999995</v>
      </c>
      <c r="H3674" s="17">
        <v>577.94039999999995</v>
      </c>
      <c r="I3674" s="17">
        <f>IFERROR(H3674/1.08,"")</f>
        <v>535.12999999999988</v>
      </c>
      <c r="J3674" s="17">
        <f>I3674*8%</f>
        <v>42.810399999999994</v>
      </c>
      <c r="K3674" s="17">
        <f>Tabela1[[#This Row],[VLR RECEBIDO]]-Tabela1[[#This Row],[DESPESA]]-Tabela1[[#This Row],[FGTS]]</f>
        <v>7.815970093361102E-14</v>
      </c>
      <c r="L3674" s="12">
        <v>0</v>
      </c>
      <c r="M3674" s="12">
        <f>Tabela1[[#This Row],[A DEVOLVER]]-Tabela1[[#This Row],[DEVOLVIDO]]</f>
        <v>7.815970093361102E-14</v>
      </c>
      <c r="N3674" s="18" t="s">
        <v>291</v>
      </c>
    </row>
    <row r="3675" spans="2:14" x14ac:dyDescent="0.3">
      <c r="B3675" s="11">
        <v>907</v>
      </c>
      <c r="C3675" s="11" t="s">
        <v>191</v>
      </c>
      <c r="D3675" s="35">
        <v>36</v>
      </c>
      <c r="E3675" s="16" t="s">
        <v>8</v>
      </c>
      <c r="F3675" s="11" t="s">
        <v>558</v>
      </c>
      <c r="G3675" s="17">
        <v>577.94039999999995</v>
      </c>
      <c r="H3675" s="17">
        <v>577.94039999999995</v>
      </c>
      <c r="I3675" s="17">
        <f>IFERROR(H3675/1.08,"")</f>
        <v>535.12999999999988</v>
      </c>
      <c r="J3675" s="17">
        <f>I3675*8%</f>
        <v>42.810399999999994</v>
      </c>
      <c r="K3675" s="17">
        <f>Tabela1[[#This Row],[VLR RECEBIDO]]-Tabela1[[#This Row],[DESPESA]]-Tabela1[[#This Row],[FGTS]]</f>
        <v>7.815970093361102E-14</v>
      </c>
      <c r="L3675" s="12">
        <v>0</v>
      </c>
      <c r="M3675" s="12">
        <f>Tabela1[[#This Row],[A DEVOLVER]]-Tabela1[[#This Row],[DEVOLVIDO]]</f>
        <v>7.815970093361102E-14</v>
      </c>
      <c r="N3675" s="18" t="s">
        <v>374</v>
      </c>
    </row>
    <row r="3676" spans="2:14" x14ac:dyDescent="0.3">
      <c r="B3676" s="11">
        <v>919</v>
      </c>
      <c r="C3676" s="11">
        <v>73533815234</v>
      </c>
      <c r="D3676" s="35">
        <v>36</v>
      </c>
      <c r="E3676" s="16" t="s">
        <v>8</v>
      </c>
      <c r="F3676" s="11" t="s">
        <v>558</v>
      </c>
      <c r="G3676" s="17">
        <v>577.94039999999995</v>
      </c>
      <c r="H3676" s="17">
        <v>577.94039999999995</v>
      </c>
      <c r="I3676" s="17">
        <f>IFERROR(H3676/1.08,"")</f>
        <v>535.12999999999988</v>
      </c>
      <c r="J3676" s="17">
        <f>I3676*8%</f>
        <v>42.810399999999994</v>
      </c>
      <c r="K3676" s="17">
        <f>Tabela1[[#This Row],[VLR RECEBIDO]]-Tabela1[[#This Row],[DESPESA]]-Tabela1[[#This Row],[FGTS]]</f>
        <v>7.815970093361102E-14</v>
      </c>
      <c r="L3676" s="12">
        <v>0</v>
      </c>
      <c r="M3676" s="12">
        <f>Tabela1[[#This Row],[A DEVOLVER]]-Tabela1[[#This Row],[DEVOLVIDO]]</f>
        <v>7.815970093361102E-14</v>
      </c>
      <c r="N3676" s="18" t="s">
        <v>217</v>
      </c>
    </row>
    <row r="3677" spans="2:14" x14ac:dyDescent="0.3">
      <c r="B3677" s="11">
        <v>928</v>
      </c>
      <c r="C3677" s="11">
        <v>96964529268</v>
      </c>
      <c r="D3677" s="35">
        <v>36</v>
      </c>
      <c r="E3677" s="16" t="s">
        <v>8</v>
      </c>
      <c r="F3677" s="11" t="s">
        <v>558</v>
      </c>
      <c r="G3677" s="17">
        <v>577.94039999999995</v>
      </c>
      <c r="H3677" s="17">
        <v>577.94039999999995</v>
      </c>
      <c r="I3677" s="17">
        <f>IFERROR(H3677/1.08,"")</f>
        <v>535.12999999999988</v>
      </c>
      <c r="J3677" s="17">
        <f>I3677*8%</f>
        <v>42.810399999999994</v>
      </c>
      <c r="K3677" s="17">
        <f>Tabela1[[#This Row],[VLR RECEBIDO]]-Tabela1[[#This Row],[DESPESA]]-Tabela1[[#This Row],[FGTS]]</f>
        <v>7.815970093361102E-14</v>
      </c>
      <c r="L3677" s="12">
        <v>0</v>
      </c>
      <c r="M3677" s="12">
        <f>Tabela1[[#This Row],[A DEVOLVER]]-Tabela1[[#This Row],[DEVOLVIDO]]</f>
        <v>7.815970093361102E-14</v>
      </c>
      <c r="N3677" s="18" t="s">
        <v>282</v>
      </c>
    </row>
    <row r="3678" spans="2:14" x14ac:dyDescent="0.3">
      <c r="B3678" s="11">
        <v>929</v>
      </c>
      <c r="C3678" s="11" t="s">
        <v>183</v>
      </c>
      <c r="D3678" s="35">
        <v>36</v>
      </c>
      <c r="E3678" s="16" t="s">
        <v>8</v>
      </c>
      <c r="F3678" s="11" t="s">
        <v>558</v>
      </c>
      <c r="G3678" s="17">
        <v>525.39840000000004</v>
      </c>
      <c r="H3678" s="17">
        <v>525.39840000000004</v>
      </c>
      <c r="I3678" s="17">
        <f>IFERROR(H3678/1.08,"")</f>
        <v>486.48</v>
      </c>
      <c r="J3678" s="17">
        <f>I3678*8%</f>
        <v>38.918400000000005</v>
      </c>
      <c r="K3678" s="17">
        <f>Tabela1[[#This Row],[VLR RECEBIDO]]-Tabela1[[#This Row],[DESPESA]]-Tabela1[[#This Row],[FGTS]]</f>
        <v>0</v>
      </c>
      <c r="L3678" s="12">
        <v>0</v>
      </c>
      <c r="M3678" s="12">
        <f>Tabela1[[#This Row],[A DEVOLVER]]-Tabela1[[#This Row],[DEVOLVIDO]]</f>
        <v>0</v>
      </c>
      <c r="N3678" s="18" t="s">
        <v>366</v>
      </c>
    </row>
    <row r="3679" spans="2:14" x14ac:dyDescent="0.3">
      <c r="B3679" s="11">
        <v>936</v>
      </c>
      <c r="C3679" s="11" t="s">
        <v>71</v>
      </c>
      <c r="D3679" s="35">
        <v>36</v>
      </c>
      <c r="E3679" s="16" t="s">
        <v>8</v>
      </c>
      <c r="F3679" s="11" t="s">
        <v>558</v>
      </c>
      <c r="G3679" s="17">
        <v>577.94039999999995</v>
      </c>
      <c r="H3679" s="17">
        <v>577.94039999999995</v>
      </c>
      <c r="I3679" s="17">
        <f>IFERROR(H3679/1.08,"")</f>
        <v>535.12999999999988</v>
      </c>
      <c r="J3679" s="17">
        <f>I3679*8%</f>
        <v>42.810399999999994</v>
      </c>
      <c r="K3679" s="17">
        <f>Tabela1[[#This Row],[VLR RECEBIDO]]-Tabela1[[#This Row],[DESPESA]]-Tabela1[[#This Row],[FGTS]]</f>
        <v>7.815970093361102E-14</v>
      </c>
      <c r="L3679" s="12">
        <v>0</v>
      </c>
      <c r="M3679" s="12">
        <f>Tabela1[[#This Row],[A DEVOLVER]]-Tabela1[[#This Row],[DEVOLVIDO]]</f>
        <v>7.815970093361102E-14</v>
      </c>
      <c r="N3679" s="18" t="s">
        <v>255</v>
      </c>
    </row>
    <row r="3680" spans="2:14" x14ac:dyDescent="0.3">
      <c r="B3680" s="11">
        <v>938</v>
      </c>
      <c r="C3680" s="11" t="s">
        <v>185</v>
      </c>
      <c r="D3680" s="35">
        <v>36</v>
      </c>
      <c r="E3680" s="16" t="s">
        <v>8</v>
      </c>
      <c r="F3680" s="11" t="s">
        <v>558</v>
      </c>
      <c r="G3680" s="17">
        <v>577.94039999999995</v>
      </c>
      <c r="H3680" s="17">
        <v>577.94039999999995</v>
      </c>
      <c r="I3680" s="17">
        <f>IFERROR(H3680/1.08,"")</f>
        <v>535.12999999999988</v>
      </c>
      <c r="J3680" s="17">
        <f>I3680*8%</f>
        <v>42.810399999999994</v>
      </c>
      <c r="K3680" s="17">
        <f>Tabela1[[#This Row],[VLR RECEBIDO]]-Tabela1[[#This Row],[DESPESA]]-Tabela1[[#This Row],[FGTS]]</f>
        <v>7.815970093361102E-14</v>
      </c>
      <c r="L3680" s="12">
        <v>0</v>
      </c>
      <c r="M3680" s="12">
        <f>Tabela1[[#This Row],[A DEVOLVER]]-Tabela1[[#This Row],[DEVOLVIDO]]</f>
        <v>7.815970093361102E-14</v>
      </c>
      <c r="N3680" s="18" t="s">
        <v>368</v>
      </c>
    </row>
    <row r="3681" spans="2:14" x14ac:dyDescent="0.3">
      <c r="B3681" s="11">
        <v>968</v>
      </c>
      <c r="C3681" s="11" t="s">
        <v>120</v>
      </c>
      <c r="D3681" s="35">
        <v>36</v>
      </c>
      <c r="E3681" s="16" t="s">
        <v>8</v>
      </c>
      <c r="F3681" s="11" t="s">
        <v>558</v>
      </c>
      <c r="G3681" s="17">
        <v>525.39840000000004</v>
      </c>
      <c r="H3681" s="17">
        <v>525.39840000000004</v>
      </c>
      <c r="I3681" s="17">
        <f>IFERROR(H3681/1.08,"")</f>
        <v>486.48</v>
      </c>
      <c r="J3681" s="17">
        <f>I3681*8%</f>
        <v>38.918400000000005</v>
      </c>
      <c r="K3681" s="17">
        <f>Tabela1[[#This Row],[VLR RECEBIDO]]-Tabela1[[#This Row],[DESPESA]]-Tabela1[[#This Row],[FGTS]]</f>
        <v>0</v>
      </c>
      <c r="L3681" s="12">
        <v>0</v>
      </c>
      <c r="M3681" s="12">
        <f>Tabela1[[#This Row],[A DEVOLVER]]-Tabela1[[#This Row],[DEVOLVIDO]]</f>
        <v>0</v>
      </c>
      <c r="N3681" s="18" t="s">
        <v>304</v>
      </c>
    </row>
    <row r="3682" spans="2:14" x14ac:dyDescent="0.3">
      <c r="B3682" s="11">
        <v>972</v>
      </c>
      <c r="C3682" s="11" t="s">
        <v>48</v>
      </c>
      <c r="D3682" s="35">
        <v>36</v>
      </c>
      <c r="E3682" s="16" t="s">
        <v>8</v>
      </c>
      <c r="F3682" s="11" t="s">
        <v>558</v>
      </c>
      <c r="G3682" s="17">
        <v>525.39840000000004</v>
      </c>
      <c r="H3682" s="17">
        <v>525.39840000000004</v>
      </c>
      <c r="I3682" s="17">
        <f>IFERROR(H3682/1.08,"")</f>
        <v>486.48</v>
      </c>
      <c r="J3682" s="17">
        <f>I3682*8%</f>
        <v>38.918400000000005</v>
      </c>
      <c r="K3682" s="17">
        <f>Tabela1[[#This Row],[VLR RECEBIDO]]-Tabela1[[#This Row],[DESPESA]]-Tabela1[[#This Row],[FGTS]]</f>
        <v>0</v>
      </c>
      <c r="L3682" s="12">
        <v>0</v>
      </c>
      <c r="M3682" s="12">
        <f>Tabela1[[#This Row],[A DEVOLVER]]-Tabela1[[#This Row],[DEVOLVIDO]]</f>
        <v>0</v>
      </c>
      <c r="N3682" s="18" t="s">
        <v>232</v>
      </c>
    </row>
    <row r="3683" spans="2:14" x14ac:dyDescent="0.3">
      <c r="B3683" s="11">
        <v>985</v>
      </c>
      <c r="C3683" s="11" t="s">
        <v>195</v>
      </c>
      <c r="D3683" s="35">
        <v>36</v>
      </c>
      <c r="E3683" s="16" t="s">
        <v>8</v>
      </c>
      <c r="F3683" s="11" t="s">
        <v>558</v>
      </c>
      <c r="G3683" s="17">
        <v>472.85640000000001</v>
      </c>
      <c r="H3683" s="17">
        <v>472.85640000000001</v>
      </c>
      <c r="I3683" s="17">
        <f>IFERROR(H3683/1.08,"")</f>
        <v>437.83</v>
      </c>
      <c r="J3683" s="17">
        <f>I3683*8%</f>
        <v>35.026400000000002</v>
      </c>
      <c r="K3683" s="17">
        <f>Tabela1[[#This Row],[VLR RECEBIDO]]-Tabela1[[#This Row],[DESPESA]]-Tabela1[[#This Row],[FGTS]]</f>
        <v>0</v>
      </c>
      <c r="L3683" s="12">
        <v>0</v>
      </c>
      <c r="M3683" s="12">
        <f>Tabela1[[#This Row],[A DEVOLVER]]-Tabela1[[#This Row],[DEVOLVIDO]]</f>
        <v>0</v>
      </c>
      <c r="N3683" s="18" t="s">
        <v>378</v>
      </c>
    </row>
    <row r="3684" spans="2:14" x14ac:dyDescent="0.3">
      <c r="B3684" s="11">
        <v>986</v>
      </c>
      <c r="C3684" s="11" t="s">
        <v>198</v>
      </c>
      <c r="D3684" s="35">
        <v>36</v>
      </c>
      <c r="E3684" s="16" t="s">
        <v>8</v>
      </c>
      <c r="F3684" s="11" t="s">
        <v>558</v>
      </c>
      <c r="G3684" s="17">
        <v>472.85640000000001</v>
      </c>
      <c r="H3684" s="17">
        <v>472.85640000000001</v>
      </c>
      <c r="I3684" s="17">
        <f>IFERROR(H3684/1.08,"")</f>
        <v>437.83</v>
      </c>
      <c r="J3684" s="17">
        <f>I3684*8%</f>
        <v>35.026400000000002</v>
      </c>
      <c r="K3684" s="17">
        <f>Tabela1[[#This Row],[VLR RECEBIDO]]-Tabela1[[#This Row],[DESPESA]]-Tabela1[[#This Row],[FGTS]]</f>
        <v>0</v>
      </c>
      <c r="L3684" s="12">
        <v>0</v>
      </c>
      <c r="M3684" s="12">
        <f>Tabela1[[#This Row],[A DEVOLVER]]-Tabela1[[#This Row],[DEVOLVIDO]]</f>
        <v>0</v>
      </c>
      <c r="N3684" s="18" t="s">
        <v>381</v>
      </c>
    </row>
    <row r="3685" spans="2:14" x14ac:dyDescent="0.3">
      <c r="B3685" s="11">
        <v>993</v>
      </c>
      <c r="C3685" s="11">
        <v>85143731291</v>
      </c>
      <c r="D3685" s="35">
        <v>36</v>
      </c>
      <c r="E3685" s="16" t="s">
        <v>8</v>
      </c>
      <c r="F3685" s="11" t="s">
        <v>558</v>
      </c>
      <c r="G3685" s="17">
        <v>420.3252</v>
      </c>
      <c r="H3685" s="17">
        <v>420.3252</v>
      </c>
      <c r="I3685" s="17">
        <f>IFERROR(H3685/1.08,"")</f>
        <v>389.19</v>
      </c>
      <c r="J3685" s="17">
        <f>I3685*8%</f>
        <v>31.135200000000001</v>
      </c>
      <c r="K3685" s="17">
        <f>Tabela1[[#This Row],[VLR RECEBIDO]]-Tabela1[[#This Row],[DESPESA]]-Tabela1[[#This Row],[FGTS]]</f>
        <v>0</v>
      </c>
      <c r="L3685" s="12">
        <v>0</v>
      </c>
      <c r="M3685" s="12">
        <f>Tabela1[[#This Row],[A DEVOLVER]]-Tabela1[[#This Row],[DEVOLVIDO]]</f>
        <v>0</v>
      </c>
      <c r="N3685" s="18" t="s">
        <v>390</v>
      </c>
    </row>
    <row r="3686" spans="2:14" x14ac:dyDescent="0.3">
      <c r="B3686" s="11">
        <v>995</v>
      </c>
      <c r="C3686" s="11" t="s">
        <v>385</v>
      </c>
      <c r="D3686" s="35">
        <v>36</v>
      </c>
      <c r="E3686" s="16" t="s">
        <v>8</v>
      </c>
      <c r="F3686" s="11" t="s">
        <v>558</v>
      </c>
      <c r="G3686" s="17">
        <v>420.3252</v>
      </c>
      <c r="H3686" s="17">
        <v>420.3252</v>
      </c>
      <c r="I3686" s="17">
        <f>IFERROR(H3686/1.08,"")</f>
        <v>389.19</v>
      </c>
      <c r="J3686" s="17">
        <f>I3686*8%</f>
        <v>31.135200000000001</v>
      </c>
      <c r="K3686" s="17">
        <f>Tabela1[[#This Row],[VLR RECEBIDO]]-Tabela1[[#This Row],[DESPESA]]-Tabela1[[#This Row],[FGTS]]</f>
        <v>0</v>
      </c>
      <c r="L3686" s="12">
        <v>0</v>
      </c>
      <c r="M3686" s="12">
        <f>Tabela1[[#This Row],[A DEVOLVER]]-Tabela1[[#This Row],[DEVOLVIDO]]</f>
        <v>0</v>
      </c>
      <c r="N3686" s="18" t="s">
        <v>389</v>
      </c>
    </row>
    <row r="3687" spans="2:14" x14ac:dyDescent="0.3">
      <c r="B3687" s="11">
        <v>1001</v>
      </c>
      <c r="C3687" s="11" t="s">
        <v>397</v>
      </c>
      <c r="D3687" s="35">
        <v>36</v>
      </c>
      <c r="E3687" s="16" t="s">
        <v>8</v>
      </c>
      <c r="F3687" s="11" t="s">
        <v>558</v>
      </c>
      <c r="G3687" s="17">
        <v>367.78320000000002</v>
      </c>
      <c r="H3687" s="17">
        <v>367.78320000000002</v>
      </c>
      <c r="I3687" s="17">
        <f>IFERROR(H3687/1.08,"")</f>
        <v>340.54</v>
      </c>
      <c r="J3687" s="17">
        <f>I3687*8%</f>
        <v>27.243200000000002</v>
      </c>
      <c r="K3687" s="17">
        <f>Tabela1[[#This Row],[VLR RECEBIDO]]-Tabela1[[#This Row],[DESPESA]]-Tabela1[[#This Row],[FGTS]]</f>
        <v>0</v>
      </c>
      <c r="L3687" s="12">
        <v>0</v>
      </c>
      <c r="M3687" s="12">
        <f>Tabela1[[#This Row],[A DEVOLVER]]-Tabela1[[#This Row],[DEVOLVIDO]]</f>
        <v>0</v>
      </c>
      <c r="N3687" s="18" t="s">
        <v>398</v>
      </c>
    </row>
    <row r="3688" spans="2:14" x14ac:dyDescent="0.3">
      <c r="B3688" s="11">
        <v>1005</v>
      </c>
      <c r="C3688" s="11" t="s">
        <v>408</v>
      </c>
      <c r="D3688" s="35">
        <v>36</v>
      </c>
      <c r="E3688" s="16" t="s">
        <v>8</v>
      </c>
      <c r="F3688" s="11" t="s">
        <v>558</v>
      </c>
      <c r="G3688" s="17">
        <v>315.24119999999999</v>
      </c>
      <c r="H3688" s="17">
        <v>315.24119999999999</v>
      </c>
      <c r="I3688" s="17">
        <f>IFERROR(H3688/1.08,"")</f>
        <v>291.89</v>
      </c>
      <c r="J3688" s="17">
        <f>I3688*8%</f>
        <v>23.351199999999999</v>
      </c>
      <c r="K3688" s="17">
        <f>Tabela1[[#This Row],[VLR RECEBIDO]]-Tabela1[[#This Row],[DESPESA]]-Tabela1[[#This Row],[FGTS]]</f>
        <v>0</v>
      </c>
      <c r="L3688" s="12">
        <v>0</v>
      </c>
      <c r="M3688" s="12">
        <f>Tabela1[[#This Row],[A DEVOLVER]]-Tabela1[[#This Row],[DEVOLVIDO]]</f>
        <v>0</v>
      </c>
      <c r="N3688" s="18" t="s">
        <v>404</v>
      </c>
    </row>
    <row r="3689" spans="2:14" x14ac:dyDescent="0.3">
      <c r="B3689" s="11">
        <v>1006</v>
      </c>
      <c r="C3689" s="11" t="s">
        <v>405</v>
      </c>
      <c r="D3689" s="35">
        <v>36</v>
      </c>
      <c r="E3689" s="16" t="s">
        <v>8</v>
      </c>
      <c r="F3689" s="11" t="s">
        <v>558</v>
      </c>
      <c r="G3689" s="17">
        <v>315.24119999999999</v>
      </c>
      <c r="H3689" s="17">
        <v>315.24119999999999</v>
      </c>
      <c r="I3689" s="17">
        <f>IFERROR(H3689/1.08,"")</f>
        <v>291.89</v>
      </c>
      <c r="J3689" s="17">
        <f>I3689*8%</f>
        <v>23.351199999999999</v>
      </c>
      <c r="K3689" s="17">
        <f>Tabela1[[#This Row],[VLR RECEBIDO]]-Tabela1[[#This Row],[DESPESA]]-Tabela1[[#This Row],[FGTS]]</f>
        <v>0</v>
      </c>
      <c r="L3689" s="12">
        <v>0</v>
      </c>
      <c r="M3689" s="12">
        <f>Tabela1[[#This Row],[A DEVOLVER]]-Tabela1[[#This Row],[DEVOLVIDO]]</f>
        <v>0</v>
      </c>
      <c r="N3689" s="18" t="s">
        <v>401</v>
      </c>
    </row>
    <row r="3690" spans="2:14" x14ac:dyDescent="0.3">
      <c r="B3690" s="11">
        <v>1007</v>
      </c>
      <c r="C3690" s="11">
        <v>54002745287</v>
      </c>
      <c r="D3690" s="35">
        <v>36</v>
      </c>
      <c r="E3690" s="16" t="s">
        <v>8</v>
      </c>
      <c r="F3690" s="11" t="s">
        <v>558</v>
      </c>
      <c r="G3690" s="17">
        <v>315.24119999999999</v>
      </c>
      <c r="H3690" s="17">
        <v>315.24119999999999</v>
      </c>
      <c r="I3690" s="17">
        <f>IFERROR(H3690/1.08,"")</f>
        <v>291.89</v>
      </c>
      <c r="J3690" s="17">
        <f>I3690*8%</f>
        <v>23.351199999999999</v>
      </c>
      <c r="K3690" s="17">
        <f>Tabela1[[#This Row],[VLR RECEBIDO]]-Tabela1[[#This Row],[DESPESA]]-Tabela1[[#This Row],[FGTS]]</f>
        <v>0</v>
      </c>
      <c r="L3690" s="12">
        <v>0</v>
      </c>
      <c r="M3690" s="12">
        <f>Tabela1[[#This Row],[A DEVOLVER]]-Tabela1[[#This Row],[DEVOLVIDO]]</f>
        <v>0</v>
      </c>
      <c r="N3690" s="18" t="s">
        <v>403</v>
      </c>
    </row>
    <row r="3691" spans="2:14" x14ac:dyDescent="0.3">
      <c r="B3691" s="11">
        <v>1012</v>
      </c>
      <c r="C3691" s="11" t="s">
        <v>411</v>
      </c>
      <c r="D3691" s="35">
        <v>36</v>
      </c>
      <c r="E3691" s="16" t="s">
        <v>8</v>
      </c>
      <c r="F3691" s="11" t="s">
        <v>558</v>
      </c>
      <c r="G3691" s="17">
        <v>262.69920000000002</v>
      </c>
      <c r="H3691" s="17">
        <v>262.69920000000002</v>
      </c>
      <c r="I3691" s="17">
        <f>IFERROR(H3691/1.08,"")</f>
        <v>243.24</v>
      </c>
      <c r="J3691" s="17">
        <f>I3691*8%</f>
        <v>19.459200000000003</v>
      </c>
      <c r="K3691" s="17">
        <f>Tabela1[[#This Row],[VLR RECEBIDO]]-Tabela1[[#This Row],[DESPESA]]-Tabela1[[#This Row],[FGTS]]</f>
        <v>0</v>
      </c>
      <c r="L3691" s="12">
        <v>0</v>
      </c>
      <c r="M3691" s="12">
        <f>Tabela1[[#This Row],[A DEVOLVER]]-Tabela1[[#This Row],[DEVOLVIDO]]</f>
        <v>0</v>
      </c>
      <c r="N3691" s="18" t="s">
        <v>415</v>
      </c>
    </row>
    <row r="3692" spans="2:14" x14ac:dyDescent="0.3">
      <c r="B3692" s="11">
        <v>1015</v>
      </c>
      <c r="C3692" s="11" t="s">
        <v>410</v>
      </c>
      <c r="D3692" s="35">
        <v>36</v>
      </c>
      <c r="E3692" s="16" t="s">
        <v>8</v>
      </c>
      <c r="F3692" s="11" t="s">
        <v>558</v>
      </c>
      <c r="G3692" s="17">
        <v>210.15720000000002</v>
      </c>
      <c r="H3692" s="17">
        <v>210.15720000000002</v>
      </c>
      <c r="I3692" s="17">
        <f>IFERROR(H3692/1.08,"")</f>
        <v>194.59</v>
      </c>
      <c r="J3692" s="17">
        <f>I3692*8%</f>
        <v>15.567200000000001</v>
      </c>
      <c r="K3692" s="17">
        <f>Tabela1[[#This Row],[VLR RECEBIDO]]-Tabela1[[#This Row],[DESPESA]]-Tabela1[[#This Row],[FGTS]]</f>
        <v>0</v>
      </c>
      <c r="L3692" s="12">
        <v>0</v>
      </c>
      <c r="M3692" s="12">
        <f>Tabela1[[#This Row],[A DEVOLVER]]-Tabela1[[#This Row],[DEVOLVIDO]]</f>
        <v>0</v>
      </c>
      <c r="N3692" s="18" t="s">
        <v>414</v>
      </c>
    </row>
    <row r="3693" spans="2:14" x14ac:dyDescent="0.3">
      <c r="B3693" s="11">
        <v>1022</v>
      </c>
      <c r="C3693" s="11" t="s">
        <v>422</v>
      </c>
      <c r="D3693" s="35">
        <v>36</v>
      </c>
      <c r="E3693" s="16" t="s">
        <v>8</v>
      </c>
      <c r="F3693" s="11" t="s">
        <v>558</v>
      </c>
      <c r="G3693" s="17">
        <v>210.15720000000002</v>
      </c>
      <c r="H3693" s="17">
        <v>210.15720000000002</v>
      </c>
      <c r="I3693" s="17">
        <f>IFERROR(H3693/1.08,"")</f>
        <v>194.59</v>
      </c>
      <c r="J3693" s="17">
        <f>I3693*8%</f>
        <v>15.567200000000001</v>
      </c>
      <c r="K3693" s="17">
        <f>Tabela1[[#This Row],[VLR RECEBIDO]]-Tabela1[[#This Row],[DESPESA]]-Tabela1[[#This Row],[FGTS]]</f>
        <v>0</v>
      </c>
      <c r="L3693" s="12">
        <v>0</v>
      </c>
      <c r="M3693" s="12">
        <f>Tabela1[[#This Row],[A DEVOLVER]]-Tabela1[[#This Row],[DEVOLVIDO]]</f>
        <v>0</v>
      </c>
      <c r="N3693" s="18" t="s">
        <v>420</v>
      </c>
    </row>
    <row r="3694" spans="2:14" x14ac:dyDescent="0.3">
      <c r="B3694" s="11">
        <v>1023</v>
      </c>
      <c r="C3694" s="11" t="s">
        <v>423</v>
      </c>
      <c r="D3694" s="35">
        <v>36</v>
      </c>
      <c r="E3694" s="16" t="s">
        <v>8</v>
      </c>
      <c r="F3694" s="11" t="s">
        <v>558</v>
      </c>
      <c r="G3694" s="17">
        <v>210.15720000000002</v>
      </c>
      <c r="H3694" s="17">
        <v>210.15720000000002</v>
      </c>
      <c r="I3694" s="17">
        <f>IFERROR(H3694/1.08,"")</f>
        <v>194.59</v>
      </c>
      <c r="J3694" s="17">
        <f>I3694*8%</f>
        <v>15.567200000000001</v>
      </c>
      <c r="K3694" s="17">
        <f>Tabela1[[#This Row],[VLR RECEBIDO]]-Tabela1[[#This Row],[DESPESA]]-Tabela1[[#This Row],[FGTS]]</f>
        <v>0</v>
      </c>
      <c r="L3694" s="12">
        <v>0</v>
      </c>
      <c r="M3694" s="12">
        <f>Tabela1[[#This Row],[A DEVOLVER]]-Tabela1[[#This Row],[DEVOLVIDO]]</f>
        <v>0</v>
      </c>
      <c r="N3694" s="18" t="s">
        <v>421</v>
      </c>
    </row>
    <row r="3695" spans="2:14" x14ac:dyDescent="0.3">
      <c r="B3695" s="11">
        <v>1025</v>
      </c>
      <c r="C3695" s="11" t="s">
        <v>517</v>
      </c>
      <c r="D3695" s="35">
        <v>36</v>
      </c>
      <c r="E3695" s="16" t="s">
        <v>8</v>
      </c>
      <c r="F3695" s="11" t="s">
        <v>558</v>
      </c>
      <c r="G3695" s="17">
        <v>105.084</v>
      </c>
      <c r="H3695" s="17">
        <v>105.084</v>
      </c>
      <c r="I3695" s="17">
        <f>IFERROR(H3695/1.08,"")</f>
        <v>97.3</v>
      </c>
      <c r="J3695" s="17">
        <f>I3695*8%</f>
        <v>7.7839999999999998</v>
      </c>
      <c r="K3695" s="17">
        <f>Tabela1[[#This Row],[VLR RECEBIDO]]-Tabela1[[#This Row],[DESPESA]]-Tabela1[[#This Row],[FGTS]]</f>
        <v>0</v>
      </c>
      <c r="L3695" s="12">
        <v>0</v>
      </c>
      <c r="M3695" s="12">
        <f>Tabela1[[#This Row],[A DEVOLVER]]-Tabela1[[#This Row],[DEVOLVIDO]]</f>
        <v>0</v>
      </c>
      <c r="N3695" s="18" t="s">
        <v>484</v>
      </c>
    </row>
    <row r="3696" spans="2:14" x14ac:dyDescent="0.3">
      <c r="B3696" s="11">
        <v>1034</v>
      </c>
      <c r="C3696" s="11" t="s">
        <v>492</v>
      </c>
      <c r="D3696" s="35">
        <v>36</v>
      </c>
      <c r="E3696" s="16" t="s">
        <v>8</v>
      </c>
      <c r="F3696" s="11" t="s">
        <v>558</v>
      </c>
      <c r="G3696" s="17">
        <v>105.084</v>
      </c>
      <c r="H3696" s="17">
        <v>105.084</v>
      </c>
      <c r="I3696" s="17">
        <f>IFERROR(H3696/1.08,"")</f>
        <v>97.3</v>
      </c>
      <c r="J3696" s="17">
        <f>I3696*8%</f>
        <v>7.7839999999999998</v>
      </c>
      <c r="K3696" s="17">
        <f>Tabela1[[#This Row],[VLR RECEBIDO]]-Tabela1[[#This Row],[DESPESA]]-Tabela1[[#This Row],[FGTS]]</f>
        <v>0</v>
      </c>
      <c r="L3696" s="12">
        <v>0</v>
      </c>
      <c r="M3696" s="12">
        <f>Tabela1[[#This Row],[A DEVOLVER]]-Tabela1[[#This Row],[DEVOLVIDO]]</f>
        <v>0</v>
      </c>
      <c r="N3696" s="18" t="s">
        <v>459</v>
      </c>
    </row>
    <row r="3697" spans="2:14" x14ac:dyDescent="0.3">
      <c r="B3697" s="11">
        <v>1035</v>
      </c>
      <c r="C3697" s="11" t="s">
        <v>502</v>
      </c>
      <c r="D3697" s="35">
        <v>36</v>
      </c>
      <c r="E3697" s="16" t="s">
        <v>8</v>
      </c>
      <c r="F3697" s="11" t="s">
        <v>558</v>
      </c>
      <c r="G3697" s="17">
        <v>105.084</v>
      </c>
      <c r="H3697" s="17">
        <v>105.084</v>
      </c>
      <c r="I3697" s="17">
        <f>IFERROR(H3697/1.08,"")</f>
        <v>97.3</v>
      </c>
      <c r="J3697" s="17">
        <f>I3697*8%</f>
        <v>7.7839999999999998</v>
      </c>
      <c r="K3697" s="17">
        <f>Tabela1[[#This Row],[VLR RECEBIDO]]-Tabela1[[#This Row],[DESPESA]]-Tabela1[[#This Row],[FGTS]]</f>
        <v>0</v>
      </c>
      <c r="L3697" s="12">
        <v>0</v>
      </c>
      <c r="M3697" s="12">
        <f>Tabela1[[#This Row],[A DEVOLVER]]-Tabela1[[#This Row],[DEVOLVIDO]]</f>
        <v>0</v>
      </c>
      <c r="N3697" s="18" t="s">
        <v>469</v>
      </c>
    </row>
    <row r="3698" spans="2:14" x14ac:dyDescent="0.3">
      <c r="B3698" s="11">
        <v>1036</v>
      </c>
      <c r="C3698" s="11" t="s">
        <v>437</v>
      </c>
      <c r="D3698" s="35">
        <v>36</v>
      </c>
      <c r="E3698" s="16" t="s">
        <v>8</v>
      </c>
      <c r="F3698" s="11" t="s">
        <v>558</v>
      </c>
      <c r="G3698" s="17">
        <v>105.084</v>
      </c>
      <c r="H3698" s="17">
        <v>105.084</v>
      </c>
      <c r="I3698" s="17">
        <f>IFERROR(H3698/1.08,"")</f>
        <v>97.3</v>
      </c>
      <c r="J3698" s="17">
        <f>I3698*8%</f>
        <v>7.7839999999999998</v>
      </c>
      <c r="K3698" s="17">
        <f>Tabela1[[#This Row],[VLR RECEBIDO]]-Tabela1[[#This Row],[DESPESA]]-Tabela1[[#This Row],[FGTS]]</f>
        <v>0</v>
      </c>
      <c r="L3698" s="12">
        <v>0</v>
      </c>
      <c r="M3698" s="12">
        <f>Tabela1[[#This Row],[A DEVOLVER]]-Tabela1[[#This Row],[DEVOLVIDO]]</f>
        <v>0</v>
      </c>
      <c r="N3698" s="18" t="s">
        <v>450</v>
      </c>
    </row>
    <row r="3699" spans="2:14" x14ac:dyDescent="0.3">
      <c r="B3699" s="11">
        <v>1039</v>
      </c>
      <c r="C3699" s="11" t="s">
        <v>503</v>
      </c>
      <c r="D3699" s="35">
        <v>36</v>
      </c>
      <c r="E3699" s="16" t="s">
        <v>8</v>
      </c>
      <c r="F3699" s="11" t="s">
        <v>558</v>
      </c>
      <c r="G3699" s="17">
        <v>105.084</v>
      </c>
      <c r="H3699" s="17">
        <v>105.084</v>
      </c>
      <c r="I3699" s="17">
        <f>IFERROR(H3699/1.08,"")</f>
        <v>97.3</v>
      </c>
      <c r="J3699" s="17">
        <f>I3699*8%</f>
        <v>7.7839999999999998</v>
      </c>
      <c r="K3699" s="17">
        <f>Tabela1[[#This Row],[VLR RECEBIDO]]-Tabela1[[#This Row],[DESPESA]]-Tabela1[[#This Row],[FGTS]]</f>
        <v>0</v>
      </c>
      <c r="L3699" s="12">
        <v>0</v>
      </c>
      <c r="M3699" s="12">
        <f>Tabela1[[#This Row],[A DEVOLVER]]-Tabela1[[#This Row],[DEVOLVIDO]]</f>
        <v>0</v>
      </c>
      <c r="N3699" s="18" t="s">
        <v>470</v>
      </c>
    </row>
    <row r="3700" spans="2:14" x14ac:dyDescent="0.3">
      <c r="B3700" s="11">
        <v>1040</v>
      </c>
      <c r="C3700" s="11" t="s">
        <v>512</v>
      </c>
      <c r="D3700" s="35">
        <v>36</v>
      </c>
      <c r="E3700" s="16" t="s">
        <v>8</v>
      </c>
      <c r="F3700" s="11" t="s">
        <v>558</v>
      </c>
      <c r="G3700" s="17">
        <v>105.084</v>
      </c>
      <c r="H3700" s="17">
        <v>105.084</v>
      </c>
      <c r="I3700" s="17">
        <f>IFERROR(H3700/1.08,"")</f>
        <v>97.3</v>
      </c>
      <c r="J3700" s="17">
        <f>I3700*8%</f>
        <v>7.7839999999999998</v>
      </c>
      <c r="K3700" s="17">
        <f>Tabela1[[#This Row],[VLR RECEBIDO]]-Tabela1[[#This Row],[DESPESA]]-Tabela1[[#This Row],[FGTS]]</f>
        <v>0</v>
      </c>
      <c r="L3700" s="12">
        <v>0</v>
      </c>
      <c r="M3700" s="12">
        <f>Tabela1[[#This Row],[A DEVOLVER]]-Tabela1[[#This Row],[DEVOLVIDO]]</f>
        <v>0</v>
      </c>
      <c r="N3700" s="18" t="s">
        <v>479</v>
      </c>
    </row>
    <row r="3701" spans="2:14" x14ac:dyDescent="0.3">
      <c r="B3701" s="11">
        <v>1042</v>
      </c>
      <c r="C3701" s="11" t="s">
        <v>432</v>
      </c>
      <c r="D3701" s="35">
        <v>36</v>
      </c>
      <c r="E3701" s="16" t="s">
        <v>8</v>
      </c>
      <c r="F3701" s="11" t="s">
        <v>558</v>
      </c>
      <c r="G3701" s="17">
        <v>105.084</v>
      </c>
      <c r="H3701" s="17">
        <v>105.084</v>
      </c>
      <c r="I3701" s="17">
        <f>IFERROR(H3701/1.08,"")</f>
        <v>97.3</v>
      </c>
      <c r="J3701" s="17">
        <f>I3701*8%</f>
        <v>7.7839999999999998</v>
      </c>
      <c r="K3701" s="17">
        <f>Tabela1[[#This Row],[VLR RECEBIDO]]-Tabela1[[#This Row],[DESPESA]]-Tabela1[[#This Row],[FGTS]]</f>
        <v>0</v>
      </c>
      <c r="L3701" s="12">
        <v>0</v>
      </c>
      <c r="M3701" s="12">
        <f>Tabela1[[#This Row],[A DEVOLVER]]-Tabela1[[#This Row],[DEVOLVIDO]]</f>
        <v>0</v>
      </c>
      <c r="N3701" s="18" t="s">
        <v>445</v>
      </c>
    </row>
    <row r="3702" spans="2:14" x14ac:dyDescent="0.3">
      <c r="B3702" s="11">
        <v>1043</v>
      </c>
      <c r="C3702" s="11" t="s">
        <v>433</v>
      </c>
      <c r="D3702" s="35">
        <v>36</v>
      </c>
      <c r="E3702" s="16" t="s">
        <v>8</v>
      </c>
      <c r="F3702" s="11" t="s">
        <v>558</v>
      </c>
      <c r="G3702" s="17">
        <v>105.084</v>
      </c>
      <c r="H3702" s="17">
        <v>105.084</v>
      </c>
      <c r="I3702" s="17">
        <f>IFERROR(H3702/1.08,"")</f>
        <v>97.3</v>
      </c>
      <c r="J3702" s="17">
        <f>I3702*8%</f>
        <v>7.7839999999999998</v>
      </c>
      <c r="K3702" s="17">
        <f>Tabela1[[#This Row],[VLR RECEBIDO]]-Tabela1[[#This Row],[DESPESA]]-Tabela1[[#This Row],[FGTS]]</f>
        <v>0</v>
      </c>
      <c r="L3702" s="12">
        <v>0</v>
      </c>
      <c r="M3702" s="12">
        <f>Tabela1[[#This Row],[A DEVOLVER]]-Tabela1[[#This Row],[DEVOLVIDO]]</f>
        <v>0</v>
      </c>
      <c r="N3702" s="18" t="s">
        <v>446</v>
      </c>
    </row>
    <row r="3703" spans="2:14" x14ac:dyDescent="0.3">
      <c r="B3703" s="11">
        <v>1044</v>
      </c>
      <c r="C3703" s="11" t="s">
        <v>514</v>
      </c>
      <c r="D3703" s="35">
        <v>36</v>
      </c>
      <c r="E3703" s="16" t="s">
        <v>8</v>
      </c>
      <c r="F3703" s="11" t="s">
        <v>558</v>
      </c>
      <c r="G3703" s="17">
        <v>105.084</v>
      </c>
      <c r="H3703" s="17">
        <v>105.084</v>
      </c>
      <c r="I3703" s="17">
        <f>IFERROR(H3703/1.08,"")</f>
        <v>97.3</v>
      </c>
      <c r="J3703" s="17">
        <f>I3703*8%</f>
        <v>7.7839999999999998</v>
      </c>
      <c r="K3703" s="17">
        <f>Tabela1[[#This Row],[VLR RECEBIDO]]-Tabela1[[#This Row],[DESPESA]]-Tabela1[[#This Row],[FGTS]]</f>
        <v>0</v>
      </c>
      <c r="L3703" s="12">
        <v>0</v>
      </c>
      <c r="M3703" s="12">
        <f>Tabela1[[#This Row],[A DEVOLVER]]-Tabela1[[#This Row],[DEVOLVIDO]]</f>
        <v>0</v>
      </c>
      <c r="N3703" s="18" t="s">
        <v>481</v>
      </c>
    </row>
    <row r="3704" spans="2:14" x14ac:dyDescent="0.3">
      <c r="B3704" s="11">
        <v>1045</v>
      </c>
      <c r="C3704" s="11" t="s">
        <v>430</v>
      </c>
      <c r="D3704" s="35">
        <v>36</v>
      </c>
      <c r="E3704" s="16" t="s">
        <v>8</v>
      </c>
      <c r="F3704" s="11" t="s">
        <v>558</v>
      </c>
      <c r="G3704" s="17">
        <v>105.084</v>
      </c>
      <c r="H3704" s="17">
        <v>105.084</v>
      </c>
      <c r="I3704" s="17">
        <f>IFERROR(H3704/1.08,"")</f>
        <v>97.3</v>
      </c>
      <c r="J3704" s="17">
        <f>I3704*8%</f>
        <v>7.7839999999999998</v>
      </c>
      <c r="K3704" s="17">
        <f>Tabela1[[#This Row],[VLR RECEBIDO]]-Tabela1[[#This Row],[DESPESA]]-Tabela1[[#This Row],[FGTS]]</f>
        <v>0</v>
      </c>
      <c r="L3704" s="12">
        <v>0</v>
      </c>
      <c r="M3704" s="12">
        <f>Tabela1[[#This Row],[A DEVOLVER]]-Tabela1[[#This Row],[DEVOLVIDO]]</f>
        <v>0</v>
      </c>
      <c r="N3704" s="18" t="s">
        <v>443</v>
      </c>
    </row>
    <row r="3705" spans="2:14" x14ac:dyDescent="0.3">
      <c r="B3705" s="11">
        <v>1046</v>
      </c>
      <c r="C3705" s="11">
        <v>79081703234</v>
      </c>
      <c r="D3705" s="35">
        <v>36</v>
      </c>
      <c r="E3705" s="16" t="s">
        <v>8</v>
      </c>
      <c r="F3705" s="11" t="s">
        <v>558</v>
      </c>
      <c r="G3705" s="17">
        <v>105.084</v>
      </c>
      <c r="H3705" s="17">
        <v>105.084</v>
      </c>
      <c r="I3705" s="17">
        <f>IFERROR(H3705/1.08,"")</f>
        <v>97.3</v>
      </c>
      <c r="J3705" s="17">
        <f>I3705*8%</f>
        <v>7.7839999999999998</v>
      </c>
      <c r="K3705" s="17">
        <f>Tabela1[[#This Row],[VLR RECEBIDO]]-Tabela1[[#This Row],[DESPESA]]-Tabela1[[#This Row],[FGTS]]</f>
        <v>0</v>
      </c>
      <c r="L3705" s="12">
        <v>0</v>
      </c>
      <c r="M3705" s="12">
        <f>Tabela1[[#This Row],[A DEVOLVER]]-Tabela1[[#This Row],[DEVOLVIDO]]</f>
        <v>0</v>
      </c>
      <c r="N3705" s="18" t="s">
        <v>441</v>
      </c>
    </row>
    <row r="3706" spans="2:14" x14ac:dyDescent="0.3">
      <c r="B3706" s="11">
        <v>1047</v>
      </c>
      <c r="C3706" s="11">
        <v>96869623287</v>
      </c>
      <c r="D3706" s="35">
        <v>36</v>
      </c>
      <c r="E3706" s="16" t="s">
        <v>8</v>
      </c>
      <c r="F3706" s="11" t="s">
        <v>558</v>
      </c>
      <c r="G3706" s="17">
        <v>105.084</v>
      </c>
      <c r="H3706" s="17">
        <v>105.084</v>
      </c>
      <c r="I3706" s="17">
        <f>IFERROR(H3706/1.08,"")</f>
        <v>97.3</v>
      </c>
      <c r="J3706" s="17">
        <f>I3706*8%</f>
        <v>7.7839999999999998</v>
      </c>
      <c r="K3706" s="17">
        <f>Tabela1[[#This Row],[VLR RECEBIDO]]-Tabela1[[#This Row],[DESPESA]]-Tabela1[[#This Row],[FGTS]]</f>
        <v>0</v>
      </c>
      <c r="L3706" s="12">
        <v>0</v>
      </c>
      <c r="M3706" s="12">
        <f>Tabela1[[#This Row],[A DEVOLVER]]-Tabela1[[#This Row],[DEVOLVIDO]]</f>
        <v>0</v>
      </c>
      <c r="N3706" s="18" t="s">
        <v>449</v>
      </c>
    </row>
    <row r="3707" spans="2:14" x14ac:dyDescent="0.3">
      <c r="B3707" s="11">
        <v>1048</v>
      </c>
      <c r="C3707" s="11" t="s">
        <v>500</v>
      </c>
      <c r="D3707" s="35">
        <v>36</v>
      </c>
      <c r="E3707" s="16" t="s">
        <v>8</v>
      </c>
      <c r="F3707" s="11" t="s">
        <v>558</v>
      </c>
      <c r="G3707" s="17">
        <v>105.084</v>
      </c>
      <c r="H3707" s="17">
        <v>105.084</v>
      </c>
      <c r="I3707" s="17">
        <f>IFERROR(H3707/1.08,"")</f>
        <v>97.3</v>
      </c>
      <c r="J3707" s="17">
        <f>I3707*8%</f>
        <v>7.7839999999999998</v>
      </c>
      <c r="K3707" s="17">
        <f>Tabela1[[#This Row],[VLR RECEBIDO]]-Tabela1[[#This Row],[DESPESA]]-Tabela1[[#This Row],[FGTS]]</f>
        <v>0</v>
      </c>
      <c r="L3707" s="12">
        <v>0</v>
      </c>
      <c r="M3707" s="12">
        <f>Tabela1[[#This Row],[A DEVOLVER]]-Tabela1[[#This Row],[DEVOLVIDO]]</f>
        <v>0</v>
      </c>
      <c r="N3707" s="18" t="s">
        <v>467</v>
      </c>
    </row>
    <row r="3708" spans="2:14" x14ac:dyDescent="0.3">
      <c r="B3708" s="11">
        <v>1049</v>
      </c>
      <c r="C3708" s="11" t="s">
        <v>519</v>
      </c>
      <c r="D3708" s="35">
        <v>36</v>
      </c>
      <c r="E3708" s="16" t="s">
        <v>8</v>
      </c>
      <c r="F3708" s="11" t="s">
        <v>558</v>
      </c>
      <c r="G3708" s="17">
        <v>105.084</v>
      </c>
      <c r="H3708" s="17">
        <v>105.084</v>
      </c>
      <c r="I3708" s="17">
        <f>IFERROR(H3708/1.08,"")</f>
        <v>97.3</v>
      </c>
      <c r="J3708" s="17">
        <f>I3708*8%</f>
        <v>7.7839999999999998</v>
      </c>
      <c r="K3708" s="17">
        <f>Tabela1[[#This Row],[VLR RECEBIDO]]-Tabela1[[#This Row],[DESPESA]]-Tabela1[[#This Row],[FGTS]]</f>
        <v>0</v>
      </c>
      <c r="L3708" s="12">
        <v>0</v>
      </c>
      <c r="M3708" s="12">
        <f>Tabela1[[#This Row],[A DEVOLVER]]-Tabela1[[#This Row],[DEVOLVIDO]]</f>
        <v>0</v>
      </c>
      <c r="N3708" s="18" t="s">
        <v>486</v>
      </c>
    </row>
    <row r="3709" spans="2:14" x14ac:dyDescent="0.3">
      <c r="B3709" s="11">
        <v>1050</v>
      </c>
      <c r="C3709" s="11" t="s">
        <v>490</v>
      </c>
      <c r="D3709" s="35">
        <v>36</v>
      </c>
      <c r="E3709" s="16" t="s">
        <v>8</v>
      </c>
      <c r="F3709" s="11" t="s">
        <v>558</v>
      </c>
      <c r="G3709" s="17">
        <v>105.084</v>
      </c>
      <c r="H3709" s="17">
        <v>105.084</v>
      </c>
      <c r="I3709" s="17">
        <f>IFERROR(H3709/1.08,"")</f>
        <v>97.3</v>
      </c>
      <c r="J3709" s="17">
        <f>I3709*8%</f>
        <v>7.7839999999999998</v>
      </c>
      <c r="K3709" s="17">
        <f>Tabela1[[#This Row],[VLR RECEBIDO]]-Tabela1[[#This Row],[DESPESA]]-Tabela1[[#This Row],[FGTS]]</f>
        <v>0</v>
      </c>
      <c r="L3709" s="12">
        <v>0</v>
      </c>
      <c r="M3709" s="12">
        <f>Tabela1[[#This Row],[A DEVOLVER]]-Tabela1[[#This Row],[DEVOLVIDO]]</f>
        <v>0</v>
      </c>
      <c r="N3709" s="18" t="s">
        <v>457</v>
      </c>
    </row>
    <row r="3710" spans="2:14" x14ac:dyDescent="0.3">
      <c r="B3710" s="11">
        <v>1057</v>
      </c>
      <c r="C3710" s="11" t="s">
        <v>435</v>
      </c>
      <c r="D3710" s="35">
        <v>36</v>
      </c>
      <c r="E3710" s="16" t="s">
        <v>8</v>
      </c>
      <c r="F3710" s="11" t="s">
        <v>558</v>
      </c>
      <c r="G3710" s="17">
        <v>105.084</v>
      </c>
      <c r="H3710" s="17">
        <v>105.084</v>
      </c>
      <c r="I3710" s="17">
        <f>IFERROR(H3710/1.08,"")</f>
        <v>97.3</v>
      </c>
      <c r="J3710" s="17">
        <f>I3710*8%</f>
        <v>7.7839999999999998</v>
      </c>
      <c r="K3710" s="17">
        <f>Tabela1[[#This Row],[VLR RECEBIDO]]-Tabela1[[#This Row],[DESPESA]]-Tabela1[[#This Row],[FGTS]]</f>
        <v>0</v>
      </c>
      <c r="L3710" s="12">
        <v>0</v>
      </c>
      <c r="M3710" s="12">
        <f>Tabela1[[#This Row],[A DEVOLVER]]-Tabela1[[#This Row],[DEVOLVIDO]]</f>
        <v>0</v>
      </c>
      <c r="N3710" s="18" t="s">
        <v>448</v>
      </c>
    </row>
    <row r="3711" spans="2:14" x14ac:dyDescent="0.3">
      <c r="B3711" s="11">
        <v>1059</v>
      </c>
      <c r="C3711" s="11" t="s">
        <v>434</v>
      </c>
      <c r="D3711" s="35">
        <v>36</v>
      </c>
      <c r="E3711" s="16" t="s">
        <v>8</v>
      </c>
      <c r="F3711" s="11" t="s">
        <v>558</v>
      </c>
      <c r="G3711" s="17">
        <v>105.084</v>
      </c>
      <c r="H3711" s="17">
        <v>105.084</v>
      </c>
      <c r="I3711" s="17">
        <f>IFERROR(H3711/1.08,"")</f>
        <v>97.3</v>
      </c>
      <c r="J3711" s="17">
        <f>I3711*8%</f>
        <v>7.7839999999999998</v>
      </c>
      <c r="K3711" s="17">
        <f>Tabela1[[#This Row],[VLR RECEBIDO]]-Tabela1[[#This Row],[DESPESA]]-Tabela1[[#This Row],[FGTS]]</f>
        <v>0</v>
      </c>
      <c r="L3711" s="12">
        <v>0</v>
      </c>
      <c r="M3711" s="12">
        <f>Tabela1[[#This Row],[A DEVOLVER]]-Tabela1[[#This Row],[DEVOLVIDO]]</f>
        <v>0</v>
      </c>
      <c r="N3711" s="18" t="s">
        <v>447</v>
      </c>
    </row>
    <row r="3712" spans="2:14" x14ac:dyDescent="0.3">
      <c r="B3712" s="11">
        <v>1060</v>
      </c>
      <c r="C3712" s="11" t="s">
        <v>431</v>
      </c>
      <c r="D3712" s="35">
        <v>36</v>
      </c>
      <c r="E3712" s="16" t="s">
        <v>8</v>
      </c>
      <c r="F3712" s="11" t="s">
        <v>558</v>
      </c>
      <c r="G3712" s="17">
        <v>105.084</v>
      </c>
      <c r="H3712" s="17">
        <v>105.084</v>
      </c>
      <c r="I3712" s="17">
        <f>IFERROR(H3712/1.08,"")</f>
        <v>97.3</v>
      </c>
      <c r="J3712" s="17">
        <f>I3712*8%</f>
        <v>7.7839999999999998</v>
      </c>
      <c r="K3712" s="17">
        <f>Tabela1[[#This Row],[VLR RECEBIDO]]-Tabela1[[#This Row],[DESPESA]]-Tabela1[[#This Row],[FGTS]]</f>
        <v>0</v>
      </c>
      <c r="L3712" s="12">
        <v>0</v>
      </c>
      <c r="M3712" s="12">
        <f>Tabela1[[#This Row],[A DEVOLVER]]-Tabela1[[#This Row],[DEVOLVIDO]]</f>
        <v>0</v>
      </c>
      <c r="N3712" s="18" t="s">
        <v>444</v>
      </c>
    </row>
    <row r="3713" spans="2:15" x14ac:dyDescent="0.3">
      <c r="B3713" s="11">
        <v>1061</v>
      </c>
      <c r="C3713" s="11" t="s">
        <v>427</v>
      </c>
      <c r="D3713" s="35">
        <v>36</v>
      </c>
      <c r="E3713" s="16" t="s">
        <v>8</v>
      </c>
      <c r="F3713" s="11" t="s">
        <v>558</v>
      </c>
      <c r="G3713" s="17">
        <v>105.084</v>
      </c>
      <c r="H3713" s="17">
        <v>105.084</v>
      </c>
      <c r="I3713" s="17">
        <f>IFERROR(H3713/1.08,"")</f>
        <v>97.3</v>
      </c>
      <c r="J3713" s="17">
        <f>I3713*8%</f>
        <v>7.7839999999999998</v>
      </c>
      <c r="K3713" s="17">
        <f>Tabela1[[#This Row],[VLR RECEBIDO]]-Tabela1[[#This Row],[DESPESA]]-Tabela1[[#This Row],[FGTS]]</f>
        <v>0</v>
      </c>
      <c r="L3713" s="12">
        <v>0</v>
      </c>
      <c r="M3713" s="12">
        <f>Tabela1[[#This Row],[A DEVOLVER]]-Tabela1[[#This Row],[DEVOLVIDO]]</f>
        <v>0</v>
      </c>
      <c r="N3713" s="18" t="s">
        <v>440</v>
      </c>
    </row>
    <row r="3714" spans="2:15" x14ac:dyDescent="0.3">
      <c r="B3714" s="11">
        <v>1062</v>
      </c>
      <c r="C3714" s="11" t="s">
        <v>494</v>
      </c>
      <c r="D3714" s="35">
        <v>36</v>
      </c>
      <c r="E3714" s="16" t="s">
        <v>8</v>
      </c>
      <c r="F3714" s="11" t="s">
        <v>558</v>
      </c>
      <c r="G3714" s="17">
        <v>105.084</v>
      </c>
      <c r="H3714" s="17">
        <v>105.084</v>
      </c>
      <c r="I3714" s="17">
        <f>IFERROR(H3714/1.08,"")</f>
        <v>97.3</v>
      </c>
      <c r="J3714" s="17">
        <f>I3714*8%</f>
        <v>7.7839999999999998</v>
      </c>
      <c r="K3714" s="17">
        <f>Tabela1[[#This Row],[VLR RECEBIDO]]-Tabela1[[#This Row],[DESPESA]]-Tabela1[[#This Row],[FGTS]]</f>
        <v>0</v>
      </c>
      <c r="L3714" s="12">
        <v>0</v>
      </c>
      <c r="M3714" s="12">
        <f>Tabela1[[#This Row],[A DEVOLVER]]-Tabela1[[#This Row],[DEVOLVIDO]]</f>
        <v>0</v>
      </c>
      <c r="N3714" s="18" t="s">
        <v>461</v>
      </c>
    </row>
    <row r="3715" spans="2:15" x14ac:dyDescent="0.3">
      <c r="B3715" s="11">
        <v>1063</v>
      </c>
      <c r="C3715" s="11" t="s">
        <v>507</v>
      </c>
      <c r="D3715" s="35">
        <v>36</v>
      </c>
      <c r="E3715" s="16" t="s">
        <v>8</v>
      </c>
      <c r="F3715" s="11" t="s">
        <v>558</v>
      </c>
      <c r="G3715" s="17">
        <v>105.084</v>
      </c>
      <c r="H3715" s="17">
        <v>105.084</v>
      </c>
      <c r="I3715" s="17">
        <f>IFERROR(H3715/1.08,"")</f>
        <v>97.3</v>
      </c>
      <c r="J3715" s="17">
        <f>I3715*8%</f>
        <v>7.7839999999999998</v>
      </c>
      <c r="K3715" s="17">
        <f>Tabela1[[#This Row],[VLR RECEBIDO]]-Tabela1[[#This Row],[DESPESA]]-Tabela1[[#This Row],[FGTS]]</f>
        <v>0</v>
      </c>
      <c r="L3715" s="12">
        <v>0</v>
      </c>
      <c r="M3715" s="12">
        <f>Tabela1[[#This Row],[A DEVOLVER]]-Tabela1[[#This Row],[DEVOLVIDO]]</f>
        <v>0</v>
      </c>
      <c r="N3715" s="18" t="s">
        <v>474</v>
      </c>
    </row>
    <row r="3716" spans="2:15" x14ac:dyDescent="0.3">
      <c r="B3716" s="11">
        <v>1065</v>
      </c>
      <c r="C3716" s="11" t="s">
        <v>508</v>
      </c>
      <c r="D3716" s="35">
        <v>36</v>
      </c>
      <c r="E3716" s="16" t="s">
        <v>8</v>
      </c>
      <c r="F3716" s="11" t="s">
        <v>558</v>
      </c>
      <c r="G3716" s="17">
        <v>105.084</v>
      </c>
      <c r="H3716" s="17">
        <v>105.084</v>
      </c>
      <c r="I3716" s="17">
        <f>IFERROR(H3716/1.08,"")</f>
        <v>97.3</v>
      </c>
      <c r="J3716" s="17">
        <f>I3716*8%</f>
        <v>7.7839999999999998</v>
      </c>
      <c r="K3716" s="17">
        <f>Tabela1[[#This Row],[VLR RECEBIDO]]-Tabela1[[#This Row],[DESPESA]]-Tabela1[[#This Row],[FGTS]]</f>
        <v>0</v>
      </c>
      <c r="L3716" s="12">
        <v>0</v>
      </c>
      <c r="M3716" s="12">
        <f>Tabela1[[#This Row],[A DEVOLVER]]-Tabela1[[#This Row],[DEVOLVIDO]]</f>
        <v>0</v>
      </c>
      <c r="N3716" s="18" t="s">
        <v>475</v>
      </c>
    </row>
    <row r="3717" spans="2:15" x14ac:dyDescent="0.3">
      <c r="B3717" s="11">
        <v>1066</v>
      </c>
      <c r="C3717" s="11" t="s">
        <v>438</v>
      </c>
      <c r="D3717" s="35">
        <v>36</v>
      </c>
      <c r="E3717" s="16" t="s">
        <v>8</v>
      </c>
      <c r="F3717" s="11" t="s">
        <v>558</v>
      </c>
      <c r="G3717" s="17">
        <v>105.084</v>
      </c>
      <c r="H3717" s="17">
        <v>105.084</v>
      </c>
      <c r="I3717" s="17">
        <f>IFERROR(H3717/1.08,"")</f>
        <v>97.3</v>
      </c>
      <c r="J3717" s="17">
        <f>I3717*8%</f>
        <v>7.7839999999999998</v>
      </c>
      <c r="K3717" s="17">
        <f>Tabela1[[#This Row],[VLR RECEBIDO]]-Tabela1[[#This Row],[DESPESA]]-Tabela1[[#This Row],[FGTS]]</f>
        <v>0</v>
      </c>
      <c r="L3717" s="12">
        <v>0</v>
      </c>
      <c r="M3717" s="12">
        <f>Tabela1[[#This Row],[A DEVOLVER]]-Tabela1[[#This Row],[DEVOLVIDO]]</f>
        <v>0</v>
      </c>
      <c r="N3717" s="18" t="s">
        <v>451</v>
      </c>
    </row>
    <row r="3718" spans="2:15" x14ac:dyDescent="0.3">
      <c r="B3718" s="11">
        <v>1067</v>
      </c>
      <c r="C3718" s="11" t="s">
        <v>429</v>
      </c>
      <c r="D3718" s="35">
        <v>36</v>
      </c>
      <c r="E3718" s="16" t="s">
        <v>8</v>
      </c>
      <c r="F3718" s="11" t="s">
        <v>558</v>
      </c>
      <c r="G3718" s="17">
        <v>105.084</v>
      </c>
      <c r="H3718" s="17">
        <v>105.084</v>
      </c>
      <c r="I3718" s="17">
        <f>IFERROR(H3718/1.08,"")</f>
        <v>97.3</v>
      </c>
      <c r="J3718" s="17">
        <f>I3718*8%</f>
        <v>7.7839999999999998</v>
      </c>
      <c r="K3718" s="17">
        <f>Tabela1[[#This Row],[VLR RECEBIDO]]-Tabela1[[#This Row],[DESPESA]]-Tabela1[[#This Row],[FGTS]]</f>
        <v>0</v>
      </c>
      <c r="L3718" s="12">
        <v>0</v>
      </c>
      <c r="M3718" s="12">
        <f>Tabela1[[#This Row],[A DEVOLVER]]-Tabela1[[#This Row],[DEVOLVIDO]]</f>
        <v>0</v>
      </c>
      <c r="N3718" s="18" t="s">
        <v>442</v>
      </c>
    </row>
    <row r="3719" spans="2:15" x14ac:dyDescent="0.3">
      <c r="B3719" s="11">
        <v>1068</v>
      </c>
      <c r="C3719" s="11" t="s">
        <v>513</v>
      </c>
      <c r="D3719" s="35">
        <v>36</v>
      </c>
      <c r="E3719" s="16" t="s">
        <v>8</v>
      </c>
      <c r="F3719" s="11" t="s">
        <v>558</v>
      </c>
      <c r="G3719" s="17">
        <v>105.084</v>
      </c>
      <c r="H3719" s="17">
        <v>105.084</v>
      </c>
      <c r="I3719" s="17">
        <f>IFERROR(H3719/1.08,"")</f>
        <v>97.3</v>
      </c>
      <c r="J3719" s="17">
        <f>I3719*8%</f>
        <v>7.7839999999999998</v>
      </c>
      <c r="K3719" s="17">
        <f>Tabela1[[#This Row],[VLR RECEBIDO]]-Tabela1[[#This Row],[DESPESA]]-Tabela1[[#This Row],[FGTS]]</f>
        <v>0</v>
      </c>
      <c r="L3719" s="12">
        <v>0</v>
      </c>
      <c r="M3719" s="12">
        <f>Tabela1[[#This Row],[A DEVOLVER]]-Tabela1[[#This Row],[DEVOLVIDO]]</f>
        <v>0</v>
      </c>
      <c r="N3719" s="18" t="s">
        <v>480</v>
      </c>
    </row>
    <row r="3720" spans="2:15" x14ac:dyDescent="0.3">
      <c r="B3720" s="11">
        <v>1069</v>
      </c>
      <c r="C3720" s="11" t="s">
        <v>518</v>
      </c>
      <c r="D3720" s="35">
        <v>36</v>
      </c>
      <c r="E3720" s="16" t="s">
        <v>8</v>
      </c>
      <c r="F3720" s="11" t="s">
        <v>558</v>
      </c>
      <c r="G3720" s="17">
        <v>105.084</v>
      </c>
      <c r="H3720" s="17">
        <v>105.084</v>
      </c>
      <c r="I3720" s="17">
        <f>IFERROR(H3720/1.08,"")</f>
        <v>97.3</v>
      </c>
      <c r="J3720" s="17">
        <f>I3720*8%</f>
        <v>7.7839999999999998</v>
      </c>
      <c r="K3720" s="17">
        <f>Tabela1[[#This Row],[VLR RECEBIDO]]-Tabela1[[#This Row],[DESPESA]]-Tabela1[[#This Row],[FGTS]]</f>
        <v>0</v>
      </c>
      <c r="L3720" s="12">
        <v>0</v>
      </c>
      <c r="M3720" s="12">
        <f>Tabela1[[#This Row],[A DEVOLVER]]-Tabela1[[#This Row],[DEVOLVIDO]]</f>
        <v>0</v>
      </c>
      <c r="N3720" s="18" t="s">
        <v>485</v>
      </c>
    </row>
    <row r="3721" spans="2:15" x14ac:dyDescent="0.3">
      <c r="B3721" s="11">
        <v>1070</v>
      </c>
      <c r="C3721" s="11" t="s">
        <v>496</v>
      </c>
      <c r="D3721" s="35">
        <v>36</v>
      </c>
      <c r="E3721" s="16" t="s">
        <v>8</v>
      </c>
      <c r="F3721" s="11" t="s">
        <v>558</v>
      </c>
      <c r="G3721" s="17">
        <v>105.084</v>
      </c>
      <c r="H3721" s="17">
        <v>105.084</v>
      </c>
      <c r="I3721" s="17">
        <f>IFERROR(H3721/1.08,"")</f>
        <v>97.3</v>
      </c>
      <c r="J3721" s="17">
        <f>I3721*8%</f>
        <v>7.7839999999999998</v>
      </c>
      <c r="K3721" s="17">
        <f>Tabela1[[#This Row],[VLR RECEBIDO]]-Tabela1[[#This Row],[DESPESA]]-Tabela1[[#This Row],[FGTS]]</f>
        <v>0</v>
      </c>
      <c r="L3721" s="12">
        <v>0</v>
      </c>
      <c r="M3721" s="12">
        <f>Tabela1[[#This Row],[A DEVOLVER]]-Tabela1[[#This Row],[DEVOLVIDO]]</f>
        <v>0</v>
      </c>
      <c r="N3721" s="18" t="s">
        <v>463</v>
      </c>
    </row>
    <row r="3722" spans="2:15" x14ac:dyDescent="0.3">
      <c r="B3722" s="11">
        <v>1071</v>
      </c>
      <c r="C3722" s="11" t="s">
        <v>509</v>
      </c>
      <c r="D3722" s="35">
        <v>36</v>
      </c>
      <c r="E3722" s="16" t="s">
        <v>8</v>
      </c>
      <c r="F3722" s="11" t="s">
        <v>558</v>
      </c>
      <c r="G3722" s="17">
        <v>105.084</v>
      </c>
      <c r="H3722" s="17">
        <v>105.084</v>
      </c>
      <c r="I3722" s="17">
        <f>IFERROR(H3722/1.08,"")</f>
        <v>97.3</v>
      </c>
      <c r="J3722" s="17">
        <f>I3722*8%</f>
        <v>7.7839999999999998</v>
      </c>
      <c r="K3722" s="17">
        <f>Tabela1[[#This Row],[VLR RECEBIDO]]-Tabela1[[#This Row],[DESPESA]]-Tabela1[[#This Row],[FGTS]]</f>
        <v>0</v>
      </c>
      <c r="L3722" s="12">
        <v>0</v>
      </c>
      <c r="M3722" s="12">
        <f>Tabela1[[#This Row],[A DEVOLVER]]-Tabela1[[#This Row],[DEVOLVIDO]]</f>
        <v>0</v>
      </c>
      <c r="N3722" s="18" t="s">
        <v>476</v>
      </c>
    </row>
    <row r="3723" spans="2:15" x14ac:dyDescent="0.3">
      <c r="B3723" s="11">
        <v>1072</v>
      </c>
      <c r="C3723" s="11" t="s">
        <v>504</v>
      </c>
      <c r="D3723" s="35">
        <v>36</v>
      </c>
      <c r="E3723" s="16" t="s">
        <v>8</v>
      </c>
      <c r="F3723" s="11" t="s">
        <v>558</v>
      </c>
      <c r="G3723" s="17">
        <v>105.084</v>
      </c>
      <c r="H3723" s="17">
        <v>105.084</v>
      </c>
      <c r="I3723" s="17">
        <f>IFERROR(H3723/1.08,"")</f>
        <v>97.3</v>
      </c>
      <c r="J3723" s="17">
        <f>I3723*8%</f>
        <v>7.7839999999999998</v>
      </c>
      <c r="K3723" s="17">
        <f>Tabela1[[#This Row],[VLR RECEBIDO]]-Tabela1[[#This Row],[DESPESA]]-Tabela1[[#This Row],[FGTS]]</f>
        <v>0</v>
      </c>
      <c r="L3723" s="12">
        <v>0</v>
      </c>
      <c r="M3723" s="12">
        <f>Tabela1[[#This Row],[A DEVOLVER]]-Tabela1[[#This Row],[DEVOLVIDO]]</f>
        <v>0</v>
      </c>
      <c r="N3723" s="18" t="s">
        <v>471</v>
      </c>
    </row>
    <row r="3724" spans="2:15" x14ac:dyDescent="0.3">
      <c r="B3724" s="11">
        <v>1076</v>
      </c>
      <c r="C3724" s="11" t="s">
        <v>491</v>
      </c>
      <c r="D3724" s="35">
        <v>36</v>
      </c>
      <c r="E3724" s="16" t="s">
        <v>8</v>
      </c>
      <c r="F3724" s="11" t="s">
        <v>558</v>
      </c>
      <c r="G3724" s="17">
        <v>52.542000000000002</v>
      </c>
      <c r="H3724" s="17">
        <v>52.542000000000002</v>
      </c>
      <c r="I3724" s="17">
        <f>IFERROR(H3724/1.08,"")</f>
        <v>48.65</v>
      </c>
      <c r="J3724" s="17">
        <f>I3724*8%</f>
        <v>3.8919999999999999</v>
      </c>
      <c r="K3724" s="17">
        <f>Tabela1[[#This Row],[VLR RECEBIDO]]-Tabela1[[#This Row],[DESPESA]]-Tabela1[[#This Row],[FGTS]]</f>
        <v>0</v>
      </c>
      <c r="L3724" s="12">
        <v>0</v>
      </c>
      <c r="M3724" s="12">
        <f>Tabela1[[#This Row],[A DEVOLVER]]-Tabela1[[#This Row],[DEVOLVIDO]]</f>
        <v>0</v>
      </c>
      <c r="N3724" s="18" t="s">
        <v>458</v>
      </c>
    </row>
    <row r="3725" spans="2:15" x14ac:dyDescent="0.3">
      <c r="B3725" s="11">
        <v>1077</v>
      </c>
      <c r="C3725" s="11" t="s">
        <v>495</v>
      </c>
      <c r="D3725" s="35">
        <v>36</v>
      </c>
      <c r="E3725" s="16" t="s">
        <v>8</v>
      </c>
      <c r="F3725" s="11" t="s">
        <v>558</v>
      </c>
      <c r="G3725" s="17">
        <v>52.542000000000002</v>
      </c>
      <c r="H3725" s="17">
        <v>52.542000000000002</v>
      </c>
      <c r="I3725" s="17">
        <f>IFERROR(H3725/1.08,"")</f>
        <v>48.65</v>
      </c>
      <c r="J3725" s="17">
        <f>I3725*8%</f>
        <v>3.8919999999999999</v>
      </c>
      <c r="K3725" s="17">
        <f>Tabela1[[#This Row],[VLR RECEBIDO]]-Tabela1[[#This Row],[DESPESA]]-Tabela1[[#This Row],[FGTS]]</f>
        <v>0</v>
      </c>
      <c r="L3725" s="12">
        <v>0</v>
      </c>
      <c r="M3725" s="12">
        <f>Tabela1[[#This Row],[A DEVOLVER]]-Tabela1[[#This Row],[DEVOLVIDO]]</f>
        <v>0</v>
      </c>
      <c r="N3725" s="18" t="s">
        <v>462</v>
      </c>
    </row>
    <row r="3726" spans="2:15" x14ac:dyDescent="0.3">
      <c r="B3726" s="11">
        <v>1078</v>
      </c>
      <c r="C3726" s="11">
        <v>76825868268</v>
      </c>
      <c r="D3726" s="35">
        <v>36</v>
      </c>
      <c r="E3726" s="16" t="s">
        <v>8</v>
      </c>
      <c r="F3726" s="11" t="s">
        <v>558</v>
      </c>
      <c r="G3726" s="17">
        <v>52.542000000000002</v>
      </c>
      <c r="H3726" s="17">
        <v>52.542000000000002</v>
      </c>
      <c r="I3726" s="17">
        <f>IFERROR(H3726/1.08,"")</f>
        <v>48.65</v>
      </c>
      <c r="J3726" s="17">
        <f>I3726*8%</f>
        <v>3.8919999999999999</v>
      </c>
      <c r="K3726" s="17">
        <f>Tabela1[[#This Row],[VLR RECEBIDO]]-Tabela1[[#This Row],[DESPESA]]-Tabela1[[#This Row],[FGTS]]</f>
        <v>0</v>
      </c>
      <c r="L3726" s="12">
        <v>0</v>
      </c>
      <c r="M3726" s="12">
        <f>Tabela1[[#This Row],[A DEVOLVER]]-Tabela1[[#This Row],[DEVOLVIDO]]</f>
        <v>0</v>
      </c>
      <c r="N3726" s="18" t="s">
        <v>478</v>
      </c>
    </row>
    <row r="3727" spans="2:15" x14ac:dyDescent="0.3">
      <c r="B3727" s="11">
        <v>1079</v>
      </c>
      <c r="C3727" s="11">
        <v>88375072249</v>
      </c>
      <c r="D3727" s="35">
        <v>36</v>
      </c>
      <c r="E3727" s="16" t="s">
        <v>8</v>
      </c>
      <c r="F3727" s="11" t="s">
        <v>558</v>
      </c>
      <c r="G3727" s="17">
        <v>52.542000000000002</v>
      </c>
      <c r="H3727" s="17">
        <v>52.542000000000002</v>
      </c>
      <c r="I3727" s="17">
        <f>IFERROR(H3727/1.08,"")</f>
        <v>48.65</v>
      </c>
      <c r="J3727" s="17">
        <f>I3727*8%</f>
        <v>3.8919999999999999</v>
      </c>
      <c r="K3727" s="17">
        <f>Tabela1[[#This Row],[VLR RECEBIDO]]-Tabela1[[#This Row],[DESPESA]]-Tabela1[[#This Row],[FGTS]]</f>
        <v>0</v>
      </c>
      <c r="L3727" s="12">
        <v>0</v>
      </c>
      <c r="M3727" s="12">
        <f>Tabela1[[#This Row],[A DEVOLVER]]-Tabela1[[#This Row],[DEVOLVIDO]]</f>
        <v>0</v>
      </c>
      <c r="N3727" s="18" t="s">
        <v>465</v>
      </c>
    </row>
    <row r="3728" spans="2:15" x14ac:dyDescent="0.3">
      <c r="B3728" s="11" t="s">
        <v>560</v>
      </c>
      <c r="C3728" s="11" t="s">
        <v>561</v>
      </c>
      <c r="D3728" s="35" t="s">
        <v>562</v>
      </c>
      <c r="E3728" s="16" t="s">
        <v>563</v>
      </c>
      <c r="F3728" s="11" t="s">
        <v>558</v>
      </c>
      <c r="G3728" s="17">
        <v>10999.46</v>
      </c>
      <c r="H3728" s="17">
        <v>0</v>
      </c>
      <c r="I3728" s="17">
        <f>IFERROR(H3728/1.08,"")</f>
        <v>0</v>
      </c>
      <c r="J3728" s="17">
        <f>I3728*8%</f>
        <v>0</v>
      </c>
      <c r="K3728" s="17">
        <f>Tabela1[[#This Row],[VLR RECEBIDO]]-Tabela1[[#This Row],[DESPESA]]-Tabela1[[#This Row],[FGTS]]</f>
        <v>10999.46</v>
      </c>
      <c r="L3728" s="12">
        <v>0</v>
      </c>
      <c r="M3728" s="12">
        <f>Tabela1[[#This Row],[A DEVOLVER]]-Tabela1[[#This Row],[DEVOLVIDO]]</f>
        <v>10999.46</v>
      </c>
      <c r="N3728" s="18" t="s">
        <v>564</v>
      </c>
      <c r="O3728" s="14" t="s">
        <v>565</v>
      </c>
    </row>
    <row r="3729" spans="2:14" x14ac:dyDescent="0.3">
      <c r="B3729" s="11">
        <v>1050</v>
      </c>
      <c r="C3729" s="11" t="s">
        <v>490</v>
      </c>
      <c r="D3729" s="35">
        <v>36</v>
      </c>
      <c r="E3729" s="16" t="s">
        <v>8</v>
      </c>
      <c r="F3729" s="11" t="s">
        <v>584</v>
      </c>
      <c r="G3729" s="17">
        <v>630.48</v>
      </c>
      <c r="H3729" s="17">
        <v>630.48444444444397</v>
      </c>
      <c r="I3729" s="17">
        <f>IFERROR(H3729/1.08,"")</f>
        <v>583.78189300411475</v>
      </c>
      <c r="J3729" s="17">
        <f>I3729*8%</f>
        <v>46.702551440329181</v>
      </c>
      <c r="K3729" s="17">
        <f>Tabela1[[#This Row],[VLR RECEBIDO]]-Tabela1[[#This Row],[DESPESA]]-Tabela1[[#This Row],[FGTS]]</f>
        <v>-4.4444444439122321E-3</v>
      </c>
      <c r="L3729" s="12">
        <v>0</v>
      </c>
      <c r="M3729" s="12">
        <f>Tabela1[[#This Row],[A DEVOLVER]]-Tabela1[[#This Row],[DEVOLVIDO]]</f>
        <v>-4.4444444439122321E-3</v>
      </c>
      <c r="N3729" s="18" t="s">
        <v>457</v>
      </c>
    </row>
    <row r="3730" spans="2:14" x14ac:dyDescent="0.3">
      <c r="B3730" s="11">
        <v>132</v>
      </c>
      <c r="C3730" s="11" t="s">
        <v>27</v>
      </c>
      <c r="D3730" s="35">
        <v>36</v>
      </c>
      <c r="E3730" s="16" t="s">
        <v>8</v>
      </c>
      <c r="F3730" s="11" t="s">
        <v>584</v>
      </c>
      <c r="G3730" s="17">
        <v>630.48</v>
      </c>
      <c r="H3730" s="17">
        <v>630.48444444444397</v>
      </c>
      <c r="I3730" s="17">
        <f>IFERROR(H3730/1.08,"")</f>
        <v>583.78189300411475</v>
      </c>
      <c r="J3730" s="17">
        <f>I3730*8%</f>
        <v>46.702551440329181</v>
      </c>
      <c r="K3730" s="17">
        <f>Tabela1[[#This Row],[VLR RECEBIDO]]-Tabela1[[#This Row],[DESPESA]]-Tabela1[[#This Row],[FGTS]]</f>
        <v>-4.4444444439122321E-3</v>
      </c>
      <c r="L3730" s="12">
        <v>0</v>
      </c>
      <c r="M3730" s="12">
        <f>Tabela1[[#This Row],[A DEVOLVER]]-Tabela1[[#This Row],[DEVOLVIDO]]</f>
        <v>-4.4444444439122321E-3</v>
      </c>
      <c r="N3730" s="18" t="s">
        <v>383</v>
      </c>
    </row>
    <row r="3731" spans="2:14" x14ac:dyDescent="0.3">
      <c r="B3731" s="11">
        <v>1076</v>
      </c>
      <c r="C3731" s="11" t="s">
        <v>491</v>
      </c>
      <c r="D3731" s="35">
        <v>36</v>
      </c>
      <c r="E3731" s="16" t="s">
        <v>8</v>
      </c>
      <c r="F3731" s="11" t="s">
        <v>584</v>
      </c>
      <c r="G3731" s="17">
        <v>630.48</v>
      </c>
      <c r="H3731" s="17">
        <v>630.48444444444397</v>
      </c>
      <c r="I3731" s="17">
        <f>IFERROR(H3731/1.08,"")</f>
        <v>583.78189300411475</v>
      </c>
      <c r="J3731" s="17">
        <f>I3731*8%</f>
        <v>46.702551440329181</v>
      </c>
      <c r="K3731" s="17">
        <f>Tabela1[[#This Row],[VLR RECEBIDO]]-Tabela1[[#This Row],[DESPESA]]-Tabela1[[#This Row],[FGTS]]</f>
        <v>-4.4444444439122321E-3</v>
      </c>
      <c r="L3731" s="12">
        <v>0</v>
      </c>
      <c r="M3731" s="12">
        <f>Tabela1[[#This Row],[A DEVOLVER]]-Tabela1[[#This Row],[DEVOLVIDO]]</f>
        <v>-4.4444444439122321E-3</v>
      </c>
      <c r="N3731" s="18" t="s">
        <v>458</v>
      </c>
    </row>
    <row r="3732" spans="2:14" x14ac:dyDescent="0.3">
      <c r="B3732" s="11">
        <v>985</v>
      </c>
      <c r="C3732" s="11" t="s">
        <v>195</v>
      </c>
      <c r="D3732" s="35">
        <v>36</v>
      </c>
      <c r="E3732" s="16" t="s">
        <v>8</v>
      </c>
      <c r="F3732" s="11" t="s">
        <v>584</v>
      </c>
      <c r="G3732" s="17">
        <v>630.48</v>
      </c>
      <c r="H3732" s="17">
        <v>630.48444444444397</v>
      </c>
      <c r="I3732" s="17">
        <f>IFERROR(H3732/1.08,"")</f>
        <v>583.78189300411475</v>
      </c>
      <c r="J3732" s="17">
        <f>I3732*8%</f>
        <v>46.702551440329181</v>
      </c>
      <c r="K3732" s="17">
        <f>Tabela1[[#This Row],[VLR RECEBIDO]]-Tabela1[[#This Row],[DESPESA]]-Tabela1[[#This Row],[FGTS]]</f>
        <v>-4.4444444439122321E-3</v>
      </c>
      <c r="L3732" s="12">
        <v>0</v>
      </c>
      <c r="M3732" s="12">
        <f>Tabela1[[#This Row],[A DEVOLVER]]-Tabela1[[#This Row],[DEVOLVIDO]]</f>
        <v>-4.4444444439122321E-3</v>
      </c>
      <c r="N3732" s="18" t="s">
        <v>378</v>
      </c>
    </row>
    <row r="3733" spans="2:14" x14ac:dyDescent="0.3">
      <c r="B3733" s="11">
        <v>1034</v>
      </c>
      <c r="C3733" s="11" t="s">
        <v>492</v>
      </c>
      <c r="D3733" s="35">
        <v>36</v>
      </c>
      <c r="E3733" s="16" t="s">
        <v>8</v>
      </c>
      <c r="F3733" s="11" t="s">
        <v>584</v>
      </c>
      <c r="G3733" s="17">
        <v>630.48</v>
      </c>
      <c r="H3733" s="17">
        <v>630.48444444444397</v>
      </c>
      <c r="I3733" s="17">
        <f>IFERROR(H3733/1.08,"")</f>
        <v>583.78189300411475</v>
      </c>
      <c r="J3733" s="17">
        <f>I3733*8%</f>
        <v>46.702551440329181</v>
      </c>
      <c r="K3733" s="17">
        <f>Tabela1[[#This Row],[VLR RECEBIDO]]-Tabela1[[#This Row],[DESPESA]]-Tabela1[[#This Row],[FGTS]]</f>
        <v>-4.4444444439122321E-3</v>
      </c>
      <c r="L3733" s="12">
        <v>0</v>
      </c>
      <c r="M3733" s="12">
        <f>Tabela1[[#This Row],[A DEVOLVER]]-Tabela1[[#This Row],[DEVOLVIDO]]</f>
        <v>-4.4444444439122321E-3</v>
      </c>
      <c r="N3733" s="18" t="s">
        <v>459</v>
      </c>
    </row>
    <row r="3734" spans="2:14" x14ac:dyDescent="0.3">
      <c r="B3734" s="11" t="s">
        <v>400</v>
      </c>
      <c r="C3734" s="11" t="s">
        <v>397</v>
      </c>
      <c r="D3734" s="35">
        <v>36</v>
      </c>
      <c r="E3734" s="16" t="s">
        <v>8</v>
      </c>
      <c r="F3734" s="11" t="s">
        <v>584</v>
      </c>
      <c r="G3734" s="17">
        <v>630.48</v>
      </c>
      <c r="H3734" s="17">
        <v>630.48444444444397</v>
      </c>
      <c r="I3734" s="17">
        <f>IFERROR(H3734/1.08,"")</f>
        <v>583.78189300411475</v>
      </c>
      <c r="J3734" s="17">
        <f>I3734*8%</f>
        <v>46.702551440329181</v>
      </c>
      <c r="K3734" s="17">
        <f>Tabela1[[#This Row],[VLR RECEBIDO]]-Tabela1[[#This Row],[DESPESA]]-Tabela1[[#This Row],[FGTS]]</f>
        <v>-4.4444444439122321E-3</v>
      </c>
      <c r="L3734" s="12">
        <v>0</v>
      </c>
      <c r="M3734" s="12">
        <f>Tabela1[[#This Row],[A DEVOLVER]]-Tabela1[[#This Row],[DEVOLVIDO]]</f>
        <v>-4.4444444439122321E-3</v>
      </c>
      <c r="N3734" s="18" t="s">
        <v>398</v>
      </c>
    </row>
    <row r="3735" spans="2:14" x14ac:dyDescent="0.3">
      <c r="B3735" s="11">
        <v>23</v>
      </c>
      <c r="C3735" s="11" t="s">
        <v>30</v>
      </c>
      <c r="D3735" s="35">
        <v>36</v>
      </c>
      <c r="E3735" s="16" t="s">
        <v>8</v>
      </c>
      <c r="F3735" s="11" t="s">
        <v>584</v>
      </c>
      <c r="G3735" s="17">
        <v>630.48</v>
      </c>
      <c r="H3735" s="17">
        <v>630.48444444444397</v>
      </c>
      <c r="I3735" s="17">
        <f>IFERROR(H3735/1.08,"")</f>
        <v>583.78189300411475</v>
      </c>
      <c r="J3735" s="17">
        <f>I3735*8%</f>
        <v>46.702551440329181</v>
      </c>
      <c r="K3735" s="17">
        <f>Tabela1[[#This Row],[VLR RECEBIDO]]-Tabela1[[#This Row],[DESPESA]]-Tabela1[[#This Row],[FGTS]]</f>
        <v>-4.4444444439122321E-3</v>
      </c>
      <c r="L3735" s="12">
        <v>0</v>
      </c>
      <c r="M3735" s="12">
        <f>Tabela1[[#This Row],[A DEVOLVER]]-Tabela1[[#This Row],[DEVOLVIDO]]</f>
        <v>-4.4444444439122321E-3</v>
      </c>
      <c r="N3735" s="18" t="s">
        <v>214</v>
      </c>
    </row>
    <row r="3736" spans="2:14" x14ac:dyDescent="0.3">
      <c r="B3736" s="11">
        <v>521</v>
      </c>
      <c r="C3736" s="11" t="s">
        <v>31</v>
      </c>
      <c r="D3736" s="35">
        <v>36</v>
      </c>
      <c r="E3736" s="16" t="s">
        <v>8</v>
      </c>
      <c r="F3736" s="11" t="s">
        <v>584</v>
      </c>
      <c r="G3736" s="17">
        <v>630.48</v>
      </c>
      <c r="H3736" s="17">
        <v>630.48444444444397</v>
      </c>
      <c r="I3736" s="17">
        <f>IFERROR(H3736/1.08,"")</f>
        <v>583.78189300411475</v>
      </c>
      <c r="J3736" s="17">
        <f>I3736*8%</f>
        <v>46.702551440329181</v>
      </c>
      <c r="K3736" s="17">
        <f>Tabela1[[#This Row],[VLR RECEBIDO]]-Tabela1[[#This Row],[DESPESA]]-Tabela1[[#This Row],[FGTS]]</f>
        <v>-4.4444444439122321E-3</v>
      </c>
      <c r="L3736" s="12">
        <v>0</v>
      </c>
      <c r="M3736" s="12">
        <f>Tabela1[[#This Row],[A DEVOLVER]]-Tabela1[[#This Row],[DEVOLVIDO]]</f>
        <v>-4.4444444439122321E-3</v>
      </c>
      <c r="N3736" s="18" t="s">
        <v>215</v>
      </c>
    </row>
    <row r="3737" spans="2:14" x14ac:dyDescent="0.3">
      <c r="B3737" s="11">
        <v>9</v>
      </c>
      <c r="C3737" s="11" t="s">
        <v>32</v>
      </c>
      <c r="D3737" s="35">
        <v>36</v>
      </c>
      <c r="E3737" s="16" t="s">
        <v>8</v>
      </c>
      <c r="F3737" s="11" t="s">
        <v>584</v>
      </c>
      <c r="G3737" s="17">
        <v>630.48</v>
      </c>
      <c r="H3737" s="17">
        <v>630.48444444444397</v>
      </c>
      <c r="I3737" s="17">
        <f>IFERROR(H3737/1.08,"")</f>
        <v>583.78189300411475</v>
      </c>
      <c r="J3737" s="17">
        <f>I3737*8%</f>
        <v>46.702551440329181</v>
      </c>
      <c r="K3737" s="17">
        <f>Tabela1[[#This Row],[VLR RECEBIDO]]-Tabela1[[#This Row],[DESPESA]]-Tabela1[[#This Row],[FGTS]]</f>
        <v>-4.4444444439122321E-3</v>
      </c>
      <c r="L3737" s="12">
        <v>0</v>
      </c>
      <c r="M3737" s="12">
        <f>Tabela1[[#This Row],[A DEVOLVER]]-Tabela1[[#This Row],[DEVOLVIDO]]</f>
        <v>-4.4444444439122321E-3</v>
      </c>
      <c r="N3737" s="18" t="s">
        <v>216</v>
      </c>
    </row>
    <row r="3738" spans="2:14" x14ac:dyDescent="0.3">
      <c r="B3738" s="11">
        <v>1098</v>
      </c>
      <c r="C3738" s="11" t="s">
        <v>566</v>
      </c>
      <c r="D3738" s="35">
        <v>36</v>
      </c>
      <c r="E3738" s="16" t="s">
        <v>8</v>
      </c>
      <c r="F3738" s="11" t="s">
        <v>584</v>
      </c>
      <c r="G3738" s="17">
        <v>630.48</v>
      </c>
      <c r="H3738" s="17">
        <v>630.48444444444397</v>
      </c>
      <c r="I3738" s="17">
        <f>IFERROR(H3738/1.08,"")</f>
        <v>583.78189300411475</v>
      </c>
      <c r="J3738" s="17">
        <f>I3738*8%</f>
        <v>46.702551440329181</v>
      </c>
      <c r="K3738" s="17">
        <f>Tabela1[[#This Row],[VLR RECEBIDO]]-Tabela1[[#This Row],[DESPESA]]-Tabela1[[#This Row],[FGTS]]</f>
        <v>-4.4444444439122321E-3</v>
      </c>
      <c r="L3738" s="12">
        <v>0</v>
      </c>
      <c r="M3738" s="12">
        <f>Tabela1[[#This Row],[A DEVOLVER]]-Tabela1[[#This Row],[DEVOLVIDO]]</f>
        <v>-4.4444444439122321E-3</v>
      </c>
      <c r="N3738" s="18" t="s">
        <v>575</v>
      </c>
    </row>
    <row r="3739" spans="2:14" x14ac:dyDescent="0.3">
      <c r="B3739" s="11">
        <v>919</v>
      </c>
      <c r="C3739" s="11" t="s">
        <v>33</v>
      </c>
      <c r="D3739" s="35">
        <v>36</v>
      </c>
      <c r="E3739" s="16" t="s">
        <v>8</v>
      </c>
      <c r="F3739" s="11" t="s">
        <v>584</v>
      </c>
      <c r="G3739" s="17">
        <v>630.48</v>
      </c>
      <c r="H3739" s="17">
        <v>630.48444444444397</v>
      </c>
      <c r="I3739" s="17">
        <f>IFERROR(H3739/1.08,"")</f>
        <v>583.78189300411475</v>
      </c>
      <c r="J3739" s="17">
        <f>I3739*8%</f>
        <v>46.702551440329181</v>
      </c>
      <c r="K3739" s="17">
        <f>Tabela1[[#This Row],[VLR RECEBIDO]]-Tabela1[[#This Row],[DESPESA]]-Tabela1[[#This Row],[FGTS]]</f>
        <v>-4.4444444439122321E-3</v>
      </c>
      <c r="L3739" s="12">
        <v>0</v>
      </c>
      <c r="M3739" s="12">
        <f>Tabela1[[#This Row],[A DEVOLVER]]-Tabela1[[#This Row],[DEVOLVIDO]]</f>
        <v>-4.4444444439122321E-3</v>
      </c>
      <c r="N3739" s="18" t="s">
        <v>217</v>
      </c>
    </row>
    <row r="3740" spans="2:14" x14ac:dyDescent="0.3">
      <c r="B3740" s="11">
        <v>1094</v>
      </c>
      <c r="C3740" s="11" t="s">
        <v>567</v>
      </c>
      <c r="D3740" s="35">
        <v>36</v>
      </c>
      <c r="E3740" s="16" t="s">
        <v>8</v>
      </c>
      <c r="F3740" s="11" t="s">
        <v>584</v>
      </c>
      <c r="G3740" s="17">
        <v>630.48</v>
      </c>
      <c r="H3740" s="17">
        <v>0</v>
      </c>
      <c r="I3740" s="17">
        <f>IFERROR(H3740/1.08,"")</f>
        <v>0</v>
      </c>
      <c r="J3740" s="17">
        <f>I3740*8%</f>
        <v>0</v>
      </c>
      <c r="K3740" s="17">
        <f>Tabela1[[#This Row],[VLR RECEBIDO]]-Tabela1[[#This Row],[DESPESA]]-Tabela1[[#This Row],[FGTS]]</f>
        <v>630.48</v>
      </c>
      <c r="L3740" s="12">
        <v>0</v>
      </c>
      <c r="M3740" s="12">
        <f>Tabela1[[#This Row],[A DEVOLVER]]-Tabela1[[#This Row],[DEVOLVIDO]]</f>
        <v>630.48</v>
      </c>
      <c r="N3740" s="18" t="s">
        <v>576</v>
      </c>
    </row>
    <row r="3741" spans="2:14" x14ac:dyDescent="0.3">
      <c r="B3741" s="11">
        <v>450</v>
      </c>
      <c r="C3741" s="11" t="s">
        <v>34</v>
      </c>
      <c r="D3741" s="35">
        <v>36</v>
      </c>
      <c r="E3741" s="16" t="s">
        <v>8</v>
      </c>
      <c r="F3741" s="11" t="s">
        <v>584</v>
      </c>
      <c r="G3741" s="17">
        <v>630.48</v>
      </c>
      <c r="H3741" s="17">
        <v>630.48444444444397</v>
      </c>
      <c r="I3741" s="17">
        <f>IFERROR(H3741/1.08,"")</f>
        <v>583.78189300411475</v>
      </c>
      <c r="J3741" s="17">
        <f>I3741*8%</f>
        <v>46.702551440329181</v>
      </c>
      <c r="K3741" s="17">
        <f>Tabela1[[#This Row],[VLR RECEBIDO]]-Tabela1[[#This Row],[DESPESA]]-Tabela1[[#This Row],[FGTS]]</f>
        <v>-4.4444444439122321E-3</v>
      </c>
      <c r="L3741" s="12">
        <v>0</v>
      </c>
      <c r="M3741" s="12">
        <f>Tabela1[[#This Row],[A DEVOLVER]]-Tabela1[[#This Row],[DEVOLVIDO]]</f>
        <v>-4.4444444439122321E-3</v>
      </c>
      <c r="N3741" s="18" t="s">
        <v>218</v>
      </c>
    </row>
    <row r="3742" spans="2:14" x14ac:dyDescent="0.3">
      <c r="B3742" s="11">
        <v>550</v>
      </c>
      <c r="C3742" s="11" t="s">
        <v>35</v>
      </c>
      <c r="D3742" s="35">
        <v>36</v>
      </c>
      <c r="E3742" s="16" t="s">
        <v>8</v>
      </c>
      <c r="F3742" s="11" t="s">
        <v>584</v>
      </c>
      <c r="G3742" s="17">
        <v>630.48</v>
      </c>
      <c r="H3742" s="17">
        <v>630.48444444444397</v>
      </c>
      <c r="I3742" s="17">
        <f>IFERROR(H3742/1.08,"")</f>
        <v>583.78189300411475</v>
      </c>
      <c r="J3742" s="17">
        <f>I3742*8%</f>
        <v>46.702551440329181</v>
      </c>
      <c r="K3742" s="17">
        <f>Tabela1[[#This Row],[VLR RECEBIDO]]-Tabela1[[#This Row],[DESPESA]]-Tabela1[[#This Row],[FGTS]]</f>
        <v>-4.4444444439122321E-3</v>
      </c>
      <c r="L3742" s="12">
        <v>0</v>
      </c>
      <c r="M3742" s="12">
        <f>Tabela1[[#This Row],[A DEVOLVER]]-Tabela1[[#This Row],[DEVOLVIDO]]</f>
        <v>-4.4444444439122321E-3</v>
      </c>
      <c r="N3742" s="18" t="s">
        <v>219</v>
      </c>
    </row>
    <row r="3743" spans="2:14" x14ac:dyDescent="0.3">
      <c r="B3743" s="11">
        <v>552</v>
      </c>
      <c r="C3743" s="11" t="s">
        <v>36</v>
      </c>
      <c r="D3743" s="35">
        <v>36</v>
      </c>
      <c r="E3743" s="16" t="s">
        <v>8</v>
      </c>
      <c r="F3743" s="11" t="s">
        <v>584</v>
      </c>
      <c r="G3743" s="17">
        <v>630.48</v>
      </c>
      <c r="H3743" s="17">
        <v>630.48444444444397</v>
      </c>
      <c r="I3743" s="17">
        <f>IFERROR(H3743/1.08,"")</f>
        <v>583.78189300411475</v>
      </c>
      <c r="J3743" s="17">
        <f>I3743*8%</f>
        <v>46.702551440329181</v>
      </c>
      <c r="K3743" s="17">
        <f>Tabela1[[#This Row],[VLR RECEBIDO]]-Tabela1[[#This Row],[DESPESA]]-Tabela1[[#This Row],[FGTS]]</f>
        <v>-4.4444444439122321E-3</v>
      </c>
      <c r="L3743" s="12">
        <v>0</v>
      </c>
      <c r="M3743" s="12">
        <f>Tabela1[[#This Row],[A DEVOLVER]]-Tabela1[[#This Row],[DEVOLVIDO]]</f>
        <v>-4.4444444439122321E-3</v>
      </c>
      <c r="N3743" s="18" t="s">
        <v>220</v>
      </c>
    </row>
    <row r="3744" spans="2:14" x14ac:dyDescent="0.3">
      <c r="B3744" s="11">
        <v>1062</v>
      </c>
      <c r="C3744" s="11" t="s">
        <v>494</v>
      </c>
      <c r="D3744" s="35">
        <v>36</v>
      </c>
      <c r="E3744" s="16" t="s">
        <v>8</v>
      </c>
      <c r="F3744" s="11" t="s">
        <v>584</v>
      </c>
      <c r="G3744" s="17">
        <v>630.48</v>
      </c>
      <c r="H3744" s="17">
        <v>630.48444444444397</v>
      </c>
      <c r="I3744" s="17">
        <f>IFERROR(H3744/1.08,"")</f>
        <v>583.78189300411475</v>
      </c>
      <c r="J3744" s="17">
        <f>I3744*8%</f>
        <v>46.702551440329181</v>
      </c>
      <c r="K3744" s="17">
        <f>Tabela1[[#This Row],[VLR RECEBIDO]]-Tabela1[[#This Row],[DESPESA]]-Tabela1[[#This Row],[FGTS]]</f>
        <v>-4.4444444439122321E-3</v>
      </c>
      <c r="L3744" s="12">
        <v>0</v>
      </c>
      <c r="M3744" s="12">
        <f>Tabela1[[#This Row],[A DEVOLVER]]-Tabela1[[#This Row],[DEVOLVIDO]]</f>
        <v>-4.4444444439122321E-3</v>
      </c>
      <c r="N3744" s="18" t="s">
        <v>461</v>
      </c>
    </row>
    <row r="3745" spans="2:14" x14ac:dyDescent="0.3">
      <c r="B3745" s="11">
        <v>1015</v>
      </c>
      <c r="C3745" s="11" t="s">
        <v>410</v>
      </c>
      <c r="D3745" s="35">
        <v>36</v>
      </c>
      <c r="E3745" s="16" t="s">
        <v>8</v>
      </c>
      <c r="F3745" s="11" t="s">
        <v>584</v>
      </c>
      <c r="G3745" s="17">
        <v>630.48</v>
      </c>
      <c r="H3745" s="17">
        <v>630.48444444444397</v>
      </c>
      <c r="I3745" s="17">
        <f>IFERROR(H3745/1.08,"")</f>
        <v>583.78189300411475</v>
      </c>
      <c r="J3745" s="17">
        <f>I3745*8%</f>
        <v>46.702551440329181</v>
      </c>
      <c r="K3745" s="17">
        <f>Tabela1[[#This Row],[VLR RECEBIDO]]-Tabela1[[#This Row],[DESPESA]]-Tabela1[[#This Row],[FGTS]]</f>
        <v>-4.4444444439122321E-3</v>
      </c>
      <c r="L3745" s="12">
        <v>0</v>
      </c>
      <c r="M3745" s="12">
        <f>Tabela1[[#This Row],[A DEVOLVER]]-Tabela1[[#This Row],[DEVOLVIDO]]</f>
        <v>-4.4444444439122321E-3</v>
      </c>
      <c r="N3745" s="18" t="s">
        <v>414</v>
      </c>
    </row>
    <row r="3746" spans="2:14" x14ac:dyDescent="0.3">
      <c r="B3746" s="11" t="s">
        <v>395</v>
      </c>
      <c r="C3746" s="11" t="s">
        <v>385</v>
      </c>
      <c r="D3746" s="35">
        <v>36</v>
      </c>
      <c r="E3746" s="16" t="s">
        <v>8</v>
      </c>
      <c r="F3746" s="11" t="s">
        <v>584</v>
      </c>
      <c r="G3746" s="17">
        <v>630.48</v>
      </c>
      <c r="H3746" s="17">
        <v>630.48444444444397</v>
      </c>
      <c r="I3746" s="17">
        <f>IFERROR(H3746/1.08,"")</f>
        <v>583.78189300411475</v>
      </c>
      <c r="J3746" s="17">
        <f>I3746*8%</f>
        <v>46.702551440329181</v>
      </c>
      <c r="K3746" s="17">
        <f>Tabela1[[#This Row],[VLR RECEBIDO]]-Tabela1[[#This Row],[DESPESA]]-Tabela1[[#This Row],[FGTS]]</f>
        <v>-4.4444444439122321E-3</v>
      </c>
      <c r="L3746" s="12">
        <v>0</v>
      </c>
      <c r="M3746" s="12">
        <f>Tabela1[[#This Row],[A DEVOLVER]]-Tabela1[[#This Row],[DEVOLVIDO]]</f>
        <v>-4.4444444439122321E-3</v>
      </c>
      <c r="N3746" s="18" t="s">
        <v>389</v>
      </c>
    </row>
    <row r="3747" spans="2:14" x14ac:dyDescent="0.3">
      <c r="B3747" s="11">
        <v>543</v>
      </c>
      <c r="C3747" s="11" t="s">
        <v>40</v>
      </c>
      <c r="D3747" s="35">
        <v>36</v>
      </c>
      <c r="E3747" s="16" t="s">
        <v>8</v>
      </c>
      <c r="F3747" s="11" t="s">
        <v>584</v>
      </c>
      <c r="G3747" s="17">
        <v>630.48</v>
      </c>
      <c r="H3747" s="17">
        <v>630.48444444444397</v>
      </c>
      <c r="I3747" s="17">
        <f>IFERROR(H3747/1.08,"")</f>
        <v>583.78189300411475</v>
      </c>
      <c r="J3747" s="17">
        <f>I3747*8%</f>
        <v>46.702551440329181</v>
      </c>
      <c r="K3747" s="17">
        <f>Tabela1[[#This Row],[VLR RECEBIDO]]-Tabela1[[#This Row],[DESPESA]]-Tabela1[[#This Row],[FGTS]]</f>
        <v>-4.4444444439122321E-3</v>
      </c>
      <c r="L3747" s="12">
        <v>0</v>
      </c>
      <c r="M3747" s="12">
        <f>Tabela1[[#This Row],[A DEVOLVER]]-Tabela1[[#This Row],[DEVOLVIDO]]</f>
        <v>-4.4444444439122321E-3</v>
      </c>
      <c r="N3747" s="18" t="s">
        <v>224</v>
      </c>
    </row>
    <row r="3748" spans="2:14" x14ac:dyDescent="0.3">
      <c r="B3748" s="11">
        <v>1041</v>
      </c>
      <c r="C3748" s="11" t="s">
        <v>424</v>
      </c>
      <c r="D3748" s="35">
        <v>36</v>
      </c>
      <c r="E3748" s="16" t="s">
        <v>8</v>
      </c>
      <c r="F3748" s="11" t="s">
        <v>584</v>
      </c>
      <c r="G3748" s="17">
        <v>630.48</v>
      </c>
      <c r="H3748" s="17">
        <v>0</v>
      </c>
      <c r="I3748" s="17">
        <f>IFERROR(H3748/1.08,"")</f>
        <v>0</v>
      </c>
      <c r="J3748" s="17">
        <f>I3748*8%</f>
        <v>0</v>
      </c>
      <c r="K3748" s="17">
        <f>Tabela1[[#This Row],[VLR RECEBIDO]]-Tabela1[[#This Row],[DESPESA]]-Tabela1[[#This Row],[FGTS]]</f>
        <v>630.48</v>
      </c>
      <c r="L3748" s="12">
        <v>0</v>
      </c>
      <c r="M3748" s="12">
        <f>Tabela1[[#This Row],[A DEVOLVER]]-Tabela1[[#This Row],[DEVOLVIDO]]</f>
        <v>630.48</v>
      </c>
      <c r="N3748" s="18" t="s">
        <v>425</v>
      </c>
    </row>
    <row r="3749" spans="2:14" x14ac:dyDescent="0.3">
      <c r="B3749" s="11">
        <v>1077</v>
      </c>
      <c r="C3749" s="11" t="s">
        <v>495</v>
      </c>
      <c r="D3749" s="35">
        <v>36</v>
      </c>
      <c r="E3749" s="16" t="s">
        <v>8</v>
      </c>
      <c r="F3749" s="11" t="s">
        <v>584</v>
      </c>
      <c r="G3749" s="17">
        <v>630.48</v>
      </c>
      <c r="H3749" s="17">
        <v>0</v>
      </c>
      <c r="I3749" s="17">
        <f>IFERROR(H3749/1.08,"")</f>
        <v>0</v>
      </c>
      <c r="J3749" s="17">
        <f>I3749*8%</f>
        <v>0</v>
      </c>
      <c r="K3749" s="17">
        <f>Tabela1[[#This Row],[VLR RECEBIDO]]-Tabela1[[#This Row],[DESPESA]]-Tabela1[[#This Row],[FGTS]]</f>
        <v>630.48</v>
      </c>
      <c r="L3749" s="12">
        <v>0</v>
      </c>
      <c r="M3749" s="12">
        <f>Tabela1[[#This Row],[A DEVOLVER]]-Tabela1[[#This Row],[DEVOLVIDO]]</f>
        <v>630.48</v>
      </c>
      <c r="N3749" s="18" t="s">
        <v>462</v>
      </c>
    </row>
    <row r="3750" spans="2:14" x14ac:dyDescent="0.3">
      <c r="B3750" s="11">
        <v>1022</v>
      </c>
      <c r="C3750" s="11" t="s">
        <v>422</v>
      </c>
      <c r="D3750" s="35">
        <v>36</v>
      </c>
      <c r="E3750" s="16" t="s">
        <v>8</v>
      </c>
      <c r="F3750" s="11" t="s">
        <v>584</v>
      </c>
      <c r="G3750" s="17">
        <v>630.48</v>
      </c>
      <c r="H3750" s="17">
        <v>630.48444444444397</v>
      </c>
      <c r="I3750" s="17">
        <f>IFERROR(H3750/1.08,"")</f>
        <v>583.78189300411475</v>
      </c>
      <c r="J3750" s="17">
        <f>I3750*8%</f>
        <v>46.702551440329181</v>
      </c>
      <c r="K3750" s="17">
        <f>Tabela1[[#This Row],[VLR RECEBIDO]]-Tabela1[[#This Row],[DESPESA]]-Tabela1[[#This Row],[FGTS]]</f>
        <v>-4.4444444439122321E-3</v>
      </c>
      <c r="L3750" s="12">
        <v>0</v>
      </c>
      <c r="M3750" s="12">
        <f>Tabela1[[#This Row],[A DEVOLVER]]-Tabela1[[#This Row],[DEVOLVIDO]]</f>
        <v>-4.4444444439122321E-3</v>
      </c>
      <c r="N3750" s="18" t="s">
        <v>420</v>
      </c>
    </row>
    <row r="3751" spans="2:14" x14ac:dyDescent="0.3">
      <c r="B3751" s="11">
        <v>644</v>
      </c>
      <c r="C3751" s="11" t="s">
        <v>41</v>
      </c>
      <c r="D3751" s="35">
        <v>36</v>
      </c>
      <c r="E3751" s="16" t="s">
        <v>8</v>
      </c>
      <c r="F3751" s="11" t="s">
        <v>584</v>
      </c>
      <c r="G3751" s="17">
        <v>630.48</v>
      </c>
      <c r="H3751" s="17">
        <v>630.48444444444397</v>
      </c>
      <c r="I3751" s="17">
        <f>IFERROR(H3751/1.08,"")</f>
        <v>583.78189300411475</v>
      </c>
      <c r="J3751" s="17">
        <f>I3751*8%</f>
        <v>46.702551440329181</v>
      </c>
      <c r="K3751" s="17">
        <f>Tabela1[[#This Row],[VLR RECEBIDO]]-Tabela1[[#This Row],[DESPESA]]-Tabela1[[#This Row],[FGTS]]</f>
        <v>-4.4444444439122321E-3</v>
      </c>
      <c r="L3751" s="12">
        <v>0</v>
      </c>
      <c r="M3751" s="12">
        <f>Tabela1[[#This Row],[A DEVOLVER]]-Tabela1[[#This Row],[DEVOLVIDO]]</f>
        <v>-4.4444444439122321E-3</v>
      </c>
      <c r="N3751" s="18" t="s">
        <v>225</v>
      </c>
    </row>
    <row r="3752" spans="2:14" x14ac:dyDescent="0.3">
      <c r="B3752" s="11">
        <v>1023</v>
      </c>
      <c r="C3752" s="11" t="s">
        <v>423</v>
      </c>
      <c r="D3752" s="35">
        <v>36</v>
      </c>
      <c r="E3752" s="16" t="s">
        <v>8</v>
      </c>
      <c r="F3752" s="11" t="s">
        <v>584</v>
      </c>
      <c r="G3752" s="17">
        <v>630.48</v>
      </c>
      <c r="H3752" s="17">
        <v>630.48444444444397</v>
      </c>
      <c r="I3752" s="17">
        <f>IFERROR(H3752/1.08,"")</f>
        <v>583.78189300411475</v>
      </c>
      <c r="J3752" s="17">
        <f>I3752*8%</f>
        <v>46.702551440329181</v>
      </c>
      <c r="K3752" s="17">
        <f>Tabela1[[#This Row],[VLR RECEBIDO]]-Tabela1[[#This Row],[DESPESA]]-Tabela1[[#This Row],[FGTS]]</f>
        <v>-4.4444444439122321E-3</v>
      </c>
      <c r="L3752" s="12">
        <v>0</v>
      </c>
      <c r="M3752" s="12">
        <f>Tabela1[[#This Row],[A DEVOLVER]]-Tabela1[[#This Row],[DEVOLVIDO]]</f>
        <v>-4.4444444439122321E-3</v>
      </c>
      <c r="N3752" s="18" t="s">
        <v>421</v>
      </c>
    </row>
    <row r="3753" spans="2:14" x14ac:dyDescent="0.3">
      <c r="B3753" s="11">
        <v>1006</v>
      </c>
      <c r="C3753" s="11" t="s">
        <v>405</v>
      </c>
      <c r="D3753" s="35">
        <v>36</v>
      </c>
      <c r="E3753" s="16" t="s">
        <v>8</v>
      </c>
      <c r="F3753" s="11" t="s">
        <v>584</v>
      </c>
      <c r="G3753" s="17">
        <v>630.48</v>
      </c>
      <c r="H3753" s="17">
        <v>630.48444444444397</v>
      </c>
      <c r="I3753" s="17">
        <f>IFERROR(H3753/1.08,"")</f>
        <v>583.78189300411475</v>
      </c>
      <c r="J3753" s="17">
        <f>I3753*8%</f>
        <v>46.702551440329181</v>
      </c>
      <c r="K3753" s="17">
        <f>Tabela1[[#This Row],[VLR RECEBIDO]]-Tabela1[[#This Row],[DESPESA]]-Tabela1[[#This Row],[FGTS]]</f>
        <v>-4.4444444439122321E-3</v>
      </c>
      <c r="L3753" s="12">
        <v>0</v>
      </c>
      <c r="M3753" s="12">
        <f>Tabela1[[#This Row],[A DEVOLVER]]-Tabela1[[#This Row],[DEVOLVIDO]]</f>
        <v>-4.4444444439122321E-3</v>
      </c>
      <c r="N3753" s="18" t="s">
        <v>401</v>
      </c>
    </row>
    <row r="3754" spans="2:14" x14ac:dyDescent="0.3">
      <c r="B3754" s="11">
        <v>972</v>
      </c>
      <c r="C3754" s="11" t="s">
        <v>48</v>
      </c>
      <c r="D3754" s="35">
        <v>36</v>
      </c>
      <c r="E3754" s="16" t="s">
        <v>8</v>
      </c>
      <c r="F3754" s="11" t="s">
        <v>584</v>
      </c>
      <c r="G3754" s="17">
        <v>630.48</v>
      </c>
      <c r="H3754" s="17">
        <v>630.48444444444397</v>
      </c>
      <c r="I3754" s="17">
        <f>IFERROR(H3754/1.08,"")</f>
        <v>583.78189300411475</v>
      </c>
      <c r="J3754" s="17">
        <f>I3754*8%</f>
        <v>46.702551440329181</v>
      </c>
      <c r="K3754" s="17">
        <f>Tabela1[[#This Row],[VLR RECEBIDO]]-Tabela1[[#This Row],[DESPESA]]-Tabela1[[#This Row],[FGTS]]</f>
        <v>-4.4444444439122321E-3</v>
      </c>
      <c r="L3754" s="12">
        <v>0</v>
      </c>
      <c r="M3754" s="12">
        <f>Tabela1[[#This Row],[A DEVOLVER]]-Tabela1[[#This Row],[DEVOLVIDO]]</f>
        <v>-4.4444444439122321E-3</v>
      </c>
      <c r="N3754" s="18" t="s">
        <v>232</v>
      </c>
    </row>
    <row r="3755" spans="2:14" x14ac:dyDescent="0.3">
      <c r="B3755" s="11">
        <v>817</v>
      </c>
      <c r="C3755" s="11" t="s">
        <v>49</v>
      </c>
      <c r="D3755" s="35">
        <v>36</v>
      </c>
      <c r="E3755" s="16" t="s">
        <v>8</v>
      </c>
      <c r="F3755" s="11" t="s">
        <v>584</v>
      </c>
      <c r="G3755" s="17">
        <v>630.48</v>
      </c>
      <c r="H3755" s="17">
        <v>630.48444444444397</v>
      </c>
      <c r="I3755" s="17">
        <f>IFERROR(H3755/1.08,"")</f>
        <v>583.78189300411475</v>
      </c>
      <c r="J3755" s="17">
        <f>I3755*8%</f>
        <v>46.702551440329181</v>
      </c>
      <c r="K3755" s="17">
        <f>Tabela1[[#This Row],[VLR RECEBIDO]]-Tabela1[[#This Row],[DESPESA]]-Tabela1[[#This Row],[FGTS]]</f>
        <v>-4.4444444439122321E-3</v>
      </c>
      <c r="L3755" s="12">
        <v>0</v>
      </c>
      <c r="M3755" s="12">
        <f>Tabela1[[#This Row],[A DEVOLVER]]-Tabela1[[#This Row],[DEVOLVIDO]]</f>
        <v>-4.4444444439122321E-3</v>
      </c>
      <c r="N3755" s="18" t="s">
        <v>233</v>
      </c>
    </row>
    <row r="3756" spans="2:14" x14ac:dyDescent="0.3">
      <c r="B3756" s="11">
        <v>1070</v>
      </c>
      <c r="C3756" s="11" t="s">
        <v>496</v>
      </c>
      <c r="D3756" s="35">
        <v>36</v>
      </c>
      <c r="E3756" s="16" t="s">
        <v>8</v>
      </c>
      <c r="F3756" s="11" t="s">
        <v>584</v>
      </c>
      <c r="G3756" s="17">
        <v>630.48</v>
      </c>
      <c r="H3756" s="17">
        <v>630.48444444444397</v>
      </c>
      <c r="I3756" s="17">
        <f>IFERROR(H3756/1.08,"")</f>
        <v>583.78189300411475</v>
      </c>
      <c r="J3756" s="17">
        <f>I3756*8%</f>
        <v>46.702551440329181</v>
      </c>
      <c r="K3756" s="17">
        <f>Tabela1[[#This Row],[VLR RECEBIDO]]-Tabela1[[#This Row],[DESPESA]]-Tabela1[[#This Row],[FGTS]]</f>
        <v>-4.4444444439122321E-3</v>
      </c>
      <c r="L3756" s="12">
        <v>0</v>
      </c>
      <c r="M3756" s="12">
        <f>Tabela1[[#This Row],[A DEVOLVER]]-Tabela1[[#This Row],[DEVOLVIDO]]</f>
        <v>-4.4444444439122321E-3</v>
      </c>
      <c r="N3756" s="18" t="s">
        <v>463</v>
      </c>
    </row>
    <row r="3757" spans="2:14" x14ac:dyDescent="0.3">
      <c r="B3757" s="11" t="s">
        <v>394</v>
      </c>
      <c r="C3757" s="11" t="s">
        <v>386</v>
      </c>
      <c r="D3757" s="35">
        <v>36</v>
      </c>
      <c r="E3757" s="16" t="s">
        <v>8</v>
      </c>
      <c r="F3757" s="11" t="s">
        <v>584</v>
      </c>
      <c r="G3757" s="17">
        <v>630.48</v>
      </c>
      <c r="H3757" s="17">
        <v>0</v>
      </c>
      <c r="I3757" s="17">
        <f>IFERROR(H3757/1.08,"")</f>
        <v>0</v>
      </c>
      <c r="J3757" s="17">
        <f>I3757*8%</f>
        <v>0</v>
      </c>
      <c r="K3757" s="17">
        <f>Tabela1[[#This Row],[VLR RECEBIDO]]-Tabela1[[#This Row],[DESPESA]]-Tabela1[[#This Row],[FGTS]]</f>
        <v>630.48</v>
      </c>
      <c r="L3757" s="12">
        <v>0</v>
      </c>
      <c r="M3757" s="12">
        <f>Tabela1[[#This Row],[A DEVOLVER]]-Tabela1[[#This Row],[DEVOLVIDO]]</f>
        <v>630.48</v>
      </c>
      <c r="N3757" s="18" t="s">
        <v>390</v>
      </c>
    </row>
    <row r="3758" spans="2:14" x14ac:dyDescent="0.3">
      <c r="B3758" s="11">
        <v>677</v>
      </c>
      <c r="C3758" s="11" t="s">
        <v>50</v>
      </c>
      <c r="D3758" s="35">
        <v>36</v>
      </c>
      <c r="E3758" s="16" t="s">
        <v>8</v>
      </c>
      <c r="F3758" s="11" t="s">
        <v>584</v>
      </c>
      <c r="G3758" s="17">
        <v>630.48</v>
      </c>
      <c r="H3758" s="17">
        <v>630.48444444444397</v>
      </c>
      <c r="I3758" s="17">
        <f>IFERROR(H3758/1.08,"")</f>
        <v>583.78189300411475</v>
      </c>
      <c r="J3758" s="17">
        <f>I3758*8%</f>
        <v>46.702551440329181</v>
      </c>
      <c r="K3758" s="17">
        <f>Tabela1[[#This Row],[VLR RECEBIDO]]-Tabela1[[#This Row],[DESPESA]]-Tabela1[[#This Row],[FGTS]]</f>
        <v>-4.4444444439122321E-3</v>
      </c>
      <c r="L3758" s="12">
        <v>0</v>
      </c>
      <c r="M3758" s="12">
        <f>Tabela1[[#This Row],[A DEVOLVER]]-Tabela1[[#This Row],[DEVOLVIDO]]</f>
        <v>-4.4444444439122321E-3</v>
      </c>
      <c r="N3758" s="18" t="s">
        <v>234</v>
      </c>
    </row>
    <row r="3759" spans="2:14" x14ac:dyDescent="0.3">
      <c r="B3759" s="11">
        <v>235</v>
      </c>
      <c r="C3759" s="11" t="s">
        <v>53</v>
      </c>
      <c r="D3759" s="35">
        <v>36</v>
      </c>
      <c r="E3759" s="16" t="s">
        <v>8</v>
      </c>
      <c r="F3759" s="11" t="s">
        <v>584</v>
      </c>
      <c r="G3759" s="17">
        <v>630.48</v>
      </c>
      <c r="H3759" s="17">
        <v>630.48444444444397</v>
      </c>
      <c r="I3759" s="17">
        <f>IFERROR(H3759/1.08,"")</f>
        <v>583.78189300411475</v>
      </c>
      <c r="J3759" s="17">
        <f>I3759*8%</f>
        <v>46.702551440329181</v>
      </c>
      <c r="K3759" s="17">
        <f>Tabela1[[#This Row],[VLR RECEBIDO]]-Tabela1[[#This Row],[DESPESA]]-Tabela1[[#This Row],[FGTS]]</f>
        <v>-4.4444444439122321E-3</v>
      </c>
      <c r="L3759" s="12">
        <v>0</v>
      </c>
      <c r="M3759" s="12">
        <f>Tabela1[[#This Row],[A DEVOLVER]]-Tabela1[[#This Row],[DEVOLVIDO]]</f>
        <v>-4.4444444439122321E-3</v>
      </c>
      <c r="N3759" s="18" t="s">
        <v>237</v>
      </c>
    </row>
    <row r="3760" spans="2:14" x14ac:dyDescent="0.3">
      <c r="B3760" s="11">
        <v>1061</v>
      </c>
      <c r="C3760" s="11" t="s">
        <v>427</v>
      </c>
      <c r="D3760" s="35">
        <v>36</v>
      </c>
      <c r="E3760" s="16" t="s">
        <v>8</v>
      </c>
      <c r="F3760" s="11" t="s">
        <v>584</v>
      </c>
      <c r="G3760" s="17">
        <v>630.48</v>
      </c>
      <c r="H3760" s="17">
        <v>630.48444444444397</v>
      </c>
      <c r="I3760" s="17">
        <f>IFERROR(H3760/1.08,"")</f>
        <v>583.78189300411475</v>
      </c>
      <c r="J3760" s="17">
        <f>I3760*8%</f>
        <v>46.702551440329181</v>
      </c>
      <c r="K3760" s="17">
        <f>Tabela1[[#This Row],[VLR RECEBIDO]]-Tabela1[[#This Row],[DESPESA]]-Tabela1[[#This Row],[FGTS]]</f>
        <v>-4.4444444439122321E-3</v>
      </c>
      <c r="L3760" s="12">
        <v>0</v>
      </c>
      <c r="M3760" s="12">
        <f>Tabela1[[#This Row],[A DEVOLVER]]-Tabela1[[#This Row],[DEVOLVIDO]]</f>
        <v>-4.4444444439122321E-3</v>
      </c>
      <c r="N3760" s="18" t="s">
        <v>440</v>
      </c>
    </row>
    <row r="3761" spans="2:14" x14ac:dyDescent="0.3">
      <c r="B3761" s="11">
        <v>355</v>
      </c>
      <c r="C3761" s="11" t="s">
        <v>58</v>
      </c>
      <c r="D3761" s="35">
        <v>36</v>
      </c>
      <c r="E3761" s="16" t="s">
        <v>202</v>
      </c>
      <c r="F3761" s="11" t="s">
        <v>584</v>
      </c>
      <c r="G3761" s="17">
        <v>630.48</v>
      </c>
      <c r="H3761" s="17">
        <v>0</v>
      </c>
      <c r="I3761" s="17">
        <f>IFERROR(H3761/1.08,"")</f>
        <v>0</v>
      </c>
      <c r="J3761" s="17">
        <f>I3761*8%</f>
        <v>0</v>
      </c>
      <c r="K3761" s="17">
        <f>Tabela1[[#This Row],[VLR RECEBIDO]]-Tabela1[[#This Row],[DESPESA]]-Tabela1[[#This Row],[FGTS]]</f>
        <v>630.48</v>
      </c>
      <c r="L3761" s="12">
        <v>0</v>
      </c>
      <c r="M3761" s="12">
        <f>Tabela1[[#This Row],[A DEVOLVER]]-Tabela1[[#This Row],[DEVOLVIDO]]</f>
        <v>630.48</v>
      </c>
      <c r="N3761" s="18" t="s">
        <v>242</v>
      </c>
    </row>
    <row r="3762" spans="2:14" x14ac:dyDescent="0.3">
      <c r="B3762" s="11">
        <v>1104</v>
      </c>
      <c r="C3762" s="11" t="s">
        <v>568</v>
      </c>
      <c r="D3762" s="35">
        <v>36</v>
      </c>
      <c r="E3762" s="16" t="s">
        <v>8</v>
      </c>
      <c r="F3762" s="11" t="s">
        <v>584</v>
      </c>
      <c r="G3762" s="17">
        <v>630.48</v>
      </c>
      <c r="H3762" s="17">
        <v>630.48444444444397</v>
      </c>
      <c r="I3762" s="17">
        <f>IFERROR(H3762/1.08,"")</f>
        <v>583.78189300411475</v>
      </c>
      <c r="J3762" s="17">
        <f>I3762*8%</f>
        <v>46.702551440329181</v>
      </c>
      <c r="K3762" s="17">
        <f>Tabela1[[#This Row],[VLR RECEBIDO]]-Tabela1[[#This Row],[DESPESA]]-Tabela1[[#This Row],[FGTS]]</f>
        <v>-4.4444444439122321E-3</v>
      </c>
      <c r="L3762" s="12">
        <v>0</v>
      </c>
      <c r="M3762" s="12">
        <f>Tabela1[[#This Row],[A DEVOLVER]]-Tabela1[[#This Row],[DEVOLVIDO]]</f>
        <v>-4.4444444439122321E-3</v>
      </c>
      <c r="N3762" s="18" t="s">
        <v>577</v>
      </c>
    </row>
    <row r="3763" spans="2:14" x14ac:dyDescent="0.3">
      <c r="B3763" s="11">
        <v>152</v>
      </c>
      <c r="C3763" s="11" t="s">
        <v>60</v>
      </c>
      <c r="D3763" s="35">
        <v>36</v>
      </c>
      <c r="E3763" s="16" t="s">
        <v>8</v>
      </c>
      <c r="F3763" s="11" t="s">
        <v>584</v>
      </c>
      <c r="G3763" s="17">
        <v>630.48</v>
      </c>
      <c r="H3763" s="17">
        <v>630.48444444444397</v>
      </c>
      <c r="I3763" s="17">
        <f>IFERROR(H3763/1.08,"")</f>
        <v>583.78189300411475</v>
      </c>
      <c r="J3763" s="17">
        <f>I3763*8%</f>
        <v>46.702551440329181</v>
      </c>
      <c r="K3763" s="17">
        <f>Tabela1[[#This Row],[VLR RECEBIDO]]-Tabela1[[#This Row],[DESPESA]]-Tabela1[[#This Row],[FGTS]]</f>
        <v>-4.4444444439122321E-3</v>
      </c>
      <c r="L3763" s="12">
        <v>0</v>
      </c>
      <c r="M3763" s="12">
        <f>Tabela1[[#This Row],[A DEVOLVER]]-Tabela1[[#This Row],[DEVOLVIDO]]</f>
        <v>-4.4444444439122321E-3</v>
      </c>
      <c r="N3763" s="18" t="s">
        <v>244</v>
      </c>
    </row>
    <row r="3764" spans="2:14" x14ac:dyDescent="0.3">
      <c r="B3764" s="11">
        <v>870</v>
      </c>
      <c r="C3764" s="11" t="s">
        <v>61</v>
      </c>
      <c r="D3764" s="35">
        <v>36</v>
      </c>
      <c r="E3764" s="16" t="s">
        <v>8</v>
      </c>
      <c r="F3764" s="11" t="s">
        <v>584</v>
      </c>
      <c r="G3764" s="17">
        <v>630.48</v>
      </c>
      <c r="H3764" s="17">
        <v>630.48444444444397</v>
      </c>
      <c r="I3764" s="17">
        <f>IFERROR(H3764/1.08,"")</f>
        <v>583.78189300411475</v>
      </c>
      <c r="J3764" s="17">
        <f>I3764*8%</f>
        <v>46.702551440329181</v>
      </c>
      <c r="K3764" s="17">
        <f>Tabela1[[#This Row],[VLR RECEBIDO]]-Tabela1[[#This Row],[DESPESA]]-Tabela1[[#This Row],[FGTS]]</f>
        <v>-4.4444444439122321E-3</v>
      </c>
      <c r="L3764" s="12">
        <v>0</v>
      </c>
      <c r="M3764" s="12">
        <f>Tabela1[[#This Row],[A DEVOLVER]]-Tabela1[[#This Row],[DEVOLVIDO]]</f>
        <v>-4.4444444439122321E-3</v>
      </c>
      <c r="N3764" s="18" t="s">
        <v>245</v>
      </c>
    </row>
    <row r="3765" spans="2:14" x14ac:dyDescent="0.3">
      <c r="B3765" s="11">
        <v>717</v>
      </c>
      <c r="C3765" s="11" t="s">
        <v>62</v>
      </c>
      <c r="D3765" s="35">
        <v>36</v>
      </c>
      <c r="E3765" s="16" t="s">
        <v>8</v>
      </c>
      <c r="F3765" s="11" t="s">
        <v>584</v>
      </c>
      <c r="G3765" s="17">
        <v>630.48</v>
      </c>
      <c r="H3765" s="17">
        <v>630.48444444444397</v>
      </c>
      <c r="I3765" s="17">
        <f>IFERROR(H3765/1.08,"")</f>
        <v>583.78189300411475</v>
      </c>
      <c r="J3765" s="17">
        <f>I3765*8%</f>
        <v>46.702551440329181</v>
      </c>
      <c r="K3765" s="17">
        <f>Tabela1[[#This Row],[VLR RECEBIDO]]-Tabela1[[#This Row],[DESPESA]]-Tabela1[[#This Row],[FGTS]]</f>
        <v>-4.4444444439122321E-3</v>
      </c>
      <c r="L3765" s="12">
        <v>0</v>
      </c>
      <c r="M3765" s="12">
        <f>Tabela1[[#This Row],[A DEVOLVER]]-Tabela1[[#This Row],[DEVOLVIDO]]</f>
        <v>-4.4444444439122321E-3</v>
      </c>
      <c r="N3765" s="18" t="s">
        <v>246</v>
      </c>
    </row>
    <row r="3766" spans="2:14" x14ac:dyDescent="0.3">
      <c r="B3766" s="11">
        <v>1079</v>
      </c>
      <c r="C3766" s="11" t="s">
        <v>498</v>
      </c>
      <c r="D3766" s="35">
        <v>36</v>
      </c>
      <c r="E3766" s="16" t="s">
        <v>8</v>
      </c>
      <c r="F3766" s="11" t="s">
        <v>584</v>
      </c>
      <c r="G3766" s="17">
        <v>630.48</v>
      </c>
      <c r="H3766" s="17">
        <v>630.48444444444397</v>
      </c>
      <c r="I3766" s="17">
        <f>IFERROR(H3766/1.08,"")</f>
        <v>583.78189300411475</v>
      </c>
      <c r="J3766" s="17">
        <f>I3766*8%</f>
        <v>46.702551440329181</v>
      </c>
      <c r="K3766" s="17">
        <f>Tabela1[[#This Row],[VLR RECEBIDO]]-Tabela1[[#This Row],[DESPESA]]-Tabela1[[#This Row],[FGTS]]</f>
        <v>-4.4444444439122321E-3</v>
      </c>
      <c r="L3766" s="12">
        <v>0</v>
      </c>
      <c r="M3766" s="12">
        <f>Tabela1[[#This Row],[A DEVOLVER]]-Tabela1[[#This Row],[DEVOLVIDO]]</f>
        <v>-4.4444444439122321E-3</v>
      </c>
      <c r="N3766" s="18" t="s">
        <v>465</v>
      </c>
    </row>
    <row r="3767" spans="2:14" x14ac:dyDescent="0.3">
      <c r="B3767" s="11">
        <v>30</v>
      </c>
      <c r="C3767" s="11" t="s">
        <v>63</v>
      </c>
      <c r="D3767" s="35">
        <v>36</v>
      </c>
      <c r="E3767" s="16" t="s">
        <v>8</v>
      </c>
      <c r="F3767" s="11" t="s">
        <v>584</v>
      </c>
      <c r="G3767" s="17">
        <v>310.77999999999997</v>
      </c>
      <c r="H3767" s="17">
        <v>310.77999999999997</v>
      </c>
      <c r="I3767" s="17">
        <f>IFERROR(H3767/1.08,"")</f>
        <v>287.75925925925924</v>
      </c>
      <c r="J3767" s="17">
        <f>I3767*8%</f>
        <v>23.020740740740738</v>
      </c>
      <c r="K3767" s="17">
        <f>Tabela1[[#This Row],[VLR RECEBIDO]]-Tabela1[[#This Row],[DESPESA]]-Tabela1[[#This Row],[FGTS]]</f>
        <v>0</v>
      </c>
      <c r="L3767" s="12">
        <v>0</v>
      </c>
      <c r="M3767" s="12">
        <f>Tabela1[[#This Row],[A DEVOLVER]]-Tabela1[[#This Row],[DEVOLVIDO]]</f>
        <v>0</v>
      </c>
      <c r="N3767" s="18" t="s">
        <v>247</v>
      </c>
    </row>
    <row r="3768" spans="2:14" x14ac:dyDescent="0.3">
      <c r="B3768" s="11">
        <v>497</v>
      </c>
      <c r="C3768" s="11" t="s">
        <v>67</v>
      </c>
      <c r="D3768" s="35">
        <v>36</v>
      </c>
      <c r="E3768" s="16" t="s">
        <v>8</v>
      </c>
      <c r="F3768" s="11" t="s">
        <v>584</v>
      </c>
      <c r="G3768" s="17">
        <v>630.48</v>
      </c>
      <c r="H3768" s="17">
        <v>630.48444444444397</v>
      </c>
      <c r="I3768" s="17">
        <f>IFERROR(H3768/1.08,"")</f>
        <v>583.78189300411475</v>
      </c>
      <c r="J3768" s="17">
        <f>I3768*8%</f>
        <v>46.702551440329181</v>
      </c>
      <c r="K3768" s="17">
        <f>Tabela1[[#This Row],[VLR RECEBIDO]]-Tabela1[[#This Row],[DESPESA]]-Tabela1[[#This Row],[FGTS]]</f>
        <v>-4.4444444439122321E-3</v>
      </c>
      <c r="L3768" s="12">
        <v>0</v>
      </c>
      <c r="M3768" s="12">
        <f>Tabela1[[#This Row],[A DEVOLVER]]-Tabela1[[#This Row],[DEVOLVIDO]]</f>
        <v>-4.4444444439122321E-3</v>
      </c>
      <c r="N3768" s="18" t="s">
        <v>251</v>
      </c>
    </row>
    <row r="3769" spans="2:14" x14ac:dyDescent="0.3">
      <c r="B3769" s="11">
        <v>936</v>
      </c>
      <c r="C3769" s="11" t="s">
        <v>71</v>
      </c>
      <c r="D3769" s="35">
        <v>36</v>
      </c>
      <c r="E3769" s="16" t="s">
        <v>8</v>
      </c>
      <c r="F3769" s="11" t="s">
        <v>584</v>
      </c>
      <c r="G3769" s="17">
        <v>630.48</v>
      </c>
      <c r="H3769" s="17">
        <v>630.48444444444397</v>
      </c>
      <c r="I3769" s="17">
        <f>IFERROR(H3769/1.08,"")</f>
        <v>583.78189300411475</v>
      </c>
      <c r="J3769" s="17">
        <f>I3769*8%</f>
        <v>46.702551440329181</v>
      </c>
      <c r="K3769" s="17">
        <f>Tabela1[[#This Row],[VLR RECEBIDO]]-Tabela1[[#This Row],[DESPESA]]-Tabela1[[#This Row],[FGTS]]</f>
        <v>-4.4444444439122321E-3</v>
      </c>
      <c r="L3769" s="12">
        <v>0</v>
      </c>
      <c r="M3769" s="12">
        <f>Tabela1[[#This Row],[A DEVOLVER]]-Tabela1[[#This Row],[DEVOLVIDO]]</f>
        <v>-4.4444444439122321E-3</v>
      </c>
      <c r="N3769" s="18" t="s">
        <v>255</v>
      </c>
    </row>
    <row r="3770" spans="2:14" x14ac:dyDescent="0.3">
      <c r="B3770" s="11">
        <v>726</v>
      </c>
      <c r="C3770" s="11" t="s">
        <v>72</v>
      </c>
      <c r="D3770" s="35">
        <v>36</v>
      </c>
      <c r="E3770" s="16" t="s">
        <v>8</v>
      </c>
      <c r="F3770" s="11" t="s">
        <v>584</v>
      </c>
      <c r="G3770" s="17">
        <v>630.48</v>
      </c>
      <c r="H3770" s="17">
        <v>630.48444444444397</v>
      </c>
      <c r="I3770" s="17">
        <f>IFERROR(H3770/1.08,"")</f>
        <v>583.78189300411475</v>
      </c>
      <c r="J3770" s="17">
        <f>I3770*8%</f>
        <v>46.702551440329181</v>
      </c>
      <c r="K3770" s="17">
        <f>Tabela1[[#This Row],[VLR RECEBIDO]]-Tabela1[[#This Row],[DESPESA]]-Tabela1[[#This Row],[FGTS]]</f>
        <v>-4.4444444439122321E-3</v>
      </c>
      <c r="L3770" s="12">
        <v>0</v>
      </c>
      <c r="M3770" s="12">
        <f>Tabela1[[#This Row],[A DEVOLVER]]-Tabela1[[#This Row],[DEVOLVIDO]]</f>
        <v>-4.4444444439122321E-3</v>
      </c>
      <c r="N3770" s="18" t="s">
        <v>256</v>
      </c>
    </row>
    <row r="3771" spans="2:14" x14ac:dyDescent="0.3">
      <c r="B3771" s="11">
        <v>1046</v>
      </c>
      <c r="C3771" s="11" t="s">
        <v>428</v>
      </c>
      <c r="D3771" s="35">
        <v>36</v>
      </c>
      <c r="E3771" s="16" t="s">
        <v>8</v>
      </c>
      <c r="F3771" s="11" t="s">
        <v>584</v>
      </c>
      <c r="G3771" s="17">
        <v>630.48</v>
      </c>
      <c r="H3771" s="17">
        <v>630.48444444444397</v>
      </c>
      <c r="I3771" s="17">
        <f>IFERROR(H3771/1.08,"")</f>
        <v>583.78189300411475</v>
      </c>
      <c r="J3771" s="17">
        <f>I3771*8%</f>
        <v>46.702551440329181</v>
      </c>
      <c r="K3771" s="17">
        <f>Tabela1[[#This Row],[VLR RECEBIDO]]-Tabela1[[#This Row],[DESPESA]]-Tabela1[[#This Row],[FGTS]]</f>
        <v>-4.4444444439122321E-3</v>
      </c>
      <c r="L3771" s="12">
        <v>0</v>
      </c>
      <c r="M3771" s="12">
        <f>Tabela1[[#This Row],[A DEVOLVER]]-Tabela1[[#This Row],[DEVOLVIDO]]</f>
        <v>-4.4444444439122321E-3</v>
      </c>
      <c r="N3771" s="18" t="s">
        <v>441</v>
      </c>
    </row>
    <row r="3772" spans="2:14" x14ac:dyDescent="0.3">
      <c r="B3772" s="11">
        <v>1048</v>
      </c>
      <c r="C3772" s="11" t="s">
        <v>500</v>
      </c>
      <c r="D3772" s="35">
        <v>36</v>
      </c>
      <c r="E3772" s="16" t="s">
        <v>8</v>
      </c>
      <c r="F3772" s="11" t="s">
        <v>584</v>
      </c>
      <c r="G3772" s="17">
        <v>630.48</v>
      </c>
      <c r="H3772" s="17">
        <v>630.48444444444397</v>
      </c>
      <c r="I3772" s="17">
        <f>IFERROR(H3772/1.08,"")</f>
        <v>583.78189300411475</v>
      </c>
      <c r="J3772" s="17">
        <f>I3772*8%</f>
        <v>46.702551440329181</v>
      </c>
      <c r="K3772" s="17">
        <f>Tabela1[[#This Row],[VLR RECEBIDO]]-Tabela1[[#This Row],[DESPESA]]-Tabela1[[#This Row],[FGTS]]</f>
        <v>-4.4444444439122321E-3</v>
      </c>
      <c r="L3772" s="12">
        <v>0</v>
      </c>
      <c r="M3772" s="12">
        <f>Tabela1[[#This Row],[A DEVOLVER]]-Tabela1[[#This Row],[DEVOLVIDO]]</f>
        <v>-4.4444444439122321E-3</v>
      </c>
      <c r="N3772" s="18" t="s">
        <v>467</v>
      </c>
    </row>
    <row r="3773" spans="2:14" x14ac:dyDescent="0.3">
      <c r="B3773" s="11">
        <v>1037</v>
      </c>
      <c r="C3773" s="11" t="s">
        <v>501</v>
      </c>
      <c r="D3773" s="35">
        <v>36</v>
      </c>
      <c r="E3773" s="16" t="s">
        <v>8</v>
      </c>
      <c r="F3773" s="11" t="s">
        <v>584</v>
      </c>
      <c r="G3773" s="17">
        <v>630.48</v>
      </c>
      <c r="H3773" s="17">
        <v>0</v>
      </c>
      <c r="I3773" s="17">
        <f>IFERROR(H3773/1.08,"")</f>
        <v>0</v>
      </c>
      <c r="J3773" s="17">
        <f>I3773*8%</f>
        <v>0</v>
      </c>
      <c r="K3773" s="17">
        <f>Tabela1[[#This Row],[VLR RECEBIDO]]-Tabela1[[#This Row],[DESPESA]]-Tabela1[[#This Row],[FGTS]]</f>
        <v>630.48</v>
      </c>
      <c r="L3773" s="12">
        <v>0</v>
      </c>
      <c r="M3773" s="12">
        <f>Tabela1[[#This Row],[A DEVOLVER]]-Tabela1[[#This Row],[DEVOLVIDO]]</f>
        <v>630.48</v>
      </c>
      <c r="N3773" s="18" t="s">
        <v>468</v>
      </c>
    </row>
    <row r="3774" spans="2:14" x14ac:dyDescent="0.3">
      <c r="B3774" s="11">
        <v>633</v>
      </c>
      <c r="C3774" s="11" t="s">
        <v>75</v>
      </c>
      <c r="D3774" s="35">
        <v>36</v>
      </c>
      <c r="E3774" s="16" t="s">
        <v>8</v>
      </c>
      <c r="F3774" s="11" t="s">
        <v>584</v>
      </c>
      <c r="G3774" s="17">
        <v>630.48</v>
      </c>
      <c r="H3774" s="17">
        <v>630.48</v>
      </c>
      <c r="I3774" s="17">
        <f>IFERROR(H3774/1.08,"")</f>
        <v>583.77777777777771</v>
      </c>
      <c r="J3774" s="17">
        <f>I3774*8%</f>
        <v>46.702222222222218</v>
      </c>
      <c r="K3774" s="17">
        <f>Tabela1[[#This Row],[VLR RECEBIDO]]-Tabela1[[#This Row],[DESPESA]]-Tabela1[[#This Row],[FGTS]]</f>
        <v>8.5265128291212022E-14</v>
      </c>
      <c r="L3774" s="12">
        <v>0</v>
      </c>
      <c r="M3774" s="12">
        <f>Tabela1[[#This Row],[A DEVOLVER]]-Tabela1[[#This Row],[DEVOLVIDO]]</f>
        <v>8.5265128291212022E-14</v>
      </c>
      <c r="N3774" s="18" t="s">
        <v>259</v>
      </c>
    </row>
    <row r="3775" spans="2:14" x14ac:dyDescent="0.3">
      <c r="B3775" s="11">
        <v>527</v>
      </c>
      <c r="C3775" s="11" t="s">
        <v>76</v>
      </c>
      <c r="D3775" s="35">
        <v>36</v>
      </c>
      <c r="E3775" s="16" t="s">
        <v>8</v>
      </c>
      <c r="F3775" s="11" t="s">
        <v>584</v>
      </c>
      <c r="G3775" s="17">
        <v>630.48</v>
      </c>
      <c r="H3775" s="17">
        <v>630.48444444444397</v>
      </c>
      <c r="I3775" s="17">
        <f>IFERROR(H3775/1.08,"")</f>
        <v>583.78189300411475</v>
      </c>
      <c r="J3775" s="17">
        <f>I3775*8%</f>
        <v>46.702551440329181</v>
      </c>
      <c r="K3775" s="17">
        <f>Tabela1[[#This Row],[VLR RECEBIDO]]-Tabela1[[#This Row],[DESPESA]]-Tabela1[[#This Row],[FGTS]]</f>
        <v>-4.4444444439122321E-3</v>
      </c>
      <c r="L3775" s="12">
        <v>0</v>
      </c>
      <c r="M3775" s="12">
        <f>Tabela1[[#This Row],[A DEVOLVER]]-Tabela1[[#This Row],[DEVOLVIDO]]</f>
        <v>-4.4444444439122321E-3</v>
      </c>
      <c r="N3775" s="18" t="s">
        <v>260</v>
      </c>
    </row>
    <row r="3776" spans="2:14" x14ac:dyDescent="0.3">
      <c r="B3776" s="11">
        <v>890</v>
      </c>
      <c r="C3776" s="11" t="s">
        <v>77</v>
      </c>
      <c r="D3776" s="35">
        <v>36</v>
      </c>
      <c r="E3776" s="16" t="s">
        <v>8</v>
      </c>
      <c r="F3776" s="11" t="s">
        <v>584</v>
      </c>
      <c r="G3776" s="17">
        <v>630.48</v>
      </c>
      <c r="H3776" s="17">
        <v>0</v>
      </c>
      <c r="I3776" s="17">
        <f>IFERROR(H3776/1.08,"")</f>
        <v>0</v>
      </c>
      <c r="J3776" s="17">
        <f>I3776*8%</f>
        <v>0</v>
      </c>
      <c r="K3776" s="17">
        <f>Tabela1[[#This Row],[VLR RECEBIDO]]-Tabela1[[#This Row],[DESPESA]]-Tabela1[[#This Row],[FGTS]]</f>
        <v>630.48</v>
      </c>
      <c r="L3776" s="12">
        <v>0</v>
      </c>
      <c r="M3776" s="12">
        <f>Tabela1[[#This Row],[A DEVOLVER]]-Tabela1[[#This Row],[DEVOLVIDO]]</f>
        <v>630.48</v>
      </c>
      <c r="N3776" s="18" t="s">
        <v>261</v>
      </c>
    </row>
    <row r="3777" spans="2:14" x14ac:dyDescent="0.3">
      <c r="B3777" s="11">
        <v>1067</v>
      </c>
      <c r="C3777" s="11" t="s">
        <v>429</v>
      </c>
      <c r="D3777" s="35">
        <v>36</v>
      </c>
      <c r="E3777" s="16" t="s">
        <v>8</v>
      </c>
      <c r="F3777" s="11" t="s">
        <v>584</v>
      </c>
      <c r="G3777" s="17">
        <v>630.48</v>
      </c>
      <c r="H3777" s="17">
        <v>630.48444444444397</v>
      </c>
      <c r="I3777" s="17">
        <f>IFERROR(H3777/1.08,"")</f>
        <v>583.78189300411475</v>
      </c>
      <c r="J3777" s="17">
        <f>I3777*8%</f>
        <v>46.702551440329181</v>
      </c>
      <c r="K3777" s="17">
        <f>Tabela1[[#This Row],[VLR RECEBIDO]]-Tabela1[[#This Row],[DESPESA]]-Tabela1[[#This Row],[FGTS]]</f>
        <v>-4.4444444439122321E-3</v>
      </c>
      <c r="L3777" s="12">
        <v>0</v>
      </c>
      <c r="M3777" s="12">
        <f>Tabela1[[#This Row],[A DEVOLVER]]-Tabela1[[#This Row],[DEVOLVIDO]]</f>
        <v>-4.4444444439122321E-3</v>
      </c>
      <c r="N3777" s="18" t="s">
        <v>442</v>
      </c>
    </row>
    <row r="3778" spans="2:14" x14ac:dyDescent="0.3">
      <c r="B3778" s="11">
        <v>647</v>
      </c>
      <c r="C3778" s="11" t="s">
        <v>82</v>
      </c>
      <c r="D3778" s="35">
        <v>36</v>
      </c>
      <c r="E3778" s="16" t="s">
        <v>8</v>
      </c>
      <c r="F3778" s="11" t="s">
        <v>584</v>
      </c>
      <c r="G3778" s="17">
        <v>630.48</v>
      </c>
      <c r="H3778" s="17">
        <v>630.48444444444397</v>
      </c>
      <c r="I3778" s="17">
        <f>IFERROR(H3778/1.08,"")</f>
        <v>583.78189300411475</v>
      </c>
      <c r="J3778" s="17">
        <f>I3778*8%</f>
        <v>46.702551440329181</v>
      </c>
      <c r="K3778" s="17">
        <f>Tabela1[[#This Row],[VLR RECEBIDO]]-Tabela1[[#This Row],[DESPESA]]-Tabela1[[#This Row],[FGTS]]</f>
        <v>-4.4444444439122321E-3</v>
      </c>
      <c r="L3778" s="12">
        <v>0</v>
      </c>
      <c r="M3778" s="12">
        <f>Tabela1[[#This Row],[A DEVOLVER]]-Tabela1[[#This Row],[DEVOLVIDO]]</f>
        <v>-4.4444444439122321E-3</v>
      </c>
      <c r="N3778" s="18" t="s">
        <v>266</v>
      </c>
    </row>
    <row r="3779" spans="2:14" x14ac:dyDescent="0.3">
      <c r="B3779" s="11">
        <v>970</v>
      </c>
      <c r="C3779" s="11" t="s">
        <v>83</v>
      </c>
      <c r="D3779" s="35">
        <v>36</v>
      </c>
      <c r="E3779" s="16" t="s">
        <v>8</v>
      </c>
      <c r="F3779" s="11" t="s">
        <v>584</v>
      </c>
      <c r="G3779" s="17">
        <v>630.48</v>
      </c>
      <c r="H3779" s="17">
        <v>0</v>
      </c>
      <c r="I3779" s="17">
        <f>IFERROR(H3779/1.08,"")</f>
        <v>0</v>
      </c>
      <c r="J3779" s="17">
        <f>I3779*8%</f>
        <v>0</v>
      </c>
      <c r="K3779" s="17">
        <f>Tabela1[[#This Row],[VLR RECEBIDO]]-Tabela1[[#This Row],[DESPESA]]-Tabela1[[#This Row],[FGTS]]</f>
        <v>630.48</v>
      </c>
      <c r="L3779" s="12">
        <v>0</v>
      </c>
      <c r="M3779" s="12">
        <f>Tabela1[[#This Row],[A DEVOLVER]]-Tabela1[[#This Row],[DEVOLVIDO]]</f>
        <v>630.48</v>
      </c>
      <c r="N3779" s="18" t="s">
        <v>267</v>
      </c>
    </row>
    <row r="3780" spans="2:14" x14ac:dyDescent="0.3">
      <c r="B3780" s="11">
        <v>1035</v>
      </c>
      <c r="C3780" s="11" t="s">
        <v>502</v>
      </c>
      <c r="D3780" s="35">
        <v>36</v>
      </c>
      <c r="E3780" s="16" t="s">
        <v>8</v>
      </c>
      <c r="F3780" s="11" t="s">
        <v>584</v>
      </c>
      <c r="G3780" s="17">
        <v>630.48</v>
      </c>
      <c r="H3780" s="17">
        <v>630.48444444444397</v>
      </c>
      <c r="I3780" s="17">
        <f>IFERROR(H3780/1.08,"")</f>
        <v>583.78189300411475</v>
      </c>
      <c r="J3780" s="17">
        <f>I3780*8%</f>
        <v>46.702551440329181</v>
      </c>
      <c r="K3780" s="17">
        <f>Tabela1[[#This Row],[VLR RECEBIDO]]-Tabela1[[#This Row],[DESPESA]]-Tabela1[[#This Row],[FGTS]]</f>
        <v>-4.4444444439122321E-3</v>
      </c>
      <c r="L3780" s="12">
        <v>0</v>
      </c>
      <c r="M3780" s="12">
        <f>Tabela1[[#This Row],[A DEVOLVER]]-Tabela1[[#This Row],[DEVOLVIDO]]</f>
        <v>-4.4444444439122321E-3</v>
      </c>
      <c r="N3780" s="18" t="s">
        <v>469</v>
      </c>
    </row>
    <row r="3781" spans="2:14" x14ac:dyDescent="0.3">
      <c r="B3781" s="11">
        <v>1039</v>
      </c>
      <c r="C3781" s="11" t="s">
        <v>503</v>
      </c>
      <c r="D3781" s="35">
        <v>36</v>
      </c>
      <c r="E3781" s="16" t="s">
        <v>8</v>
      </c>
      <c r="F3781" s="11" t="s">
        <v>584</v>
      </c>
      <c r="G3781" s="17">
        <v>630.48</v>
      </c>
      <c r="H3781" s="17">
        <v>630.48444444444397</v>
      </c>
      <c r="I3781" s="17">
        <f>IFERROR(H3781/1.08,"")</f>
        <v>583.78189300411475</v>
      </c>
      <c r="J3781" s="17">
        <f>I3781*8%</f>
        <v>46.702551440329181</v>
      </c>
      <c r="K3781" s="17">
        <f>Tabela1[[#This Row],[VLR RECEBIDO]]-Tabela1[[#This Row],[DESPESA]]-Tabela1[[#This Row],[FGTS]]</f>
        <v>-4.4444444439122321E-3</v>
      </c>
      <c r="L3781" s="12">
        <v>0</v>
      </c>
      <c r="M3781" s="12">
        <f>Tabela1[[#This Row],[A DEVOLVER]]-Tabela1[[#This Row],[DEVOLVIDO]]</f>
        <v>-4.4444444439122321E-3</v>
      </c>
      <c r="N3781" s="18" t="s">
        <v>470</v>
      </c>
    </row>
    <row r="3782" spans="2:14" x14ac:dyDescent="0.3">
      <c r="B3782" s="11">
        <v>60</v>
      </c>
      <c r="C3782" s="11" t="s">
        <v>84</v>
      </c>
      <c r="D3782" s="35">
        <v>36</v>
      </c>
      <c r="E3782" s="16" t="s">
        <v>8</v>
      </c>
      <c r="F3782" s="11" t="s">
        <v>584</v>
      </c>
      <c r="G3782" s="17">
        <v>630.48</v>
      </c>
      <c r="H3782" s="17">
        <v>630.48444444444397</v>
      </c>
      <c r="I3782" s="17">
        <f>IFERROR(H3782/1.08,"")</f>
        <v>583.78189300411475</v>
      </c>
      <c r="J3782" s="17">
        <f>I3782*8%</f>
        <v>46.702551440329181</v>
      </c>
      <c r="K3782" s="17">
        <f>Tabela1[[#This Row],[VLR RECEBIDO]]-Tabela1[[#This Row],[DESPESA]]-Tabela1[[#This Row],[FGTS]]</f>
        <v>-4.4444444439122321E-3</v>
      </c>
      <c r="L3782" s="12">
        <v>0</v>
      </c>
      <c r="M3782" s="12">
        <f>Tabela1[[#This Row],[A DEVOLVER]]-Tabela1[[#This Row],[DEVOLVIDO]]</f>
        <v>-4.4444444439122321E-3</v>
      </c>
      <c r="N3782" s="18" t="s">
        <v>268</v>
      </c>
    </row>
    <row r="3783" spans="2:14" x14ac:dyDescent="0.3">
      <c r="B3783" s="11">
        <v>1045</v>
      </c>
      <c r="C3783" s="11" t="s">
        <v>430</v>
      </c>
      <c r="D3783" s="35">
        <v>36</v>
      </c>
      <c r="E3783" s="16" t="s">
        <v>8</v>
      </c>
      <c r="F3783" s="11" t="s">
        <v>584</v>
      </c>
      <c r="G3783" s="17">
        <v>630.48</v>
      </c>
      <c r="H3783" s="17">
        <v>630.48444444444397</v>
      </c>
      <c r="I3783" s="17">
        <f>IFERROR(H3783/1.08,"")</f>
        <v>583.78189300411475</v>
      </c>
      <c r="J3783" s="17">
        <f>I3783*8%</f>
        <v>46.702551440329181</v>
      </c>
      <c r="K3783" s="17">
        <f>Tabela1[[#This Row],[VLR RECEBIDO]]-Tabela1[[#This Row],[DESPESA]]-Tabela1[[#This Row],[FGTS]]</f>
        <v>-4.4444444439122321E-3</v>
      </c>
      <c r="L3783" s="12">
        <v>0</v>
      </c>
      <c r="M3783" s="12">
        <f>Tabela1[[#This Row],[A DEVOLVER]]-Tabela1[[#This Row],[DEVOLVIDO]]</f>
        <v>-4.4444444439122321E-3</v>
      </c>
      <c r="N3783" s="18" t="s">
        <v>443</v>
      </c>
    </row>
    <row r="3784" spans="2:14" x14ac:dyDescent="0.3">
      <c r="B3784" s="11">
        <v>761</v>
      </c>
      <c r="C3784" s="11" t="s">
        <v>85</v>
      </c>
      <c r="D3784" s="35">
        <v>36</v>
      </c>
      <c r="E3784" s="16" t="s">
        <v>8</v>
      </c>
      <c r="F3784" s="11" t="s">
        <v>584</v>
      </c>
      <c r="G3784" s="17">
        <v>630.48</v>
      </c>
      <c r="H3784" s="17">
        <v>630.48444444444397</v>
      </c>
      <c r="I3784" s="17">
        <f>IFERROR(H3784/1.08,"")</f>
        <v>583.78189300411475</v>
      </c>
      <c r="J3784" s="17">
        <f>I3784*8%</f>
        <v>46.702551440329181</v>
      </c>
      <c r="K3784" s="17">
        <f>Tabela1[[#This Row],[VLR RECEBIDO]]-Tabela1[[#This Row],[DESPESA]]-Tabela1[[#This Row],[FGTS]]</f>
        <v>-4.4444444439122321E-3</v>
      </c>
      <c r="L3784" s="12">
        <v>0</v>
      </c>
      <c r="M3784" s="12">
        <f>Tabela1[[#This Row],[A DEVOLVER]]-Tabela1[[#This Row],[DEVOLVIDO]]</f>
        <v>-4.4444444439122321E-3</v>
      </c>
      <c r="N3784" s="18" t="s">
        <v>269</v>
      </c>
    </row>
    <row r="3785" spans="2:14" x14ac:dyDescent="0.3">
      <c r="B3785" s="11">
        <v>231</v>
      </c>
      <c r="C3785" s="11" t="s">
        <v>87</v>
      </c>
      <c r="D3785" s="35">
        <v>36</v>
      </c>
      <c r="E3785" s="16" t="s">
        <v>8</v>
      </c>
      <c r="F3785" s="11" t="s">
        <v>584</v>
      </c>
      <c r="G3785" s="17">
        <v>630.48</v>
      </c>
      <c r="H3785" s="17">
        <v>630.48444444444397</v>
      </c>
      <c r="I3785" s="17">
        <f>IFERROR(H3785/1.08,"")</f>
        <v>583.78189300411475</v>
      </c>
      <c r="J3785" s="17">
        <f>I3785*8%</f>
        <v>46.702551440329181</v>
      </c>
      <c r="K3785" s="17">
        <f>Tabela1[[#This Row],[VLR RECEBIDO]]-Tabela1[[#This Row],[DESPESA]]-Tabela1[[#This Row],[FGTS]]</f>
        <v>-4.4444444439122321E-3</v>
      </c>
      <c r="L3785" s="12">
        <v>0</v>
      </c>
      <c r="M3785" s="12">
        <f>Tabela1[[#This Row],[A DEVOLVER]]-Tabela1[[#This Row],[DEVOLVIDO]]</f>
        <v>-4.4444444439122321E-3</v>
      </c>
      <c r="N3785" s="18" t="s">
        <v>271</v>
      </c>
    </row>
    <row r="3786" spans="2:14" x14ac:dyDescent="0.3">
      <c r="B3786" s="11">
        <v>1072</v>
      </c>
      <c r="C3786" s="11" t="s">
        <v>504</v>
      </c>
      <c r="D3786" s="35">
        <v>36</v>
      </c>
      <c r="E3786" s="16" t="s">
        <v>8</v>
      </c>
      <c r="F3786" s="11" t="s">
        <v>584</v>
      </c>
      <c r="G3786" s="17">
        <v>630.48</v>
      </c>
      <c r="H3786" s="17">
        <v>630.48444444444397</v>
      </c>
      <c r="I3786" s="17">
        <f>IFERROR(H3786/1.08,"")</f>
        <v>583.78189300411475</v>
      </c>
      <c r="J3786" s="17">
        <f>I3786*8%</f>
        <v>46.702551440329181</v>
      </c>
      <c r="K3786" s="17">
        <f>Tabela1[[#This Row],[VLR RECEBIDO]]-Tabela1[[#This Row],[DESPESA]]-Tabela1[[#This Row],[FGTS]]</f>
        <v>-4.4444444439122321E-3</v>
      </c>
      <c r="L3786" s="12">
        <v>0</v>
      </c>
      <c r="M3786" s="12">
        <f>Tabela1[[#This Row],[A DEVOLVER]]-Tabela1[[#This Row],[DEVOLVIDO]]</f>
        <v>-4.4444444439122321E-3</v>
      </c>
      <c r="N3786" s="18" t="s">
        <v>471</v>
      </c>
    </row>
    <row r="3787" spans="2:14" x14ac:dyDescent="0.3">
      <c r="B3787" s="11">
        <v>1097</v>
      </c>
      <c r="C3787" s="11" t="s">
        <v>569</v>
      </c>
      <c r="D3787" s="35">
        <v>36</v>
      </c>
      <c r="E3787" s="16" t="s">
        <v>8</v>
      </c>
      <c r="F3787" s="11" t="s">
        <v>584</v>
      </c>
      <c r="G3787" s="17">
        <v>630.48</v>
      </c>
      <c r="H3787" s="17">
        <v>0</v>
      </c>
      <c r="I3787" s="17">
        <f>IFERROR(H3787/1.08,"")</f>
        <v>0</v>
      </c>
      <c r="J3787" s="17">
        <f>I3787*8%</f>
        <v>0</v>
      </c>
      <c r="K3787" s="17">
        <f>Tabela1[[#This Row],[VLR RECEBIDO]]-Tabela1[[#This Row],[DESPESA]]-Tabela1[[#This Row],[FGTS]]</f>
        <v>630.48</v>
      </c>
      <c r="L3787" s="12">
        <v>0</v>
      </c>
      <c r="M3787" s="12">
        <f>Tabela1[[#This Row],[A DEVOLVER]]-Tabela1[[#This Row],[DEVOLVIDO]]</f>
        <v>630.48</v>
      </c>
      <c r="N3787" s="18" t="s">
        <v>578</v>
      </c>
    </row>
    <row r="3788" spans="2:14" x14ac:dyDescent="0.3">
      <c r="B3788" s="11">
        <v>875</v>
      </c>
      <c r="C3788" s="11" t="s">
        <v>95</v>
      </c>
      <c r="D3788" s="35">
        <v>36</v>
      </c>
      <c r="E3788" s="16" t="s">
        <v>8</v>
      </c>
      <c r="F3788" s="11" t="s">
        <v>584</v>
      </c>
      <c r="G3788" s="17">
        <v>630.48</v>
      </c>
      <c r="H3788" s="17">
        <v>0</v>
      </c>
      <c r="I3788" s="17">
        <f>IFERROR(H3788/1.08,"")</f>
        <v>0</v>
      </c>
      <c r="J3788" s="17">
        <f>I3788*8%</f>
        <v>0</v>
      </c>
      <c r="K3788" s="17">
        <f>Tabela1[[#This Row],[VLR RECEBIDO]]-Tabela1[[#This Row],[DESPESA]]-Tabela1[[#This Row],[FGTS]]</f>
        <v>630.48</v>
      </c>
      <c r="L3788" s="12">
        <v>0</v>
      </c>
      <c r="M3788" s="12">
        <f>Tabela1[[#This Row],[A DEVOLVER]]-Tabela1[[#This Row],[DEVOLVIDO]]</f>
        <v>630.48</v>
      </c>
      <c r="N3788" s="18" t="s">
        <v>279</v>
      </c>
    </row>
    <row r="3789" spans="2:14" x14ac:dyDescent="0.3">
      <c r="B3789" s="11">
        <v>393</v>
      </c>
      <c r="C3789" s="11" t="s">
        <v>96</v>
      </c>
      <c r="D3789" s="35">
        <v>36</v>
      </c>
      <c r="E3789" s="16" t="s">
        <v>8</v>
      </c>
      <c r="F3789" s="11" t="s">
        <v>584</v>
      </c>
      <c r="G3789" s="17">
        <v>630.48</v>
      </c>
      <c r="H3789" s="17">
        <v>630.48444444444397</v>
      </c>
      <c r="I3789" s="17">
        <f>IFERROR(H3789/1.08,"")</f>
        <v>583.78189300411475</v>
      </c>
      <c r="J3789" s="17">
        <f>I3789*8%</f>
        <v>46.702551440329181</v>
      </c>
      <c r="K3789" s="17">
        <f>Tabela1[[#This Row],[VLR RECEBIDO]]-Tabela1[[#This Row],[DESPESA]]-Tabela1[[#This Row],[FGTS]]</f>
        <v>-4.4444444439122321E-3</v>
      </c>
      <c r="L3789" s="12">
        <v>0</v>
      </c>
      <c r="M3789" s="12">
        <f>Tabela1[[#This Row],[A DEVOLVER]]-Tabela1[[#This Row],[DEVOLVIDO]]</f>
        <v>-4.4444444439122321E-3</v>
      </c>
      <c r="N3789" s="18" t="s">
        <v>280</v>
      </c>
    </row>
    <row r="3790" spans="2:14" x14ac:dyDescent="0.3">
      <c r="B3790" s="11">
        <v>1075</v>
      </c>
      <c r="C3790" s="11" t="s">
        <v>505</v>
      </c>
      <c r="D3790" s="35">
        <v>36</v>
      </c>
      <c r="E3790" s="16" t="s">
        <v>8</v>
      </c>
      <c r="F3790" s="11" t="s">
        <v>584</v>
      </c>
      <c r="G3790" s="17">
        <v>630.48</v>
      </c>
      <c r="H3790" s="17">
        <v>0</v>
      </c>
      <c r="I3790" s="17">
        <f>IFERROR(H3790/1.08,"")</f>
        <v>0</v>
      </c>
      <c r="J3790" s="17">
        <f>I3790*8%</f>
        <v>0</v>
      </c>
      <c r="K3790" s="17">
        <f>Tabela1[[#This Row],[VLR RECEBIDO]]-Tabela1[[#This Row],[DESPESA]]-Tabela1[[#This Row],[FGTS]]</f>
        <v>630.48</v>
      </c>
      <c r="L3790" s="12">
        <v>0</v>
      </c>
      <c r="M3790" s="12">
        <f>Tabela1[[#This Row],[A DEVOLVER]]-Tabela1[[#This Row],[DEVOLVIDO]]</f>
        <v>630.48</v>
      </c>
      <c r="N3790" s="18" t="s">
        <v>472</v>
      </c>
    </row>
    <row r="3791" spans="2:14" x14ac:dyDescent="0.3">
      <c r="B3791" s="11">
        <v>338</v>
      </c>
      <c r="C3791" s="11" t="s">
        <v>97</v>
      </c>
      <c r="D3791" s="35">
        <v>36</v>
      </c>
      <c r="E3791" s="16" t="s">
        <v>8</v>
      </c>
      <c r="F3791" s="11" t="s">
        <v>584</v>
      </c>
      <c r="G3791" s="17">
        <v>630.48</v>
      </c>
      <c r="H3791" s="17">
        <v>630.48444444444397</v>
      </c>
      <c r="I3791" s="17">
        <f>IFERROR(H3791/1.08,"")</f>
        <v>583.78189300411475</v>
      </c>
      <c r="J3791" s="17">
        <f>I3791*8%</f>
        <v>46.702551440329181</v>
      </c>
      <c r="K3791" s="17">
        <f>Tabela1[[#This Row],[VLR RECEBIDO]]-Tabela1[[#This Row],[DESPESA]]-Tabela1[[#This Row],[FGTS]]</f>
        <v>-4.4444444439122321E-3</v>
      </c>
      <c r="L3791" s="12">
        <v>0</v>
      </c>
      <c r="M3791" s="12">
        <f>Tabela1[[#This Row],[A DEVOLVER]]-Tabela1[[#This Row],[DEVOLVIDO]]</f>
        <v>-4.4444444439122321E-3</v>
      </c>
      <c r="N3791" s="18" t="s">
        <v>281</v>
      </c>
    </row>
    <row r="3792" spans="2:14" x14ac:dyDescent="0.3">
      <c r="B3792" s="11">
        <v>928</v>
      </c>
      <c r="C3792" s="11" t="s">
        <v>98</v>
      </c>
      <c r="D3792" s="35">
        <v>36</v>
      </c>
      <c r="E3792" s="16" t="s">
        <v>8</v>
      </c>
      <c r="F3792" s="11" t="s">
        <v>584</v>
      </c>
      <c r="G3792" s="17">
        <v>630.48</v>
      </c>
      <c r="H3792" s="17">
        <v>630.48444444444397</v>
      </c>
      <c r="I3792" s="17">
        <f>IFERROR(H3792/1.08,"")</f>
        <v>583.78189300411475</v>
      </c>
      <c r="J3792" s="17">
        <f>I3792*8%</f>
        <v>46.702551440329181</v>
      </c>
      <c r="K3792" s="17">
        <f>Tabela1[[#This Row],[VLR RECEBIDO]]-Tabela1[[#This Row],[DESPESA]]-Tabela1[[#This Row],[FGTS]]</f>
        <v>-4.4444444439122321E-3</v>
      </c>
      <c r="L3792" s="12">
        <v>0</v>
      </c>
      <c r="M3792" s="12">
        <f>Tabela1[[#This Row],[A DEVOLVER]]-Tabela1[[#This Row],[DEVOLVIDO]]</f>
        <v>-4.4444444439122321E-3</v>
      </c>
      <c r="N3792" s="18" t="s">
        <v>282</v>
      </c>
    </row>
    <row r="3793" spans="2:14" x14ac:dyDescent="0.3">
      <c r="B3793" s="11">
        <v>1073</v>
      </c>
      <c r="C3793" s="11" t="s">
        <v>506</v>
      </c>
      <c r="D3793" s="35">
        <v>36</v>
      </c>
      <c r="E3793" s="16" t="s">
        <v>8</v>
      </c>
      <c r="F3793" s="11" t="s">
        <v>584</v>
      </c>
      <c r="G3793" s="17">
        <v>630.48</v>
      </c>
      <c r="H3793" s="17">
        <v>0</v>
      </c>
      <c r="I3793" s="17">
        <f>IFERROR(H3793/1.08,"")</f>
        <v>0</v>
      </c>
      <c r="J3793" s="17">
        <f>I3793*8%</f>
        <v>0</v>
      </c>
      <c r="K3793" s="17">
        <f>Tabela1[[#This Row],[VLR RECEBIDO]]-Tabela1[[#This Row],[DESPESA]]-Tabela1[[#This Row],[FGTS]]</f>
        <v>630.48</v>
      </c>
      <c r="L3793" s="12">
        <v>0</v>
      </c>
      <c r="M3793" s="12">
        <f>Tabela1[[#This Row],[A DEVOLVER]]-Tabela1[[#This Row],[DEVOLVIDO]]</f>
        <v>630.48</v>
      </c>
      <c r="N3793" s="18" t="s">
        <v>473</v>
      </c>
    </row>
    <row r="3794" spans="2:14" x14ac:dyDescent="0.3">
      <c r="B3794" s="11">
        <v>1060</v>
      </c>
      <c r="C3794" s="11" t="s">
        <v>431</v>
      </c>
      <c r="D3794" s="35">
        <v>36</v>
      </c>
      <c r="E3794" s="16" t="s">
        <v>8</v>
      </c>
      <c r="F3794" s="11" t="s">
        <v>584</v>
      </c>
      <c r="G3794" s="17">
        <v>630.48</v>
      </c>
      <c r="H3794" s="17">
        <v>630.48</v>
      </c>
      <c r="I3794" s="17">
        <f>IFERROR(H3794/1.08,"")</f>
        <v>583.77777777777771</v>
      </c>
      <c r="J3794" s="17">
        <f>I3794*8%</f>
        <v>46.702222222222218</v>
      </c>
      <c r="K3794" s="17">
        <f>Tabela1[[#This Row],[VLR RECEBIDO]]-Tabela1[[#This Row],[DESPESA]]-Tabela1[[#This Row],[FGTS]]</f>
        <v>8.5265128291212022E-14</v>
      </c>
      <c r="L3794" s="12">
        <v>0</v>
      </c>
      <c r="M3794" s="12">
        <f>Tabela1[[#This Row],[A DEVOLVER]]-Tabela1[[#This Row],[DEVOLVIDO]]</f>
        <v>8.5265128291212022E-14</v>
      </c>
      <c r="N3794" s="18" t="s">
        <v>444</v>
      </c>
    </row>
    <row r="3795" spans="2:14" x14ac:dyDescent="0.3">
      <c r="B3795" s="11">
        <v>1042</v>
      </c>
      <c r="C3795" s="11" t="s">
        <v>432</v>
      </c>
      <c r="D3795" s="35">
        <v>36</v>
      </c>
      <c r="E3795" s="16" t="s">
        <v>8</v>
      </c>
      <c r="F3795" s="11" t="s">
        <v>584</v>
      </c>
      <c r="G3795" s="17">
        <v>630.48</v>
      </c>
      <c r="H3795" s="17">
        <v>630.48444444444397</v>
      </c>
      <c r="I3795" s="17">
        <f>IFERROR(H3795/1.08,"")</f>
        <v>583.78189300411475</v>
      </c>
      <c r="J3795" s="17">
        <f>I3795*8%</f>
        <v>46.702551440329181</v>
      </c>
      <c r="K3795" s="17">
        <f>Tabela1[[#This Row],[VLR RECEBIDO]]-Tabela1[[#This Row],[DESPESA]]-Tabela1[[#This Row],[FGTS]]</f>
        <v>-4.4444444439122321E-3</v>
      </c>
      <c r="L3795" s="12">
        <v>0</v>
      </c>
      <c r="M3795" s="12">
        <f>Tabela1[[#This Row],[A DEVOLVER]]-Tabela1[[#This Row],[DEVOLVIDO]]</f>
        <v>-4.4444444439122321E-3</v>
      </c>
      <c r="N3795" s="18" t="s">
        <v>445</v>
      </c>
    </row>
    <row r="3796" spans="2:14" x14ac:dyDescent="0.3">
      <c r="B3796" s="11">
        <v>14</v>
      </c>
      <c r="C3796" s="11" t="s">
        <v>100</v>
      </c>
      <c r="D3796" s="35">
        <v>36</v>
      </c>
      <c r="E3796" s="16" t="s">
        <v>8</v>
      </c>
      <c r="F3796" s="11" t="s">
        <v>584</v>
      </c>
      <c r="G3796" s="17">
        <v>630.48</v>
      </c>
      <c r="H3796" s="17">
        <v>630.48444444444397</v>
      </c>
      <c r="I3796" s="17">
        <f>IFERROR(H3796/1.08,"")</f>
        <v>583.78189300411475</v>
      </c>
      <c r="J3796" s="17">
        <f>I3796*8%</f>
        <v>46.702551440329181</v>
      </c>
      <c r="K3796" s="17">
        <f>Tabela1[[#This Row],[VLR RECEBIDO]]-Tabela1[[#This Row],[DESPESA]]-Tabela1[[#This Row],[FGTS]]</f>
        <v>-4.4444444439122321E-3</v>
      </c>
      <c r="L3796" s="12">
        <v>0</v>
      </c>
      <c r="M3796" s="12">
        <f>Tabela1[[#This Row],[A DEVOLVER]]-Tabela1[[#This Row],[DEVOLVIDO]]</f>
        <v>-4.4444444439122321E-3</v>
      </c>
      <c r="N3796" s="18" t="s">
        <v>284</v>
      </c>
    </row>
    <row r="3797" spans="2:14" x14ac:dyDescent="0.3">
      <c r="B3797" s="11">
        <v>1099</v>
      </c>
      <c r="C3797" s="11" t="s">
        <v>570</v>
      </c>
      <c r="D3797" s="35">
        <v>36</v>
      </c>
      <c r="E3797" s="16" t="s">
        <v>8</v>
      </c>
      <c r="F3797" s="11" t="s">
        <v>584</v>
      </c>
      <c r="G3797" s="17">
        <v>630.48</v>
      </c>
      <c r="H3797" s="17">
        <v>630.48444444444397</v>
      </c>
      <c r="I3797" s="17">
        <f>IFERROR(H3797/1.08,"")</f>
        <v>583.78189300411475</v>
      </c>
      <c r="J3797" s="17">
        <f>I3797*8%</f>
        <v>46.702551440329181</v>
      </c>
      <c r="K3797" s="17">
        <f>Tabela1[[#This Row],[VLR RECEBIDO]]-Tabela1[[#This Row],[DESPESA]]-Tabela1[[#This Row],[FGTS]]</f>
        <v>-4.4444444439122321E-3</v>
      </c>
      <c r="L3797" s="12">
        <v>0</v>
      </c>
      <c r="M3797" s="12">
        <f>Tabela1[[#This Row],[A DEVOLVER]]-Tabela1[[#This Row],[DEVOLVIDO]]</f>
        <v>-4.4444444439122321E-3</v>
      </c>
      <c r="N3797" s="18" t="s">
        <v>579</v>
      </c>
    </row>
    <row r="3798" spans="2:14" x14ac:dyDescent="0.3">
      <c r="B3798" s="11">
        <v>1093</v>
      </c>
      <c r="C3798" s="11" t="s">
        <v>571</v>
      </c>
      <c r="D3798" s="35">
        <v>36</v>
      </c>
      <c r="E3798" s="16" t="s">
        <v>8</v>
      </c>
      <c r="F3798" s="11" t="s">
        <v>584</v>
      </c>
      <c r="G3798" s="17">
        <v>630.48</v>
      </c>
      <c r="H3798" s="17">
        <v>630.48444444444397</v>
      </c>
      <c r="I3798" s="17">
        <f>IFERROR(H3798/1.08,"")</f>
        <v>583.78189300411475</v>
      </c>
      <c r="J3798" s="17">
        <f>I3798*8%</f>
        <v>46.702551440329181</v>
      </c>
      <c r="K3798" s="17">
        <f>Tabela1[[#This Row],[VLR RECEBIDO]]-Tabela1[[#This Row],[DESPESA]]-Tabela1[[#This Row],[FGTS]]</f>
        <v>-4.4444444439122321E-3</v>
      </c>
      <c r="L3798" s="12">
        <v>0</v>
      </c>
      <c r="M3798" s="12">
        <f>Tabela1[[#This Row],[A DEVOLVER]]-Tabela1[[#This Row],[DEVOLVIDO]]</f>
        <v>-4.4444444439122321E-3</v>
      </c>
      <c r="N3798" s="18" t="s">
        <v>580</v>
      </c>
    </row>
    <row r="3799" spans="2:14" x14ac:dyDescent="0.3">
      <c r="B3799" s="11">
        <v>525</v>
      </c>
      <c r="C3799" s="11" t="s">
        <v>103</v>
      </c>
      <c r="D3799" s="35">
        <v>36</v>
      </c>
      <c r="E3799" s="16" t="s">
        <v>8</v>
      </c>
      <c r="F3799" s="11" t="s">
        <v>584</v>
      </c>
      <c r="G3799" s="17">
        <v>630.48</v>
      </c>
      <c r="H3799" s="17">
        <v>630.48444444444397</v>
      </c>
      <c r="I3799" s="17">
        <f>IFERROR(H3799/1.08,"")</f>
        <v>583.78189300411475</v>
      </c>
      <c r="J3799" s="17">
        <f>I3799*8%</f>
        <v>46.702551440329181</v>
      </c>
      <c r="K3799" s="17">
        <f>Tabela1[[#This Row],[VLR RECEBIDO]]-Tabela1[[#This Row],[DESPESA]]-Tabela1[[#This Row],[FGTS]]</f>
        <v>-4.4444444439122321E-3</v>
      </c>
      <c r="L3799" s="12">
        <v>0</v>
      </c>
      <c r="M3799" s="12">
        <f>Tabela1[[#This Row],[A DEVOLVER]]-Tabela1[[#This Row],[DEVOLVIDO]]</f>
        <v>-4.4444444439122321E-3</v>
      </c>
      <c r="N3799" s="18" t="s">
        <v>287</v>
      </c>
    </row>
    <row r="3800" spans="2:14" x14ac:dyDescent="0.3">
      <c r="B3800" s="11">
        <v>67</v>
      </c>
      <c r="C3800" s="11" t="s">
        <v>106</v>
      </c>
      <c r="D3800" s="35">
        <v>36</v>
      </c>
      <c r="E3800" s="16" t="s">
        <v>8</v>
      </c>
      <c r="F3800" s="11" t="s">
        <v>584</v>
      </c>
      <c r="G3800" s="17">
        <v>630.48</v>
      </c>
      <c r="H3800" s="17">
        <v>630.48444444444397</v>
      </c>
      <c r="I3800" s="17">
        <f>IFERROR(H3800/1.08,"")</f>
        <v>583.78189300411475</v>
      </c>
      <c r="J3800" s="17">
        <f>I3800*8%</f>
        <v>46.702551440329181</v>
      </c>
      <c r="K3800" s="17">
        <f>Tabela1[[#This Row],[VLR RECEBIDO]]-Tabela1[[#This Row],[DESPESA]]-Tabela1[[#This Row],[FGTS]]</f>
        <v>-4.4444444439122321E-3</v>
      </c>
      <c r="L3800" s="12">
        <v>0</v>
      </c>
      <c r="M3800" s="12">
        <f>Tabela1[[#This Row],[A DEVOLVER]]-Tabela1[[#This Row],[DEVOLVIDO]]</f>
        <v>-4.4444444439122321E-3</v>
      </c>
      <c r="N3800" s="18" t="s">
        <v>290</v>
      </c>
    </row>
    <row r="3801" spans="2:14" x14ac:dyDescent="0.3">
      <c r="B3801" s="11">
        <v>68</v>
      </c>
      <c r="C3801" s="11" t="s">
        <v>107</v>
      </c>
      <c r="D3801" s="35">
        <v>36</v>
      </c>
      <c r="E3801" s="16" t="s">
        <v>8</v>
      </c>
      <c r="F3801" s="11" t="s">
        <v>584</v>
      </c>
      <c r="G3801" s="17">
        <v>630.48</v>
      </c>
      <c r="H3801" s="17">
        <v>630.48444444444397</v>
      </c>
      <c r="I3801" s="17">
        <f>IFERROR(H3801/1.08,"")</f>
        <v>583.78189300411475</v>
      </c>
      <c r="J3801" s="17">
        <f>I3801*8%</f>
        <v>46.702551440329181</v>
      </c>
      <c r="K3801" s="17">
        <f>Tabela1[[#This Row],[VLR RECEBIDO]]-Tabela1[[#This Row],[DESPESA]]-Tabela1[[#This Row],[FGTS]]</f>
        <v>-4.4444444439122321E-3</v>
      </c>
      <c r="L3801" s="12">
        <v>0</v>
      </c>
      <c r="M3801" s="12">
        <f>Tabela1[[#This Row],[A DEVOLVER]]-Tabela1[[#This Row],[DEVOLVIDO]]</f>
        <v>-4.4444444439122321E-3</v>
      </c>
      <c r="N3801" s="18" t="s">
        <v>291</v>
      </c>
    </row>
    <row r="3802" spans="2:14" x14ac:dyDescent="0.3">
      <c r="B3802" s="11">
        <v>444</v>
      </c>
      <c r="C3802" s="11" t="s">
        <v>108</v>
      </c>
      <c r="D3802" s="35">
        <v>36</v>
      </c>
      <c r="E3802" s="16" t="s">
        <v>8</v>
      </c>
      <c r="F3802" s="11" t="s">
        <v>584</v>
      </c>
      <c r="G3802" s="17">
        <v>630.48</v>
      </c>
      <c r="H3802" s="17">
        <v>630.48444444444397</v>
      </c>
      <c r="I3802" s="17">
        <f>IFERROR(H3802/1.08,"")</f>
        <v>583.78189300411475</v>
      </c>
      <c r="J3802" s="17">
        <f>I3802*8%</f>
        <v>46.702551440329181</v>
      </c>
      <c r="K3802" s="17">
        <f>Tabela1[[#This Row],[VLR RECEBIDO]]-Tabela1[[#This Row],[DESPESA]]-Tabela1[[#This Row],[FGTS]]</f>
        <v>-4.4444444439122321E-3</v>
      </c>
      <c r="L3802" s="12">
        <v>0</v>
      </c>
      <c r="M3802" s="12">
        <f>Tabela1[[#This Row],[A DEVOLVER]]-Tabela1[[#This Row],[DEVOLVIDO]]</f>
        <v>-4.4444444439122321E-3</v>
      </c>
      <c r="N3802" s="18" t="s">
        <v>292</v>
      </c>
    </row>
    <row r="3803" spans="2:14" x14ac:dyDescent="0.3">
      <c r="B3803" s="11">
        <v>714</v>
      </c>
      <c r="C3803" s="11" t="s">
        <v>114</v>
      </c>
      <c r="D3803" s="35">
        <v>36</v>
      </c>
      <c r="E3803" s="16" t="s">
        <v>8</v>
      </c>
      <c r="F3803" s="11" t="s">
        <v>584</v>
      </c>
      <c r="G3803" s="17">
        <v>630.48</v>
      </c>
      <c r="H3803" s="17">
        <v>630.48444444444397</v>
      </c>
      <c r="I3803" s="17">
        <f>IFERROR(H3803/1.08,"")</f>
        <v>583.78189300411475</v>
      </c>
      <c r="J3803" s="17">
        <f>I3803*8%</f>
        <v>46.702551440329181</v>
      </c>
      <c r="K3803" s="17">
        <f>Tabela1[[#This Row],[VLR RECEBIDO]]-Tabela1[[#This Row],[DESPESA]]-Tabela1[[#This Row],[FGTS]]</f>
        <v>-4.4444444439122321E-3</v>
      </c>
      <c r="L3803" s="12">
        <v>0</v>
      </c>
      <c r="M3803" s="12">
        <f>Tabela1[[#This Row],[A DEVOLVER]]-Tabela1[[#This Row],[DEVOLVIDO]]</f>
        <v>-4.4444444439122321E-3</v>
      </c>
      <c r="N3803" s="18" t="s">
        <v>298</v>
      </c>
    </row>
    <row r="3804" spans="2:14" x14ac:dyDescent="0.3">
      <c r="B3804" s="11">
        <v>1102</v>
      </c>
      <c r="C3804" s="11" t="s">
        <v>554</v>
      </c>
      <c r="D3804" s="35">
        <v>36</v>
      </c>
      <c r="E3804" s="16" t="s">
        <v>8</v>
      </c>
      <c r="F3804" s="11" t="s">
        <v>584</v>
      </c>
      <c r="G3804" s="17">
        <v>630.48</v>
      </c>
      <c r="H3804" s="17">
        <v>0</v>
      </c>
      <c r="I3804" s="17">
        <f>IFERROR(H3804/1.08,"")</f>
        <v>0</v>
      </c>
      <c r="J3804" s="17">
        <f>I3804*8%</f>
        <v>0</v>
      </c>
      <c r="K3804" s="17">
        <f>Tabela1[[#This Row],[VLR RECEBIDO]]-Tabela1[[#This Row],[DESPESA]]-Tabela1[[#This Row],[FGTS]]</f>
        <v>630.48</v>
      </c>
      <c r="L3804" s="12">
        <v>0</v>
      </c>
      <c r="M3804" s="12">
        <f>Tabela1[[#This Row],[A DEVOLVER]]-Tabela1[[#This Row],[DEVOLVIDO]]</f>
        <v>630.48</v>
      </c>
      <c r="N3804" s="18" t="s">
        <v>557</v>
      </c>
    </row>
    <row r="3805" spans="2:14" x14ac:dyDescent="0.3">
      <c r="B3805" s="11">
        <v>1063</v>
      </c>
      <c r="C3805" s="11" t="s">
        <v>507</v>
      </c>
      <c r="D3805" s="35">
        <v>36</v>
      </c>
      <c r="E3805" s="16" t="s">
        <v>8</v>
      </c>
      <c r="F3805" s="11" t="s">
        <v>584</v>
      </c>
      <c r="G3805" s="17">
        <v>630.48</v>
      </c>
      <c r="H3805" s="17">
        <v>630.48444444444397</v>
      </c>
      <c r="I3805" s="17">
        <f>IFERROR(H3805/1.08,"")</f>
        <v>583.78189300411475</v>
      </c>
      <c r="J3805" s="17">
        <f>I3805*8%</f>
        <v>46.702551440329181</v>
      </c>
      <c r="K3805" s="17">
        <f>Tabela1[[#This Row],[VLR RECEBIDO]]-Tabela1[[#This Row],[DESPESA]]-Tabela1[[#This Row],[FGTS]]</f>
        <v>-4.4444444439122321E-3</v>
      </c>
      <c r="L3805" s="12">
        <v>0</v>
      </c>
      <c r="M3805" s="12">
        <f>Tabela1[[#This Row],[A DEVOLVER]]-Tabela1[[#This Row],[DEVOLVIDO]]</f>
        <v>-4.4444444439122321E-3</v>
      </c>
      <c r="N3805" s="18" t="s">
        <v>474</v>
      </c>
    </row>
    <row r="3806" spans="2:14" x14ac:dyDescent="0.3">
      <c r="B3806" s="11">
        <v>1012</v>
      </c>
      <c r="C3806" s="11" t="s">
        <v>411</v>
      </c>
      <c r="D3806" s="35">
        <v>36</v>
      </c>
      <c r="E3806" s="16" t="s">
        <v>8</v>
      </c>
      <c r="F3806" s="11" t="s">
        <v>584</v>
      </c>
      <c r="G3806" s="17">
        <v>630.48</v>
      </c>
      <c r="H3806" s="17">
        <v>630.48444444444397</v>
      </c>
      <c r="I3806" s="17">
        <f>IFERROR(H3806/1.08,"")</f>
        <v>583.78189300411475</v>
      </c>
      <c r="J3806" s="17">
        <f>I3806*8%</f>
        <v>46.702551440329181</v>
      </c>
      <c r="K3806" s="17">
        <f>Tabela1[[#This Row],[VLR RECEBIDO]]-Tabela1[[#This Row],[DESPESA]]-Tabela1[[#This Row],[FGTS]]</f>
        <v>-4.4444444439122321E-3</v>
      </c>
      <c r="L3806" s="12">
        <v>0</v>
      </c>
      <c r="M3806" s="12">
        <f>Tabela1[[#This Row],[A DEVOLVER]]-Tabela1[[#This Row],[DEVOLVIDO]]</f>
        <v>-4.4444444439122321E-3</v>
      </c>
      <c r="N3806" s="18" t="s">
        <v>415</v>
      </c>
    </row>
    <row r="3807" spans="2:14" x14ac:dyDescent="0.3">
      <c r="B3807" s="11">
        <v>1065</v>
      </c>
      <c r="C3807" s="11" t="s">
        <v>508</v>
      </c>
      <c r="D3807" s="35">
        <v>36</v>
      </c>
      <c r="E3807" s="16" t="s">
        <v>8</v>
      </c>
      <c r="F3807" s="11" t="s">
        <v>584</v>
      </c>
      <c r="G3807" s="17">
        <v>630.48</v>
      </c>
      <c r="H3807" s="17">
        <v>630.48444444444397</v>
      </c>
      <c r="I3807" s="17">
        <f>IFERROR(H3807/1.08,"")</f>
        <v>583.78189300411475</v>
      </c>
      <c r="J3807" s="17">
        <f>I3807*8%</f>
        <v>46.702551440329181</v>
      </c>
      <c r="K3807" s="17">
        <f>Tabela1[[#This Row],[VLR RECEBIDO]]-Tabela1[[#This Row],[DESPESA]]-Tabela1[[#This Row],[FGTS]]</f>
        <v>-4.4444444439122321E-3</v>
      </c>
      <c r="L3807" s="12">
        <v>0</v>
      </c>
      <c r="M3807" s="12">
        <f>Tabela1[[#This Row],[A DEVOLVER]]-Tabela1[[#This Row],[DEVOLVIDO]]</f>
        <v>-4.4444444439122321E-3</v>
      </c>
      <c r="N3807" s="18" t="s">
        <v>475</v>
      </c>
    </row>
    <row r="3808" spans="2:14" x14ac:dyDescent="0.3">
      <c r="B3808" s="11">
        <v>1091</v>
      </c>
      <c r="C3808" s="11" t="s">
        <v>552</v>
      </c>
      <c r="D3808" s="35">
        <v>36</v>
      </c>
      <c r="E3808" s="16" t="s">
        <v>8</v>
      </c>
      <c r="F3808" s="11" t="s">
        <v>584</v>
      </c>
      <c r="G3808" s="17">
        <v>630.48</v>
      </c>
      <c r="H3808" s="17">
        <v>0</v>
      </c>
      <c r="I3808" s="17">
        <f>IFERROR(H3808/1.08,"")</f>
        <v>0</v>
      </c>
      <c r="J3808" s="17">
        <f>I3808*8%</f>
        <v>0</v>
      </c>
      <c r="K3808" s="17">
        <f>Tabela1[[#This Row],[VLR RECEBIDO]]-Tabela1[[#This Row],[DESPESA]]-Tabela1[[#This Row],[FGTS]]</f>
        <v>630.48</v>
      </c>
      <c r="L3808" s="12">
        <v>0</v>
      </c>
      <c r="M3808" s="12">
        <f>Tabela1[[#This Row],[A DEVOLVER]]-Tabela1[[#This Row],[DEVOLVIDO]]</f>
        <v>630.48</v>
      </c>
      <c r="N3808" s="18" t="s">
        <v>555</v>
      </c>
    </row>
    <row r="3809" spans="2:14" x14ac:dyDescent="0.3">
      <c r="B3809" s="11">
        <v>675</v>
      </c>
      <c r="C3809" s="11" t="s">
        <v>117</v>
      </c>
      <c r="D3809" s="35">
        <v>36</v>
      </c>
      <c r="E3809" s="16" t="s">
        <v>8</v>
      </c>
      <c r="F3809" s="11" t="s">
        <v>584</v>
      </c>
      <c r="G3809" s="17">
        <v>630.48</v>
      </c>
      <c r="H3809" s="17">
        <v>630.48444444444397</v>
      </c>
      <c r="I3809" s="17">
        <f>IFERROR(H3809/1.08,"")</f>
        <v>583.78189300411475</v>
      </c>
      <c r="J3809" s="17">
        <f>I3809*8%</f>
        <v>46.702551440329181</v>
      </c>
      <c r="K3809" s="17">
        <f>Tabela1[[#This Row],[VLR RECEBIDO]]-Tabela1[[#This Row],[DESPESA]]-Tabela1[[#This Row],[FGTS]]</f>
        <v>-4.4444444439122321E-3</v>
      </c>
      <c r="L3809" s="12">
        <v>0</v>
      </c>
      <c r="M3809" s="12">
        <f>Tabela1[[#This Row],[A DEVOLVER]]-Tabela1[[#This Row],[DEVOLVIDO]]</f>
        <v>-4.4444444439122321E-3</v>
      </c>
      <c r="N3809" s="18" t="s">
        <v>301</v>
      </c>
    </row>
    <row r="3810" spans="2:14" x14ac:dyDescent="0.3">
      <c r="B3810" s="11">
        <v>604</v>
      </c>
      <c r="C3810" s="11" t="s">
        <v>118</v>
      </c>
      <c r="D3810" s="35">
        <v>36</v>
      </c>
      <c r="E3810" s="16" t="s">
        <v>8</v>
      </c>
      <c r="F3810" s="11" t="s">
        <v>584</v>
      </c>
      <c r="G3810" s="17">
        <v>630.48</v>
      </c>
      <c r="H3810" s="17">
        <v>630.48444444444397</v>
      </c>
      <c r="I3810" s="17">
        <f>IFERROR(H3810/1.08,"")</f>
        <v>583.78189300411475</v>
      </c>
      <c r="J3810" s="17">
        <f>I3810*8%</f>
        <v>46.702551440329181</v>
      </c>
      <c r="K3810" s="17">
        <f>Tabela1[[#This Row],[VLR RECEBIDO]]-Tabela1[[#This Row],[DESPESA]]-Tabela1[[#This Row],[FGTS]]</f>
        <v>-4.4444444439122321E-3</v>
      </c>
      <c r="L3810" s="12">
        <v>0</v>
      </c>
      <c r="M3810" s="12">
        <f>Tabela1[[#This Row],[A DEVOLVER]]-Tabela1[[#This Row],[DEVOLVIDO]]</f>
        <v>-4.4444444439122321E-3</v>
      </c>
      <c r="N3810" s="18" t="s">
        <v>392</v>
      </c>
    </row>
    <row r="3811" spans="2:14" x14ac:dyDescent="0.3">
      <c r="B3811" s="11">
        <v>74</v>
      </c>
      <c r="C3811" s="11" t="s">
        <v>119</v>
      </c>
      <c r="D3811" s="35">
        <v>36</v>
      </c>
      <c r="E3811" s="16" t="s">
        <v>8</v>
      </c>
      <c r="F3811" s="11" t="s">
        <v>584</v>
      </c>
      <c r="G3811" s="17">
        <v>630.48</v>
      </c>
      <c r="H3811" s="17">
        <v>630.48</v>
      </c>
      <c r="I3811" s="17">
        <f>IFERROR(H3811/1.08,"")</f>
        <v>583.77777777777771</v>
      </c>
      <c r="J3811" s="17">
        <f>I3811*8%</f>
        <v>46.702222222222218</v>
      </c>
      <c r="K3811" s="17">
        <f>Tabela1[[#This Row],[VLR RECEBIDO]]-Tabela1[[#This Row],[DESPESA]]-Tabela1[[#This Row],[FGTS]]</f>
        <v>8.5265128291212022E-14</v>
      </c>
      <c r="L3811" s="12">
        <v>0</v>
      </c>
      <c r="M3811" s="12">
        <f>Tabela1[[#This Row],[A DEVOLVER]]-Tabela1[[#This Row],[DEVOLVIDO]]</f>
        <v>8.5265128291212022E-14</v>
      </c>
      <c r="N3811" s="18" t="s">
        <v>303</v>
      </c>
    </row>
    <row r="3812" spans="2:14" x14ac:dyDescent="0.3">
      <c r="B3812" s="11">
        <v>1071</v>
      </c>
      <c r="C3812" s="11" t="s">
        <v>509</v>
      </c>
      <c r="D3812" s="35">
        <v>36</v>
      </c>
      <c r="E3812" s="16" t="s">
        <v>8</v>
      </c>
      <c r="F3812" s="11" t="s">
        <v>584</v>
      </c>
      <c r="G3812" s="17">
        <v>630.48</v>
      </c>
      <c r="H3812" s="17">
        <v>630.48</v>
      </c>
      <c r="I3812" s="17">
        <f>IFERROR(H3812/1.08,"")</f>
        <v>583.77777777777771</v>
      </c>
      <c r="J3812" s="17">
        <f>I3812*8%</f>
        <v>46.702222222222218</v>
      </c>
      <c r="K3812" s="17">
        <f>Tabela1[[#This Row],[VLR RECEBIDO]]-Tabela1[[#This Row],[DESPESA]]-Tabela1[[#This Row],[FGTS]]</f>
        <v>8.5265128291212022E-14</v>
      </c>
      <c r="L3812" s="12">
        <v>0</v>
      </c>
      <c r="M3812" s="12">
        <f>Tabela1[[#This Row],[A DEVOLVER]]-Tabela1[[#This Row],[DEVOLVIDO]]</f>
        <v>8.5265128291212022E-14</v>
      </c>
      <c r="N3812" s="18" t="s">
        <v>476</v>
      </c>
    </row>
    <row r="3813" spans="2:14" x14ac:dyDescent="0.3">
      <c r="B3813" s="11">
        <v>1043</v>
      </c>
      <c r="C3813" s="11" t="s">
        <v>433</v>
      </c>
      <c r="D3813" s="35">
        <v>36</v>
      </c>
      <c r="E3813" s="16" t="s">
        <v>8</v>
      </c>
      <c r="F3813" s="11" t="s">
        <v>584</v>
      </c>
      <c r="G3813" s="17">
        <v>630.48</v>
      </c>
      <c r="H3813" s="17">
        <v>630.48</v>
      </c>
      <c r="I3813" s="17">
        <f>IFERROR(H3813/1.08,"")</f>
        <v>583.77777777777771</v>
      </c>
      <c r="J3813" s="17">
        <f>I3813*8%</f>
        <v>46.702222222222218</v>
      </c>
      <c r="K3813" s="17">
        <f>Tabela1[[#This Row],[VLR RECEBIDO]]-Tabela1[[#This Row],[DESPESA]]-Tabela1[[#This Row],[FGTS]]</f>
        <v>8.5265128291212022E-14</v>
      </c>
      <c r="L3813" s="12">
        <v>0</v>
      </c>
      <c r="M3813" s="12">
        <f>Tabela1[[#This Row],[A DEVOLVER]]-Tabela1[[#This Row],[DEVOLVIDO]]</f>
        <v>8.5265128291212022E-14</v>
      </c>
      <c r="N3813" s="18" t="s">
        <v>446</v>
      </c>
    </row>
    <row r="3814" spans="2:14" x14ac:dyDescent="0.3">
      <c r="B3814" s="11">
        <v>968</v>
      </c>
      <c r="C3814" s="11" t="s">
        <v>120</v>
      </c>
      <c r="D3814" s="35">
        <v>36</v>
      </c>
      <c r="E3814" s="16" t="s">
        <v>8</v>
      </c>
      <c r="F3814" s="11" t="s">
        <v>584</v>
      </c>
      <c r="G3814" s="17">
        <v>630.48</v>
      </c>
      <c r="H3814" s="17">
        <v>630.48</v>
      </c>
      <c r="I3814" s="17">
        <f>IFERROR(H3814/1.08,"")</f>
        <v>583.77777777777771</v>
      </c>
      <c r="J3814" s="17">
        <f>I3814*8%</f>
        <v>46.702222222222218</v>
      </c>
      <c r="K3814" s="17">
        <f>Tabela1[[#This Row],[VLR RECEBIDO]]-Tabela1[[#This Row],[DESPESA]]-Tabela1[[#This Row],[FGTS]]</f>
        <v>8.5265128291212022E-14</v>
      </c>
      <c r="L3814" s="12">
        <v>0</v>
      </c>
      <c r="M3814" s="12">
        <f>Tabela1[[#This Row],[A DEVOLVER]]-Tabela1[[#This Row],[DEVOLVIDO]]</f>
        <v>8.5265128291212022E-14</v>
      </c>
      <c r="N3814" s="18" t="s">
        <v>304</v>
      </c>
    </row>
    <row r="3815" spans="2:14" x14ac:dyDescent="0.3">
      <c r="B3815" s="11">
        <v>1059</v>
      </c>
      <c r="C3815" s="11" t="s">
        <v>434</v>
      </c>
      <c r="D3815" s="35">
        <v>36</v>
      </c>
      <c r="E3815" s="16" t="s">
        <v>8</v>
      </c>
      <c r="F3815" s="11" t="s">
        <v>584</v>
      </c>
      <c r="G3815" s="17">
        <v>630.48</v>
      </c>
      <c r="H3815" s="17">
        <v>630.48</v>
      </c>
      <c r="I3815" s="17">
        <f>IFERROR(H3815/1.08,"")</f>
        <v>583.77777777777771</v>
      </c>
      <c r="J3815" s="17">
        <f>I3815*8%</f>
        <v>46.702222222222218</v>
      </c>
      <c r="K3815" s="17">
        <f>Tabela1[[#This Row],[VLR RECEBIDO]]-Tabela1[[#This Row],[DESPESA]]-Tabela1[[#This Row],[FGTS]]</f>
        <v>8.5265128291212022E-14</v>
      </c>
      <c r="L3815" s="12">
        <v>0</v>
      </c>
      <c r="M3815" s="12">
        <f>Tabela1[[#This Row],[A DEVOLVER]]-Tabela1[[#This Row],[DEVOLVIDO]]</f>
        <v>8.5265128291212022E-14</v>
      </c>
      <c r="N3815" s="18" t="s">
        <v>447</v>
      </c>
    </row>
    <row r="3816" spans="2:14" x14ac:dyDescent="0.3">
      <c r="B3816" s="11">
        <v>381</v>
      </c>
      <c r="C3816" s="11" t="s">
        <v>121</v>
      </c>
      <c r="D3816" s="35">
        <v>36</v>
      </c>
      <c r="E3816" s="16" t="s">
        <v>8</v>
      </c>
      <c r="F3816" s="11" t="s">
        <v>584</v>
      </c>
      <c r="G3816" s="17">
        <v>630.48</v>
      </c>
      <c r="H3816" s="17">
        <v>630.48</v>
      </c>
      <c r="I3816" s="17">
        <f>IFERROR(H3816/1.08,"")</f>
        <v>583.77777777777771</v>
      </c>
      <c r="J3816" s="17">
        <f>I3816*8%</f>
        <v>46.702222222222218</v>
      </c>
      <c r="K3816" s="17">
        <f>Tabela1[[#This Row],[VLR RECEBIDO]]-Tabela1[[#This Row],[DESPESA]]-Tabela1[[#This Row],[FGTS]]</f>
        <v>8.5265128291212022E-14</v>
      </c>
      <c r="L3816" s="12">
        <v>0</v>
      </c>
      <c r="M3816" s="12">
        <f>Tabela1[[#This Row],[A DEVOLVER]]-Tabela1[[#This Row],[DEVOLVIDO]]</f>
        <v>8.5265128291212022E-14</v>
      </c>
      <c r="N3816" s="18" t="s">
        <v>305</v>
      </c>
    </row>
    <row r="3817" spans="2:14" x14ac:dyDescent="0.3">
      <c r="B3817" s="11">
        <v>76</v>
      </c>
      <c r="C3817" s="11" t="s">
        <v>122</v>
      </c>
      <c r="D3817" s="35">
        <v>36</v>
      </c>
      <c r="E3817" s="16" t="s">
        <v>8</v>
      </c>
      <c r="F3817" s="11" t="s">
        <v>584</v>
      </c>
      <c r="G3817" s="17">
        <v>630.48</v>
      </c>
      <c r="H3817" s="17">
        <v>630.48</v>
      </c>
      <c r="I3817" s="17">
        <f>IFERROR(H3817/1.08,"")</f>
        <v>583.77777777777771</v>
      </c>
      <c r="J3817" s="17">
        <f>I3817*8%</f>
        <v>46.702222222222218</v>
      </c>
      <c r="K3817" s="17">
        <f>Tabela1[[#This Row],[VLR RECEBIDO]]-Tabela1[[#This Row],[DESPESA]]-Tabela1[[#This Row],[FGTS]]</f>
        <v>8.5265128291212022E-14</v>
      </c>
      <c r="L3817" s="12">
        <v>0</v>
      </c>
      <c r="M3817" s="12">
        <f>Tabela1[[#This Row],[A DEVOLVER]]-Tabela1[[#This Row],[DEVOLVIDO]]</f>
        <v>8.5265128291212022E-14</v>
      </c>
      <c r="N3817" s="18" t="s">
        <v>306</v>
      </c>
    </row>
    <row r="3818" spans="2:14" x14ac:dyDescent="0.3">
      <c r="B3818" s="11">
        <v>1105</v>
      </c>
      <c r="C3818" s="11" t="s">
        <v>572</v>
      </c>
      <c r="D3818" s="35">
        <v>36</v>
      </c>
      <c r="E3818" s="16" t="s">
        <v>8</v>
      </c>
      <c r="F3818" s="11" t="s">
        <v>584</v>
      </c>
      <c r="G3818" s="17">
        <v>630.48</v>
      </c>
      <c r="H3818" s="17">
        <v>630.48</v>
      </c>
      <c r="I3818" s="17">
        <f>IFERROR(H3818/1.08,"")</f>
        <v>583.77777777777771</v>
      </c>
      <c r="J3818" s="17">
        <f>I3818*8%</f>
        <v>46.702222222222218</v>
      </c>
      <c r="K3818" s="17">
        <f>Tabela1[[#This Row],[VLR RECEBIDO]]-Tabela1[[#This Row],[DESPESA]]-Tabela1[[#This Row],[FGTS]]</f>
        <v>8.5265128291212022E-14</v>
      </c>
      <c r="L3818" s="12">
        <v>0</v>
      </c>
      <c r="M3818" s="12">
        <f>Tabela1[[#This Row],[A DEVOLVER]]-Tabela1[[#This Row],[DEVOLVIDO]]</f>
        <v>8.5265128291212022E-14</v>
      </c>
      <c r="N3818" s="18" t="s">
        <v>581</v>
      </c>
    </row>
    <row r="3819" spans="2:14" x14ac:dyDescent="0.3">
      <c r="B3819" s="11">
        <v>296</v>
      </c>
      <c r="C3819" s="11" t="s">
        <v>123</v>
      </c>
      <c r="D3819" s="35">
        <v>36</v>
      </c>
      <c r="E3819" s="16" t="s">
        <v>8</v>
      </c>
      <c r="F3819" s="11" t="s">
        <v>584</v>
      </c>
      <c r="G3819" s="17">
        <v>630.48</v>
      </c>
      <c r="H3819" s="17">
        <v>630.48</v>
      </c>
      <c r="I3819" s="17">
        <f>IFERROR(H3819/1.08,"")</f>
        <v>583.77777777777771</v>
      </c>
      <c r="J3819" s="17">
        <f>I3819*8%</f>
        <v>46.702222222222218</v>
      </c>
      <c r="K3819" s="17">
        <f>Tabela1[[#This Row],[VLR RECEBIDO]]-Tabela1[[#This Row],[DESPESA]]-Tabela1[[#This Row],[FGTS]]</f>
        <v>8.5265128291212022E-14</v>
      </c>
      <c r="L3819" s="12">
        <v>0</v>
      </c>
      <c r="M3819" s="12">
        <f>Tabela1[[#This Row],[A DEVOLVER]]-Tabela1[[#This Row],[DEVOLVIDO]]</f>
        <v>8.5265128291212022E-14</v>
      </c>
      <c r="N3819" s="18" t="s">
        <v>307</v>
      </c>
    </row>
    <row r="3820" spans="2:14" x14ac:dyDescent="0.3">
      <c r="B3820" s="11">
        <v>369</v>
      </c>
      <c r="C3820" s="11" t="s">
        <v>125</v>
      </c>
      <c r="D3820" s="35">
        <v>36</v>
      </c>
      <c r="E3820" s="16" t="s">
        <v>8</v>
      </c>
      <c r="F3820" s="11" t="s">
        <v>584</v>
      </c>
      <c r="G3820" s="17">
        <v>630.48</v>
      </c>
      <c r="H3820" s="17">
        <v>630.48</v>
      </c>
      <c r="I3820" s="17">
        <f>IFERROR(H3820/1.08,"")</f>
        <v>583.77777777777771</v>
      </c>
      <c r="J3820" s="17">
        <f>I3820*8%</f>
        <v>46.702222222222218</v>
      </c>
      <c r="K3820" s="17">
        <f>Tabela1[[#This Row],[VLR RECEBIDO]]-Tabela1[[#This Row],[DESPESA]]-Tabela1[[#This Row],[FGTS]]</f>
        <v>8.5265128291212022E-14</v>
      </c>
      <c r="L3820" s="12">
        <v>0</v>
      </c>
      <c r="M3820" s="12">
        <f>Tabela1[[#This Row],[A DEVOLVER]]-Tabela1[[#This Row],[DEVOLVIDO]]</f>
        <v>8.5265128291212022E-14</v>
      </c>
      <c r="N3820" s="18" t="s">
        <v>309</v>
      </c>
    </row>
    <row r="3821" spans="2:14" x14ac:dyDescent="0.3">
      <c r="B3821" s="11">
        <v>643</v>
      </c>
      <c r="C3821" s="11" t="s">
        <v>127</v>
      </c>
      <c r="D3821" s="35">
        <v>36</v>
      </c>
      <c r="E3821" s="16" t="s">
        <v>8</v>
      </c>
      <c r="F3821" s="11" t="s">
        <v>584</v>
      </c>
      <c r="G3821" s="17">
        <v>630.48</v>
      </c>
      <c r="H3821" s="17">
        <v>630.48</v>
      </c>
      <c r="I3821" s="17">
        <f>IFERROR(H3821/1.08,"")</f>
        <v>583.77777777777771</v>
      </c>
      <c r="J3821" s="17">
        <f>I3821*8%</f>
        <v>46.702222222222218</v>
      </c>
      <c r="K3821" s="17">
        <f>Tabela1[[#This Row],[VLR RECEBIDO]]-Tabela1[[#This Row],[DESPESA]]-Tabela1[[#This Row],[FGTS]]</f>
        <v>8.5265128291212022E-14</v>
      </c>
      <c r="L3821" s="12">
        <v>0</v>
      </c>
      <c r="M3821" s="12">
        <f>Tabela1[[#This Row],[A DEVOLVER]]-Tabela1[[#This Row],[DEVOLVIDO]]</f>
        <v>8.5265128291212022E-14</v>
      </c>
      <c r="N3821" s="18" t="s">
        <v>311</v>
      </c>
    </row>
    <row r="3822" spans="2:14" x14ac:dyDescent="0.3">
      <c r="B3822" s="11">
        <v>834</v>
      </c>
      <c r="C3822" s="11" t="s">
        <v>129</v>
      </c>
      <c r="D3822" s="35">
        <v>36</v>
      </c>
      <c r="E3822" s="16" t="s">
        <v>8</v>
      </c>
      <c r="F3822" s="11" t="s">
        <v>584</v>
      </c>
      <c r="G3822" s="17">
        <v>630.48</v>
      </c>
      <c r="H3822" s="17">
        <v>630.48</v>
      </c>
      <c r="I3822" s="17">
        <f>IFERROR(H3822/1.08,"")</f>
        <v>583.77777777777771</v>
      </c>
      <c r="J3822" s="17">
        <f>I3822*8%</f>
        <v>46.702222222222218</v>
      </c>
      <c r="K3822" s="17">
        <f>Tabela1[[#This Row],[VLR RECEBIDO]]-Tabela1[[#This Row],[DESPESA]]-Tabela1[[#This Row],[FGTS]]</f>
        <v>8.5265128291212022E-14</v>
      </c>
      <c r="L3822" s="12">
        <v>0</v>
      </c>
      <c r="M3822" s="12">
        <f>Tabela1[[#This Row],[A DEVOLVER]]-Tabela1[[#This Row],[DEVOLVIDO]]</f>
        <v>8.5265128291212022E-14</v>
      </c>
      <c r="N3822" s="18" t="s">
        <v>313</v>
      </c>
    </row>
    <row r="3823" spans="2:14" x14ac:dyDescent="0.3">
      <c r="B3823" s="11">
        <v>81</v>
      </c>
      <c r="C3823" s="11" t="s">
        <v>132</v>
      </c>
      <c r="D3823" s="35">
        <v>36</v>
      </c>
      <c r="E3823" s="16" t="s">
        <v>8</v>
      </c>
      <c r="F3823" s="11" t="s">
        <v>584</v>
      </c>
      <c r="G3823" s="17">
        <v>630.48</v>
      </c>
      <c r="H3823" s="17">
        <v>630.48</v>
      </c>
      <c r="I3823" s="17">
        <f>IFERROR(H3823/1.08,"")</f>
        <v>583.77777777777771</v>
      </c>
      <c r="J3823" s="17">
        <f>I3823*8%</f>
        <v>46.702222222222218</v>
      </c>
      <c r="K3823" s="17">
        <f>Tabela1[[#This Row],[VLR RECEBIDO]]-Tabela1[[#This Row],[DESPESA]]-Tabela1[[#This Row],[FGTS]]</f>
        <v>8.5265128291212022E-14</v>
      </c>
      <c r="L3823" s="12">
        <v>0</v>
      </c>
      <c r="M3823" s="12">
        <f>Tabela1[[#This Row],[A DEVOLVER]]-Tabela1[[#This Row],[DEVOLVIDO]]</f>
        <v>8.5265128291212022E-14</v>
      </c>
      <c r="N3823" s="18" t="s">
        <v>316</v>
      </c>
    </row>
    <row r="3824" spans="2:14" x14ac:dyDescent="0.3">
      <c r="B3824" s="11">
        <v>282</v>
      </c>
      <c r="C3824" s="11" t="s">
        <v>133</v>
      </c>
      <c r="D3824" s="35">
        <v>36</v>
      </c>
      <c r="E3824" s="16" t="s">
        <v>8</v>
      </c>
      <c r="F3824" s="11" t="s">
        <v>584</v>
      </c>
      <c r="G3824" s="17">
        <v>630.48</v>
      </c>
      <c r="H3824" s="17">
        <v>630.48</v>
      </c>
      <c r="I3824" s="17">
        <f>IFERROR(H3824/1.08,"")</f>
        <v>583.77777777777771</v>
      </c>
      <c r="J3824" s="17">
        <f>I3824*8%</f>
        <v>46.702222222222218</v>
      </c>
      <c r="K3824" s="17">
        <f>Tabela1[[#This Row],[VLR RECEBIDO]]-Tabela1[[#This Row],[DESPESA]]-Tabela1[[#This Row],[FGTS]]</f>
        <v>8.5265128291212022E-14</v>
      </c>
      <c r="L3824" s="12">
        <v>0</v>
      </c>
      <c r="M3824" s="12">
        <f>Tabela1[[#This Row],[A DEVOLVER]]-Tabela1[[#This Row],[DEVOLVIDO]]</f>
        <v>8.5265128291212022E-14</v>
      </c>
      <c r="N3824" s="18" t="s">
        <v>317</v>
      </c>
    </row>
    <row r="3825" spans="2:14" x14ac:dyDescent="0.3">
      <c r="B3825" s="11">
        <v>297</v>
      </c>
      <c r="C3825" s="11" t="s">
        <v>134</v>
      </c>
      <c r="D3825" s="35">
        <v>36</v>
      </c>
      <c r="E3825" s="16" t="s">
        <v>8</v>
      </c>
      <c r="F3825" s="11" t="s">
        <v>584</v>
      </c>
      <c r="G3825" s="17">
        <v>630.48</v>
      </c>
      <c r="H3825" s="17">
        <v>630.48</v>
      </c>
      <c r="I3825" s="17">
        <f>IFERROR(H3825/1.08,"")</f>
        <v>583.77777777777771</v>
      </c>
      <c r="J3825" s="17">
        <f>I3825*8%</f>
        <v>46.702222222222218</v>
      </c>
      <c r="K3825" s="17">
        <f>Tabela1[[#This Row],[VLR RECEBIDO]]-Tabela1[[#This Row],[DESPESA]]-Tabela1[[#This Row],[FGTS]]</f>
        <v>8.5265128291212022E-14</v>
      </c>
      <c r="L3825" s="12">
        <v>0</v>
      </c>
      <c r="M3825" s="12">
        <f>Tabela1[[#This Row],[A DEVOLVER]]-Tabela1[[#This Row],[DEVOLVIDO]]</f>
        <v>8.5265128291212022E-14</v>
      </c>
      <c r="N3825" s="18" t="s">
        <v>318</v>
      </c>
    </row>
    <row r="3826" spans="2:14" x14ac:dyDescent="0.3">
      <c r="B3826" s="11">
        <v>445</v>
      </c>
      <c r="C3826" s="11" t="s">
        <v>135</v>
      </c>
      <c r="D3826" s="35">
        <v>36</v>
      </c>
      <c r="E3826" s="16" t="s">
        <v>8</v>
      </c>
      <c r="F3826" s="11" t="s">
        <v>584</v>
      </c>
      <c r="G3826" s="17">
        <v>630.48</v>
      </c>
      <c r="H3826" s="17">
        <v>630.48</v>
      </c>
      <c r="I3826" s="17">
        <f>IFERROR(H3826/1.08,"")</f>
        <v>583.77777777777771</v>
      </c>
      <c r="J3826" s="17">
        <f>I3826*8%</f>
        <v>46.702222222222218</v>
      </c>
      <c r="K3826" s="17">
        <f>Tabela1[[#This Row],[VLR RECEBIDO]]-Tabela1[[#This Row],[DESPESA]]-Tabela1[[#This Row],[FGTS]]</f>
        <v>8.5265128291212022E-14</v>
      </c>
      <c r="L3826" s="12">
        <v>0</v>
      </c>
      <c r="M3826" s="12">
        <f>Tabela1[[#This Row],[A DEVOLVER]]-Tabela1[[#This Row],[DEVOLVIDO]]</f>
        <v>8.5265128291212022E-14</v>
      </c>
      <c r="N3826" s="18" t="s">
        <v>319</v>
      </c>
    </row>
    <row r="3827" spans="2:14" x14ac:dyDescent="0.3">
      <c r="B3827" s="11">
        <v>466</v>
      </c>
      <c r="C3827" s="11" t="s">
        <v>136</v>
      </c>
      <c r="D3827" s="35">
        <v>36</v>
      </c>
      <c r="E3827" s="16" t="s">
        <v>8</v>
      </c>
      <c r="F3827" s="11" t="s">
        <v>584</v>
      </c>
      <c r="G3827" s="17">
        <v>630.48</v>
      </c>
      <c r="H3827" s="17">
        <v>630.48</v>
      </c>
      <c r="I3827" s="17">
        <f>IFERROR(H3827/1.08,"")</f>
        <v>583.77777777777771</v>
      </c>
      <c r="J3827" s="17">
        <f>I3827*8%</f>
        <v>46.702222222222218</v>
      </c>
      <c r="K3827" s="17">
        <f>Tabela1[[#This Row],[VLR RECEBIDO]]-Tabela1[[#This Row],[DESPESA]]-Tabela1[[#This Row],[FGTS]]</f>
        <v>8.5265128291212022E-14</v>
      </c>
      <c r="L3827" s="12">
        <v>0</v>
      </c>
      <c r="M3827" s="12">
        <f>Tabela1[[#This Row],[A DEVOLVER]]-Tabela1[[#This Row],[DEVOLVIDO]]</f>
        <v>8.5265128291212022E-14</v>
      </c>
      <c r="N3827" s="18" t="s">
        <v>320</v>
      </c>
    </row>
    <row r="3828" spans="2:14" x14ac:dyDescent="0.3">
      <c r="B3828" s="11">
        <v>149</v>
      </c>
      <c r="C3828" s="11" t="s">
        <v>138</v>
      </c>
      <c r="D3828" s="35">
        <v>36</v>
      </c>
      <c r="E3828" s="16" t="s">
        <v>8</v>
      </c>
      <c r="F3828" s="11" t="s">
        <v>584</v>
      </c>
      <c r="G3828" s="17">
        <v>630.48</v>
      </c>
      <c r="H3828" s="17">
        <v>630.48</v>
      </c>
      <c r="I3828" s="17">
        <f>IFERROR(H3828/1.08,"")</f>
        <v>583.77777777777771</v>
      </c>
      <c r="J3828" s="17">
        <f>I3828*8%</f>
        <v>46.702222222222218</v>
      </c>
      <c r="K3828" s="17">
        <f>Tabela1[[#This Row],[VLR RECEBIDO]]-Tabela1[[#This Row],[DESPESA]]-Tabela1[[#This Row],[FGTS]]</f>
        <v>8.5265128291212022E-14</v>
      </c>
      <c r="L3828" s="12">
        <v>0</v>
      </c>
      <c r="M3828" s="12">
        <f>Tabela1[[#This Row],[A DEVOLVER]]-Tabela1[[#This Row],[DEVOLVIDO]]</f>
        <v>8.5265128291212022E-14</v>
      </c>
      <c r="N3828" s="18" t="s">
        <v>322</v>
      </c>
    </row>
    <row r="3829" spans="2:14" x14ac:dyDescent="0.3">
      <c r="B3829" s="11">
        <v>1078</v>
      </c>
      <c r="C3829" s="11" t="s">
        <v>511</v>
      </c>
      <c r="D3829" s="35">
        <v>36</v>
      </c>
      <c r="E3829" s="16" t="s">
        <v>8</v>
      </c>
      <c r="F3829" s="11" t="s">
        <v>584</v>
      </c>
      <c r="G3829" s="17">
        <v>630.48</v>
      </c>
      <c r="H3829" s="17">
        <v>630.48</v>
      </c>
      <c r="I3829" s="17">
        <f>IFERROR(H3829/1.08,"")</f>
        <v>583.77777777777771</v>
      </c>
      <c r="J3829" s="17">
        <f>I3829*8%</f>
        <v>46.702222222222218</v>
      </c>
      <c r="K3829" s="17">
        <f>Tabela1[[#This Row],[VLR RECEBIDO]]-Tabela1[[#This Row],[DESPESA]]-Tabela1[[#This Row],[FGTS]]</f>
        <v>8.5265128291212022E-14</v>
      </c>
      <c r="L3829" s="12">
        <v>0</v>
      </c>
      <c r="M3829" s="12">
        <f>Tabela1[[#This Row],[A DEVOLVER]]-Tabela1[[#This Row],[DEVOLVIDO]]</f>
        <v>8.5265128291212022E-14</v>
      </c>
      <c r="N3829" s="18" t="s">
        <v>478</v>
      </c>
    </row>
    <row r="3830" spans="2:14" x14ac:dyDescent="0.3">
      <c r="B3830" s="11">
        <v>783</v>
      </c>
      <c r="C3830" s="11" t="s">
        <v>140</v>
      </c>
      <c r="D3830" s="35">
        <v>36</v>
      </c>
      <c r="E3830" s="16" t="s">
        <v>8</v>
      </c>
      <c r="F3830" s="11" t="s">
        <v>584</v>
      </c>
      <c r="G3830" s="17">
        <v>630.48</v>
      </c>
      <c r="H3830" s="17">
        <v>630.48</v>
      </c>
      <c r="I3830" s="17">
        <f>IFERROR(H3830/1.08,"")</f>
        <v>583.77777777777771</v>
      </c>
      <c r="J3830" s="17">
        <f>I3830*8%</f>
        <v>46.702222222222218</v>
      </c>
      <c r="K3830" s="17">
        <f>Tabela1[[#This Row],[VLR RECEBIDO]]-Tabela1[[#This Row],[DESPESA]]-Tabela1[[#This Row],[FGTS]]</f>
        <v>8.5265128291212022E-14</v>
      </c>
      <c r="L3830" s="12">
        <v>0</v>
      </c>
      <c r="M3830" s="12">
        <f>Tabela1[[#This Row],[A DEVOLVER]]-Tabela1[[#This Row],[DEVOLVIDO]]</f>
        <v>8.5265128291212022E-14</v>
      </c>
      <c r="N3830" s="18" t="s">
        <v>324</v>
      </c>
    </row>
    <row r="3831" spans="2:14" x14ac:dyDescent="0.3">
      <c r="B3831" s="11">
        <v>601</v>
      </c>
      <c r="C3831" s="11" t="s">
        <v>141</v>
      </c>
      <c r="D3831" s="35">
        <v>36</v>
      </c>
      <c r="E3831" s="16" t="s">
        <v>8</v>
      </c>
      <c r="F3831" s="11" t="s">
        <v>584</v>
      </c>
      <c r="G3831" s="17">
        <v>630.48</v>
      </c>
      <c r="H3831" s="17">
        <v>630.48</v>
      </c>
      <c r="I3831" s="17">
        <f>IFERROR(H3831/1.08,"")</f>
        <v>583.77777777777771</v>
      </c>
      <c r="J3831" s="17">
        <f>I3831*8%</f>
        <v>46.702222222222218</v>
      </c>
      <c r="K3831" s="17">
        <f>Tabela1[[#This Row],[VLR RECEBIDO]]-Tabela1[[#This Row],[DESPESA]]-Tabela1[[#This Row],[FGTS]]</f>
        <v>8.5265128291212022E-14</v>
      </c>
      <c r="L3831" s="12">
        <v>0</v>
      </c>
      <c r="M3831" s="12">
        <f>Tabela1[[#This Row],[A DEVOLVER]]-Tabela1[[#This Row],[DEVOLVIDO]]</f>
        <v>8.5265128291212022E-14</v>
      </c>
      <c r="N3831" s="18" t="s">
        <v>325</v>
      </c>
    </row>
    <row r="3832" spans="2:14" x14ac:dyDescent="0.3">
      <c r="B3832" s="11">
        <v>1040</v>
      </c>
      <c r="C3832" s="11" t="s">
        <v>512</v>
      </c>
      <c r="D3832" s="35">
        <v>36</v>
      </c>
      <c r="E3832" s="16" t="s">
        <v>8</v>
      </c>
      <c r="F3832" s="11" t="s">
        <v>584</v>
      </c>
      <c r="G3832" s="17">
        <v>630.48</v>
      </c>
      <c r="H3832" s="17">
        <v>630.48</v>
      </c>
      <c r="I3832" s="17">
        <f>IFERROR(H3832/1.08,"")</f>
        <v>583.77777777777771</v>
      </c>
      <c r="J3832" s="17">
        <f>I3832*8%</f>
        <v>46.702222222222218</v>
      </c>
      <c r="K3832" s="17">
        <f>Tabela1[[#This Row],[VLR RECEBIDO]]-Tabela1[[#This Row],[DESPESA]]-Tabela1[[#This Row],[FGTS]]</f>
        <v>8.5265128291212022E-14</v>
      </c>
      <c r="L3832" s="12">
        <v>0</v>
      </c>
      <c r="M3832" s="12">
        <f>Tabela1[[#This Row],[A DEVOLVER]]-Tabela1[[#This Row],[DEVOLVIDO]]</f>
        <v>8.5265128291212022E-14</v>
      </c>
      <c r="N3832" s="18" t="s">
        <v>479</v>
      </c>
    </row>
    <row r="3833" spans="2:14" x14ac:dyDescent="0.3">
      <c r="B3833" s="11">
        <v>315</v>
      </c>
      <c r="C3833" s="11" t="s">
        <v>148</v>
      </c>
      <c r="D3833" s="35">
        <v>36</v>
      </c>
      <c r="E3833" s="16" t="s">
        <v>8</v>
      </c>
      <c r="F3833" s="11" t="s">
        <v>584</v>
      </c>
      <c r="G3833" s="17">
        <v>630.48</v>
      </c>
      <c r="H3833" s="17">
        <v>630.48</v>
      </c>
      <c r="I3833" s="17">
        <f>IFERROR(H3833/1.08,"")</f>
        <v>583.77777777777771</v>
      </c>
      <c r="J3833" s="17">
        <f>I3833*8%</f>
        <v>46.702222222222218</v>
      </c>
      <c r="K3833" s="17">
        <f>Tabela1[[#This Row],[VLR RECEBIDO]]-Tabela1[[#This Row],[DESPESA]]-Tabela1[[#This Row],[FGTS]]</f>
        <v>8.5265128291212022E-14</v>
      </c>
      <c r="L3833" s="12">
        <v>0</v>
      </c>
      <c r="M3833" s="12">
        <f>Tabela1[[#This Row],[A DEVOLVER]]-Tabela1[[#This Row],[DEVOLVIDO]]</f>
        <v>8.5265128291212022E-14</v>
      </c>
      <c r="N3833" s="18" t="s">
        <v>331</v>
      </c>
    </row>
    <row r="3834" spans="2:14" x14ac:dyDescent="0.3">
      <c r="B3834" s="11">
        <v>626</v>
      </c>
      <c r="C3834" s="11" t="s">
        <v>149</v>
      </c>
      <c r="D3834" s="35">
        <v>36</v>
      </c>
      <c r="E3834" s="16" t="s">
        <v>8</v>
      </c>
      <c r="F3834" s="11" t="s">
        <v>584</v>
      </c>
      <c r="G3834" s="17">
        <v>630.48</v>
      </c>
      <c r="H3834" s="17">
        <v>630.48</v>
      </c>
      <c r="I3834" s="17">
        <f>IFERROR(H3834/1.08,"")</f>
        <v>583.77777777777771</v>
      </c>
      <c r="J3834" s="17">
        <f>I3834*8%</f>
        <v>46.702222222222218</v>
      </c>
      <c r="K3834" s="17">
        <f>Tabela1[[#This Row],[VLR RECEBIDO]]-Tabela1[[#This Row],[DESPESA]]-Tabela1[[#This Row],[FGTS]]</f>
        <v>8.5265128291212022E-14</v>
      </c>
      <c r="L3834" s="12">
        <v>0</v>
      </c>
      <c r="M3834" s="12">
        <f>Tabela1[[#This Row],[A DEVOLVER]]-Tabela1[[#This Row],[DEVOLVIDO]]</f>
        <v>8.5265128291212022E-14</v>
      </c>
      <c r="N3834" s="18" t="s">
        <v>332</v>
      </c>
    </row>
    <row r="3835" spans="2:14" x14ac:dyDescent="0.3">
      <c r="B3835" s="11">
        <v>1092</v>
      </c>
      <c r="C3835" s="11" t="s">
        <v>553</v>
      </c>
      <c r="D3835" s="35">
        <v>36</v>
      </c>
      <c r="E3835" s="16" t="s">
        <v>8</v>
      </c>
      <c r="F3835" s="11" t="s">
        <v>584</v>
      </c>
      <c r="G3835" s="17">
        <v>630.48</v>
      </c>
      <c r="H3835" s="17">
        <v>0</v>
      </c>
      <c r="I3835" s="17">
        <f>IFERROR(H3835/1.08,"")</f>
        <v>0</v>
      </c>
      <c r="J3835" s="17">
        <f>I3835*8%</f>
        <v>0</v>
      </c>
      <c r="K3835" s="17">
        <f>Tabela1[[#This Row],[VLR RECEBIDO]]-Tabela1[[#This Row],[DESPESA]]-Tabela1[[#This Row],[FGTS]]</f>
        <v>630.48</v>
      </c>
      <c r="L3835" s="12">
        <v>0</v>
      </c>
      <c r="M3835" s="12">
        <f>Tabela1[[#This Row],[A DEVOLVER]]-Tabela1[[#This Row],[DEVOLVIDO]]</f>
        <v>630.48</v>
      </c>
      <c r="N3835" s="18" t="s">
        <v>556</v>
      </c>
    </row>
    <row r="3836" spans="2:14" x14ac:dyDescent="0.3">
      <c r="B3836" s="11">
        <v>1068</v>
      </c>
      <c r="C3836" s="11" t="s">
        <v>513</v>
      </c>
      <c r="D3836" s="35">
        <v>36</v>
      </c>
      <c r="E3836" s="16" t="s">
        <v>8</v>
      </c>
      <c r="F3836" s="11" t="s">
        <v>584</v>
      </c>
      <c r="G3836" s="17">
        <v>630.48</v>
      </c>
      <c r="H3836" s="17">
        <v>630.48</v>
      </c>
      <c r="I3836" s="17">
        <f>IFERROR(H3836/1.08,"")</f>
        <v>583.77777777777771</v>
      </c>
      <c r="J3836" s="17">
        <f>I3836*8%</f>
        <v>46.702222222222218</v>
      </c>
      <c r="K3836" s="17">
        <f>Tabela1[[#This Row],[VLR RECEBIDO]]-Tabela1[[#This Row],[DESPESA]]-Tabela1[[#This Row],[FGTS]]</f>
        <v>8.5265128291212022E-14</v>
      </c>
      <c r="L3836" s="12">
        <v>0</v>
      </c>
      <c r="M3836" s="12">
        <f>Tabela1[[#This Row],[A DEVOLVER]]-Tabela1[[#This Row],[DEVOLVIDO]]</f>
        <v>8.5265128291212022E-14</v>
      </c>
      <c r="N3836" s="18" t="s">
        <v>480</v>
      </c>
    </row>
    <row r="3837" spans="2:14" x14ac:dyDescent="0.3">
      <c r="B3837" s="11">
        <v>1044</v>
      </c>
      <c r="C3837" s="11" t="s">
        <v>514</v>
      </c>
      <c r="D3837" s="35">
        <v>36</v>
      </c>
      <c r="E3837" s="16" t="s">
        <v>8</v>
      </c>
      <c r="F3837" s="11" t="s">
        <v>584</v>
      </c>
      <c r="G3837" s="17">
        <v>630.48</v>
      </c>
      <c r="H3837" s="17">
        <v>630.48</v>
      </c>
      <c r="I3837" s="17">
        <f>IFERROR(H3837/1.08,"")</f>
        <v>583.77777777777771</v>
      </c>
      <c r="J3837" s="17">
        <f>I3837*8%</f>
        <v>46.702222222222218</v>
      </c>
      <c r="K3837" s="17">
        <f>Tabela1[[#This Row],[VLR RECEBIDO]]-Tabela1[[#This Row],[DESPESA]]-Tabela1[[#This Row],[FGTS]]</f>
        <v>8.5265128291212022E-14</v>
      </c>
      <c r="L3837" s="12">
        <v>0</v>
      </c>
      <c r="M3837" s="12">
        <f>Tabela1[[#This Row],[A DEVOLVER]]-Tabela1[[#This Row],[DEVOLVIDO]]</f>
        <v>8.5265128291212022E-14</v>
      </c>
      <c r="N3837" s="18" t="s">
        <v>481</v>
      </c>
    </row>
    <row r="3838" spans="2:14" x14ac:dyDescent="0.3">
      <c r="B3838" s="11">
        <v>653</v>
      </c>
      <c r="C3838" s="11" t="s">
        <v>153</v>
      </c>
      <c r="D3838" s="35">
        <v>36</v>
      </c>
      <c r="E3838" s="16" t="s">
        <v>8</v>
      </c>
      <c r="F3838" s="11" t="s">
        <v>584</v>
      </c>
      <c r="G3838" s="17">
        <v>630.48</v>
      </c>
      <c r="H3838" s="17">
        <v>630.48</v>
      </c>
      <c r="I3838" s="17">
        <f>IFERROR(H3838/1.08,"")</f>
        <v>583.77777777777771</v>
      </c>
      <c r="J3838" s="17">
        <f>I3838*8%</f>
        <v>46.702222222222218</v>
      </c>
      <c r="K3838" s="17">
        <f>Tabela1[[#This Row],[VLR RECEBIDO]]-Tabela1[[#This Row],[DESPESA]]-Tabela1[[#This Row],[FGTS]]</f>
        <v>8.5265128291212022E-14</v>
      </c>
      <c r="L3838" s="12">
        <v>0</v>
      </c>
      <c r="M3838" s="12">
        <f>Tabela1[[#This Row],[A DEVOLVER]]-Tabela1[[#This Row],[DEVOLVIDO]]</f>
        <v>8.5265128291212022E-14</v>
      </c>
      <c r="N3838" s="18" t="s">
        <v>336</v>
      </c>
    </row>
    <row r="3839" spans="2:14" x14ac:dyDescent="0.3">
      <c r="B3839" s="11">
        <v>541</v>
      </c>
      <c r="C3839" s="11" t="s">
        <v>156</v>
      </c>
      <c r="D3839" s="35">
        <v>36</v>
      </c>
      <c r="E3839" s="16" t="s">
        <v>8</v>
      </c>
      <c r="F3839" s="11" t="s">
        <v>584</v>
      </c>
      <c r="G3839" s="17">
        <v>630.48</v>
      </c>
      <c r="H3839" s="17">
        <v>0</v>
      </c>
      <c r="I3839" s="17">
        <f>IFERROR(H3839/1.08,"")</f>
        <v>0</v>
      </c>
      <c r="J3839" s="17">
        <f>I3839*8%</f>
        <v>0</v>
      </c>
      <c r="K3839" s="17">
        <f>Tabela1[[#This Row],[VLR RECEBIDO]]-Tabela1[[#This Row],[DESPESA]]-Tabela1[[#This Row],[FGTS]]</f>
        <v>630.48</v>
      </c>
      <c r="L3839" s="12">
        <v>0</v>
      </c>
      <c r="M3839" s="12">
        <f>Tabela1[[#This Row],[A DEVOLVER]]-Tabela1[[#This Row],[DEVOLVIDO]]</f>
        <v>630.48</v>
      </c>
      <c r="N3839" s="18" t="s">
        <v>339</v>
      </c>
    </row>
    <row r="3840" spans="2:14" x14ac:dyDescent="0.3">
      <c r="B3840" s="11">
        <v>986</v>
      </c>
      <c r="C3840" s="11" t="s">
        <v>198</v>
      </c>
      <c r="D3840" s="35">
        <v>36</v>
      </c>
      <c r="E3840" s="16" t="s">
        <v>8</v>
      </c>
      <c r="F3840" s="11" t="s">
        <v>584</v>
      </c>
      <c r="G3840" s="17">
        <v>630.48</v>
      </c>
      <c r="H3840" s="17">
        <v>630.48</v>
      </c>
      <c r="I3840" s="17">
        <f>IFERROR(H3840/1.08,"")</f>
        <v>583.77777777777771</v>
      </c>
      <c r="J3840" s="17">
        <f>I3840*8%</f>
        <v>46.702222222222218</v>
      </c>
      <c r="K3840" s="17">
        <f>Tabela1[[#This Row],[VLR RECEBIDO]]-Tabela1[[#This Row],[DESPESA]]-Tabela1[[#This Row],[FGTS]]</f>
        <v>8.5265128291212022E-14</v>
      </c>
      <c r="L3840" s="12">
        <v>0</v>
      </c>
      <c r="M3840" s="12">
        <f>Tabela1[[#This Row],[A DEVOLVER]]-Tabela1[[#This Row],[DEVOLVIDO]]</f>
        <v>8.5265128291212022E-14</v>
      </c>
      <c r="N3840" s="18" t="s">
        <v>381</v>
      </c>
    </row>
    <row r="3841" spans="2:14" x14ac:dyDescent="0.3">
      <c r="B3841" s="11">
        <v>635</v>
      </c>
      <c r="C3841" s="11" t="s">
        <v>159</v>
      </c>
      <c r="D3841" s="35">
        <v>36</v>
      </c>
      <c r="E3841" s="16" t="s">
        <v>8</v>
      </c>
      <c r="F3841" s="11" t="s">
        <v>584</v>
      </c>
      <c r="G3841" s="17">
        <v>630.48</v>
      </c>
      <c r="H3841" s="17">
        <v>630.48</v>
      </c>
      <c r="I3841" s="17">
        <f>IFERROR(H3841/1.08,"")</f>
        <v>583.77777777777771</v>
      </c>
      <c r="J3841" s="17">
        <f>I3841*8%</f>
        <v>46.702222222222218</v>
      </c>
      <c r="K3841" s="17">
        <f>Tabela1[[#This Row],[VLR RECEBIDO]]-Tabela1[[#This Row],[DESPESA]]-Tabela1[[#This Row],[FGTS]]</f>
        <v>8.5265128291212022E-14</v>
      </c>
      <c r="L3841" s="12">
        <v>0</v>
      </c>
      <c r="M3841" s="12">
        <f>Tabela1[[#This Row],[A DEVOLVER]]-Tabela1[[#This Row],[DEVOLVIDO]]</f>
        <v>8.5265128291212022E-14</v>
      </c>
      <c r="N3841" s="18" t="s">
        <v>342</v>
      </c>
    </row>
    <row r="3842" spans="2:14" x14ac:dyDescent="0.3">
      <c r="B3842" s="11">
        <v>1057</v>
      </c>
      <c r="C3842" s="11" t="s">
        <v>435</v>
      </c>
      <c r="D3842" s="35">
        <v>36</v>
      </c>
      <c r="E3842" s="16" t="s">
        <v>8</v>
      </c>
      <c r="F3842" s="11" t="s">
        <v>584</v>
      </c>
      <c r="G3842" s="17">
        <v>630.48</v>
      </c>
      <c r="H3842" s="17">
        <v>630.48</v>
      </c>
      <c r="I3842" s="17">
        <f>IFERROR(H3842/1.08,"")</f>
        <v>583.77777777777771</v>
      </c>
      <c r="J3842" s="17">
        <f>I3842*8%</f>
        <v>46.702222222222218</v>
      </c>
      <c r="K3842" s="17">
        <f>Tabela1[[#This Row],[VLR RECEBIDO]]-Tabela1[[#This Row],[DESPESA]]-Tabela1[[#This Row],[FGTS]]</f>
        <v>8.5265128291212022E-14</v>
      </c>
      <c r="L3842" s="12">
        <v>0</v>
      </c>
      <c r="M3842" s="12">
        <f>Tabela1[[#This Row],[A DEVOLVER]]-Tabela1[[#This Row],[DEVOLVIDO]]</f>
        <v>8.5265128291212022E-14</v>
      </c>
      <c r="N3842" s="18" t="s">
        <v>448</v>
      </c>
    </row>
    <row r="3843" spans="2:14" x14ac:dyDescent="0.3">
      <c r="B3843" s="11">
        <v>289</v>
      </c>
      <c r="C3843" s="11" t="s">
        <v>165</v>
      </c>
      <c r="D3843" s="35">
        <v>36</v>
      </c>
      <c r="E3843" s="16" t="s">
        <v>8</v>
      </c>
      <c r="F3843" s="11" t="s">
        <v>584</v>
      </c>
      <c r="G3843" s="17">
        <v>630.48</v>
      </c>
      <c r="H3843" s="17">
        <v>630.48</v>
      </c>
      <c r="I3843" s="17">
        <f>IFERROR(H3843/1.08,"")</f>
        <v>583.77777777777771</v>
      </c>
      <c r="J3843" s="17">
        <f>I3843*8%</f>
        <v>46.702222222222218</v>
      </c>
      <c r="K3843" s="17">
        <f>Tabela1[[#This Row],[VLR RECEBIDO]]-Tabela1[[#This Row],[DESPESA]]-Tabela1[[#This Row],[FGTS]]</f>
        <v>8.5265128291212022E-14</v>
      </c>
      <c r="L3843" s="12">
        <v>0</v>
      </c>
      <c r="M3843" s="12">
        <f>Tabela1[[#This Row],[A DEVOLVER]]-Tabela1[[#This Row],[DEVOLVIDO]]</f>
        <v>8.5265128291212022E-14</v>
      </c>
      <c r="N3843" s="18" t="s">
        <v>348</v>
      </c>
    </row>
    <row r="3844" spans="2:14" x14ac:dyDescent="0.3">
      <c r="B3844" s="11">
        <v>313</v>
      </c>
      <c r="C3844" s="11" t="s">
        <v>167</v>
      </c>
      <c r="D3844" s="35">
        <v>36</v>
      </c>
      <c r="E3844" s="16" t="s">
        <v>8</v>
      </c>
      <c r="F3844" s="11" t="s">
        <v>584</v>
      </c>
      <c r="G3844" s="17">
        <v>630.48</v>
      </c>
      <c r="H3844" s="17">
        <v>630.48</v>
      </c>
      <c r="I3844" s="17">
        <f>IFERROR(H3844/1.08,"")</f>
        <v>583.77777777777771</v>
      </c>
      <c r="J3844" s="17">
        <f>I3844*8%</f>
        <v>46.702222222222218</v>
      </c>
      <c r="K3844" s="17">
        <f>Tabela1[[#This Row],[VLR RECEBIDO]]-Tabela1[[#This Row],[DESPESA]]-Tabela1[[#This Row],[FGTS]]</f>
        <v>8.5265128291212022E-14</v>
      </c>
      <c r="L3844" s="12">
        <v>0</v>
      </c>
      <c r="M3844" s="12">
        <f>Tabela1[[#This Row],[A DEVOLVER]]-Tabela1[[#This Row],[DEVOLVIDO]]</f>
        <v>8.5265128291212022E-14</v>
      </c>
      <c r="N3844" s="18" t="s">
        <v>350</v>
      </c>
    </row>
    <row r="3845" spans="2:14" x14ac:dyDescent="0.3">
      <c r="B3845" s="11">
        <v>1064</v>
      </c>
      <c r="C3845" s="11" t="s">
        <v>515</v>
      </c>
      <c r="D3845" s="35">
        <v>36</v>
      </c>
      <c r="E3845" s="16" t="s">
        <v>8</v>
      </c>
      <c r="F3845" s="11" t="s">
        <v>584</v>
      </c>
      <c r="G3845" s="17">
        <v>630.48</v>
      </c>
      <c r="H3845" s="17">
        <v>0</v>
      </c>
      <c r="I3845" s="17">
        <f>IFERROR(H3845/1.08,"")</f>
        <v>0</v>
      </c>
      <c r="J3845" s="17">
        <f>I3845*8%</f>
        <v>0</v>
      </c>
      <c r="K3845" s="17">
        <f>Tabela1[[#This Row],[VLR RECEBIDO]]-Tabela1[[#This Row],[DESPESA]]-Tabela1[[#This Row],[FGTS]]</f>
        <v>630.48</v>
      </c>
      <c r="L3845" s="12">
        <v>0</v>
      </c>
      <c r="M3845" s="12">
        <f>Tabela1[[#This Row],[A DEVOLVER]]-Tabela1[[#This Row],[DEVOLVIDO]]</f>
        <v>630.48</v>
      </c>
      <c r="N3845" s="18" t="s">
        <v>482</v>
      </c>
    </row>
    <row r="3846" spans="2:14" x14ac:dyDescent="0.3">
      <c r="B3846" s="11">
        <v>184</v>
      </c>
      <c r="C3846" s="11" t="s">
        <v>169</v>
      </c>
      <c r="D3846" s="35">
        <v>36</v>
      </c>
      <c r="E3846" s="16" t="s">
        <v>8</v>
      </c>
      <c r="F3846" s="11" t="s">
        <v>584</v>
      </c>
      <c r="G3846" s="17">
        <v>630.48</v>
      </c>
      <c r="H3846" s="17">
        <v>630.48</v>
      </c>
      <c r="I3846" s="17">
        <f>IFERROR(H3846/1.08,"")</f>
        <v>583.77777777777771</v>
      </c>
      <c r="J3846" s="17">
        <f>I3846*8%</f>
        <v>46.702222222222218</v>
      </c>
      <c r="K3846" s="17">
        <f>Tabela1[[#This Row],[VLR RECEBIDO]]-Tabela1[[#This Row],[DESPESA]]-Tabela1[[#This Row],[FGTS]]</f>
        <v>8.5265128291212022E-14</v>
      </c>
      <c r="L3846" s="12">
        <v>0</v>
      </c>
      <c r="M3846" s="12">
        <f>Tabela1[[#This Row],[A DEVOLVER]]-Tabela1[[#This Row],[DEVOLVIDO]]</f>
        <v>8.5265128291212022E-14</v>
      </c>
      <c r="N3846" s="18" t="s">
        <v>352</v>
      </c>
    </row>
    <row r="3847" spans="2:14" x14ac:dyDescent="0.3">
      <c r="B3847" s="11">
        <v>403</v>
      </c>
      <c r="C3847" s="11" t="s">
        <v>170</v>
      </c>
      <c r="D3847" s="35">
        <v>36</v>
      </c>
      <c r="E3847" s="16" t="s">
        <v>8</v>
      </c>
      <c r="F3847" s="11" t="s">
        <v>584</v>
      </c>
      <c r="G3847" s="17">
        <v>630.48</v>
      </c>
      <c r="H3847" s="17">
        <v>630.48</v>
      </c>
      <c r="I3847" s="17">
        <f>IFERROR(H3847/1.08,"")</f>
        <v>583.77777777777771</v>
      </c>
      <c r="J3847" s="17">
        <f>I3847*8%</f>
        <v>46.702222222222218</v>
      </c>
      <c r="K3847" s="17">
        <f>Tabela1[[#This Row],[VLR RECEBIDO]]-Tabela1[[#This Row],[DESPESA]]-Tabela1[[#This Row],[FGTS]]</f>
        <v>8.5265128291212022E-14</v>
      </c>
      <c r="L3847" s="12">
        <v>0</v>
      </c>
      <c r="M3847" s="12">
        <f>Tabela1[[#This Row],[A DEVOLVER]]-Tabela1[[#This Row],[DEVOLVIDO]]</f>
        <v>8.5265128291212022E-14</v>
      </c>
      <c r="N3847" s="18" t="s">
        <v>353</v>
      </c>
    </row>
    <row r="3848" spans="2:14" x14ac:dyDescent="0.3">
      <c r="B3848" s="11">
        <v>600</v>
      </c>
      <c r="C3848" s="11" t="s">
        <v>171</v>
      </c>
      <c r="D3848" s="35">
        <v>36</v>
      </c>
      <c r="E3848" s="16" t="s">
        <v>8</v>
      </c>
      <c r="F3848" s="11" t="s">
        <v>584</v>
      </c>
      <c r="G3848" s="17">
        <v>630.48</v>
      </c>
      <c r="H3848" s="17">
        <v>630.48</v>
      </c>
      <c r="I3848" s="17">
        <f>IFERROR(H3848/1.08,"")</f>
        <v>583.77777777777771</v>
      </c>
      <c r="J3848" s="17">
        <f>I3848*8%</f>
        <v>46.702222222222218</v>
      </c>
      <c r="K3848" s="17">
        <f>Tabela1[[#This Row],[VLR RECEBIDO]]-Tabela1[[#This Row],[DESPESA]]-Tabela1[[#This Row],[FGTS]]</f>
        <v>8.5265128291212022E-14</v>
      </c>
      <c r="L3848" s="12">
        <v>0</v>
      </c>
      <c r="M3848" s="12">
        <f>Tabela1[[#This Row],[A DEVOLVER]]-Tabela1[[#This Row],[DEVOLVIDO]]</f>
        <v>8.5265128291212022E-14</v>
      </c>
      <c r="N3848" s="18" t="s">
        <v>354</v>
      </c>
    </row>
    <row r="3849" spans="2:14" x14ac:dyDescent="0.3">
      <c r="B3849" s="11">
        <v>421</v>
      </c>
      <c r="C3849" s="11" t="s">
        <v>172</v>
      </c>
      <c r="D3849" s="35">
        <v>36</v>
      </c>
      <c r="E3849" s="16" t="s">
        <v>8</v>
      </c>
      <c r="F3849" s="11" t="s">
        <v>584</v>
      </c>
      <c r="G3849" s="17">
        <v>630.48</v>
      </c>
      <c r="H3849" s="17">
        <v>630.48</v>
      </c>
      <c r="I3849" s="17">
        <f>IFERROR(H3849/1.08,"")</f>
        <v>583.77777777777771</v>
      </c>
      <c r="J3849" s="17">
        <f>I3849*8%</f>
        <v>46.702222222222218</v>
      </c>
      <c r="K3849" s="17">
        <f>Tabela1[[#This Row],[VLR RECEBIDO]]-Tabela1[[#This Row],[DESPESA]]-Tabela1[[#This Row],[FGTS]]</f>
        <v>8.5265128291212022E-14</v>
      </c>
      <c r="L3849" s="12">
        <v>0</v>
      </c>
      <c r="M3849" s="12">
        <f>Tabela1[[#This Row],[A DEVOLVER]]-Tabela1[[#This Row],[DEVOLVIDO]]</f>
        <v>8.5265128291212022E-14</v>
      </c>
      <c r="N3849" s="18" t="s">
        <v>355</v>
      </c>
    </row>
    <row r="3850" spans="2:14" x14ac:dyDescent="0.3">
      <c r="B3850" s="11">
        <v>1095</v>
      </c>
      <c r="C3850" s="11" t="s">
        <v>573</v>
      </c>
      <c r="D3850" s="35">
        <v>36</v>
      </c>
      <c r="E3850" s="16" t="s">
        <v>8</v>
      </c>
      <c r="F3850" s="11" t="s">
        <v>584</v>
      </c>
      <c r="G3850" s="17">
        <v>630.48</v>
      </c>
      <c r="H3850" s="17">
        <v>630.48</v>
      </c>
      <c r="I3850" s="17">
        <f>IFERROR(H3850/1.08,"")</f>
        <v>583.77777777777771</v>
      </c>
      <c r="J3850" s="17">
        <f>I3850*8%</f>
        <v>46.702222222222218</v>
      </c>
      <c r="K3850" s="17">
        <f>Tabela1[[#This Row],[VLR RECEBIDO]]-Tabela1[[#This Row],[DESPESA]]-Tabela1[[#This Row],[FGTS]]</f>
        <v>8.5265128291212022E-14</v>
      </c>
      <c r="L3850" s="12">
        <v>0</v>
      </c>
      <c r="M3850" s="12">
        <f>Tabela1[[#This Row],[A DEVOLVER]]-Tabela1[[#This Row],[DEVOLVIDO]]</f>
        <v>8.5265128291212022E-14</v>
      </c>
      <c r="N3850" s="18" t="s">
        <v>582</v>
      </c>
    </row>
    <row r="3851" spans="2:14" x14ac:dyDescent="0.3">
      <c r="B3851" s="11">
        <v>126</v>
      </c>
      <c r="C3851" s="11" t="s">
        <v>177</v>
      </c>
      <c r="D3851" s="35">
        <v>36</v>
      </c>
      <c r="E3851" s="16" t="s">
        <v>8</v>
      </c>
      <c r="F3851" s="11" t="s">
        <v>584</v>
      </c>
      <c r="G3851" s="17">
        <v>630.48</v>
      </c>
      <c r="H3851" s="17">
        <v>630.48</v>
      </c>
      <c r="I3851" s="17">
        <f>IFERROR(H3851/1.08,"")</f>
        <v>583.77777777777771</v>
      </c>
      <c r="J3851" s="17">
        <f>I3851*8%</f>
        <v>46.702222222222218</v>
      </c>
      <c r="K3851" s="17">
        <f>Tabela1[[#This Row],[VLR RECEBIDO]]-Tabela1[[#This Row],[DESPESA]]-Tabela1[[#This Row],[FGTS]]</f>
        <v>8.5265128291212022E-14</v>
      </c>
      <c r="L3851" s="12">
        <v>0</v>
      </c>
      <c r="M3851" s="12">
        <f>Tabela1[[#This Row],[A DEVOLVER]]-Tabela1[[#This Row],[DEVOLVIDO]]</f>
        <v>8.5265128291212022E-14</v>
      </c>
      <c r="N3851" s="18" t="s">
        <v>360</v>
      </c>
    </row>
    <row r="3852" spans="2:14" x14ac:dyDescent="0.3">
      <c r="B3852" s="11">
        <v>337</v>
      </c>
      <c r="C3852" s="11" t="s">
        <v>179</v>
      </c>
      <c r="D3852" s="35">
        <v>36</v>
      </c>
      <c r="E3852" s="16" t="s">
        <v>8</v>
      </c>
      <c r="F3852" s="11" t="s">
        <v>584</v>
      </c>
      <c r="G3852" s="17">
        <v>630.48</v>
      </c>
      <c r="H3852" s="17">
        <v>630.48</v>
      </c>
      <c r="I3852" s="17">
        <f>IFERROR(H3852/1.08,"")</f>
        <v>583.77777777777771</v>
      </c>
      <c r="J3852" s="17">
        <f>I3852*8%</f>
        <v>46.702222222222218</v>
      </c>
      <c r="K3852" s="17">
        <f>Tabela1[[#This Row],[VLR RECEBIDO]]-Tabela1[[#This Row],[DESPESA]]-Tabela1[[#This Row],[FGTS]]</f>
        <v>8.5265128291212022E-14</v>
      </c>
      <c r="L3852" s="12">
        <v>0</v>
      </c>
      <c r="M3852" s="12">
        <f>Tabela1[[#This Row],[A DEVOLVER]]-Tabela1[[#This Row],[DEVOLVIDO]]</f>
        <v>8.5265128291212022E-14</v>
      </c>
      <c r="N3852" s="18" t="s">
        <v>362</v>
      </c>
    </row>
    <row r="3853" spans="2:14" x14ac:dyDescent="0.3">
      <c r="B3853" s="11">
        <v>1047</v>
      </c>
      <c r="C3853" s="11" t="s">
        <v>436</v>
      </c>
      <c r="D3853" s="35">
        <v>36</v>
      </c>
      <c r="E3853" s="16" t="s">
        <v>8</v>
      </c>
      <c r="F3853" s="11" t="s">
        <v>584</v>
      </c>
      <c r="G3853" s="17">
        <v>630.48</v>
      </c>
      <c r="H3853" s="17">
        <v>630.48</v>
      </c>
      <c r="I3853" s="17">
        <f>IFERROR(H3853/1.08,"")</f>
        <v>583.77777777777771</v>
      </c>
      <c r="J3853" s="17">
        <f>I3853*8%</f>
        <v>46.702222222222218</v>
      </c>
      <c r="K3853" s="17">
        <f>Tabela1[[#This Row],[VLR RECEBIDO]]-Tabela1[[#This Row],[DESPESA]]-Tabela1[[#This Row],[FGTS]]</f>
        <v>8.5265128291212022E-14</v>
      </c>
      <c r="L3853" s="12">
        <v>0</v>
      </c>
      <c r="M3853" s="12">
        <f>Tabela1[[#This Row],[A DEVOLVER]]-Tabela1[[#This Row],[DEVOLVIDO]]</f>
        <v>8.5265128291212022E-14</v>
      </c>
      <c r="N3853" s="18" t="s">
        <v>449</v>
      </c>
    </row>
    <row r="3854" spans="2:14" x14ac:dyDescent="0.3">
      <c r="B3854" s="11">
        <v>1036</v>
      </c>
      <c r="C3854" s="11" t="s">
        <v>437</v>
      </c>
      <c r="D3854" s="35">
        <v>36</v>
      </c>
      <c r="E3854" s="16" t="s">
        <v>8</v>
      </c>
      <c r="F3854" s="11" t="s">
        <v>584</v>
      </c>
      <c r="G3854" s="17">
        <v>630.48</v>
      </c>
      <c r="H3854" s="17">
        <v>630.48</v>
      </c>
      <c r="I3854" s="17">
        <f>IFERROR(H3854/1.08,"")</f>
        <v>583.77777777777771</v>
      </c>
      <c r="J3854" s="17">
        <f>I3854*8%</f>
        <v>46.702222222222218</v>
      </c>
      <c r="K3854" s="17">
        <f>Tabela1[[#This Row],[VLR RECEBIDO]]-Tabela1[[#This Row],[DESPESA]]-Tabela1[[#This Row],[FGTS]]</f>
        <v>8.5265128291212022E-14</v>
      </c>
      <c r="L3854" s="12">
        <v>0</v>
      </c>
      <c r="M3854" s="12">
        <f>Tabela1[[#This Row],[A DEVOLVER]]-Tabela1[[#This Row],[DEVOLVIDO]]</f>
        <v>8.5265128291212022E-14</v>
      </c>
      <c r="N3854" s="18" t="s">
        <v>450</v>
      </c>
    </row>
    <row r="3855" spans="2:14" x14ac:dyDescent="0.3">
      <c r="B3855" s="11">
        <v>938</v>
      </c>
      <c r="C3855" s="11" t="s">
        <v>185</v>
      </c>
      <c r="D3855" s="35">
        <v>36</v>
      </c>
      <c r="E3855" s="16" t="s">
        <v>8</v>
      </c>
      <c r="F3855" s="11" t="s">
        <v>584</v>
      </c>
      <c r="G3855" s="17">
        <v>630.48</v>
      </c>
      <c r="H3855" s="17">
        <v>630.48</v>
      </c>
      <c r="I3855" s="17">
        <f>IFERROR(H3855/1.08,"")</f>
        <v>583.77777777777771</v>
      </c>
      <c r="J3855" s="17">
        <f>I3855*8%</f>
        <v>46.702222222222218</v>
      </c>
      <c r="K3855" s="17">
        <f>Tabela1[[#This Row],[VLR RECEBIDO]]-Tabela1[[#This Row],[DESPESA]]-Tabela1[[#This Row],[FGTS]]</f>
        <v>8.5265128291212022E-14</v>
      </c>
      <c r="L3855" s="12">
        <v>0</v>
      </c>
      <c r="M3855" s="12">
        <f>Tabela1[[#This Row],[A DEVOLVER]]-Tabela1[[#This Row],[DEVOLVIDO]]</f>
        <v>8.5265128291212022E-14</v>
      </c>
      <c r="N3855" s="18" t="s">
        <v>368</v>
      </c>
    </row>
    <row r="3856" spans="2:14" x14ac:dyDescent="0.3">
      <c r="B3856" s="11">
        <v>1066</v>
      </c>
      <c r="C3856" s="11" t="s">
        <v>438</v>
      </c>
      <c r="D3856" s="35">
        <v>36</v>
      </c>
      <c r="E3856" s="16" t="s">
        <v>8</v>
      </c>
      <c r="F3856" s="11" t="s">
        <v>584</v>
      </c>
      <c r="G3856" s="17">
        <v>630.48</v>
      </c>
      <c r="H3856" s="17">
        <v>630.48</v>
      </c>
      <c r="I3856" s="17">
        <f>IFERROR(H3856/1.08,"")</f>
        <v>583.77777777777771</v>
      </c>
      <c r="J3856" s="17">
        <f>I3856*8%</f>
        <v>46.702222222222218</v>
      </c>
      <c r="K3856" s="17">
        <f>Tabela1[[#This Row],[VLR RECEBIDO]]-Tabela1[[#This Row],[DESPESA]]-Tabela1[[#This Row],[FGTS]]</f>
        <v>8.5265128291212022E-14</v>
      </c>
      <c r="L3856" s="12">
        <v>0</v>
      </c>
      <c r="M3856" s="12">
        <f>Tabela1[[#This Row],[A DEVOLVER]]-Tabela1[[#This Row],[DEVOLVIDO]]</f>
        <v>8.5265128291212022E-14</v>
      </c>
      <c r="N3856" s="18" t="s">
        <v>451</v>
      </c>
    </row>
    <row r="3857" spans="2:15" x14ac:dyDescent="0.3">
      <c r="B3857" s="11">
        <v>1007</v>
      </c>
      <c r="C3857" s="11" t="s">
        <v>407</v>
      </c>
      <c r="D3857" s="35">
        <v>36</v>
      </c>
      <c r="E3857" s="16" t="s">
        <v>8</v>
      </c>
      <c r="F3857" s="11" t="s">
        <v>584</v>
      </c>
      <c r="G3857" s="17">
        <v>630.48</v>
      </c>
      <c r="H3857" s="17">
        <v>630.48</v>
      </c>
      <c r="I3857" s="17">
        <f>IFERROR(H3857/1.08,"")</f>
        <v>583.77777777777771</v>
      </c>
      <c r="J3857" s="17">
        <f>I3857*8%</f>
        <v>46.702222222222218</v>
      </c>
      <c r="K3857" s="17">
        <f>Tabela1[[#This Row],[VLR RECEBIDO]]-Tabela1[[#This Row],[DESPESA]]-Tabela1[[#This Row],[FGTS]]</f>
        <v>8.5265128291212022E-14</v>
      </c>
      <c r="L3857" s="12">
        <v>0</v>
      </c>
      <c r="M3857" s="12">
        <f>Tabela1[[#This Row],[A DEVOLVER]]-Tabela1[[#This Row],[DEVOLVIDO]]</f>
        <v>8.5265128291212022E-14</v>
      </c>
      <c r="N3857" s="18" t="s">
        <v>403</v>
      </c>
    </row>
    <row r="3858" spans="2:15" x14ac:dyDescent="0.3">
      <c r="B3858" s="11">
        <v>841</v>
      </c>
      <c r="C3858" s="11" t="s">
        <v>187</v>
      </c>
      <c r="D3858" s="35">
        <v>36</v>
      </c>
      <c r="E3858" s="16" t="s">
        <v>8</v>
      </c>
      <c r="F3858" s="11" t="s">
        <v>584</v>
      </c>
      <c r="G3858" s="17">
        <v>630.48</v>
      </c>
      <c r="H3858" s="17">
        <v>630.48</v>
      </c>
      <c r="I3858" s="17">
        <f>IFERROR(H3858/1.08,"")</f>
        <v>583.77777777777771</v>
      </c>
      <c r="J3858" s="17">
        <f>I3858*8%</f>
        <v>46.702222222222218</v>
      </c>
      <c r="K3858" s="17">
        <f>Tabela1[[#This Row],[VLR RECEBIDO]]-Tabela1[[#This Row],[DESPESA]]-Tabela1[[#This Row],[FGTS]]</f>
        <v>8.5265128291212022E-14</v>
      </c>
      <c r="L3858" s="12">
        <v>0</v>
      </c>
      <c r="M3858" s="12">
        <f>Tabela1[[#This Row],[A DEVOLVER]]-Tabela1[[#This Row],[DEVOLVIDO]]</f>
        <v>8.5265128291212022E-14</v>
      </c>
      <c r="N3858" s="18" t="s">
        <v>370</v>
      </c>
    </row>
    <row r="3859" spans="2:15" x14ac:dyDescent="0.3">
      <c r="B3859" s="11">
        <v>1025</v>
      </c>
      <c r="C3859" s="11" t="s">
        <v>517</v>
      </c>
      <c r="D3859" s="35">
        <v>36</v>
      </c>
      <c r="E3859" s="16" t="s">
        <v>8</v>
      </c>
      <c r="F3859" s="11" t="s">
        <v>584</v>
      </c>
      <c r="G3859" s="17">
        <v>630.48</v>
      </c>
      <c r="H3859" s="17">
        <v>630.48</v>
      </c>
      <c r="I3859" s="17">
        <f>IFERROR(H3859/1.08,"")</f>
        <v>583.77777777777771</v>
      </c>
      <c r="J3859" s="17">
        <f>I3859*8%</f>
        <v>46.702222222222218</v>
      </c>
      <c r="K3859" s="17">
        <f>Tabela1[[#This Row],[VLR RECEBIDO]]-Tabela1[[#This Row],[DESPESA]]-Tabela1[[#This Row],[FGTS]]</f>
        <v>8.5265128291212022E-14</v>
      </c>
      <c r="L3859" s="12">
        <v>0</v>
      </c>
      <c r="M3859" s="12">
        <f>Tabela1[[#This Row],[A DEVOLVER]]-Tabela1[[#This Row],[DEVOLVIDO]]</f>
        <v>8.5265128291212022E-14</v>
      </c>
      <c r="N3859" s="18" t="s">
        <v>484</v>
      </c>
    </row>
    <row r="3860" spans="2:15" x14ac:dyDescent="0.3">
      <c r="B3860" s="11">
        <v>1069</v>
      </c>
      <c r="C3860" s="11" t="s">
        <v>518</v>
      </c>
      <c r="D3860" s="35">
        <v>36</v>
      </c>
      <c r="E3860" s="16" t="s">
        <v>8</v>
      </c>
      <c r="F3860" s="11" t="s">
        <v>584</v>
      </c>
      <c r="G3860" s="17">
        <v>630.48</v>
      </c>
      <c r="H3860" s="17">
        <v>630.48</v>
      </c>
      <c r="I3860" s="17">
        <f>IFERROR(H3860/1.08,"")</f>
        <v>583.77777777777771</v>
      </c>
      <c r="J3860" s="17">
        <f>I3860*8%</f>
        <v>46.702222222222218</v>
      </c>
      <c r="K3860" s="17">
        <f>Tabela1[[#This Row],[VLR RECEBIDO]]-Tabela1[[#This Row],[DESPESA]]-Tabela1[[#This Row],[FGTS]]</f>
        <v>8.5265128291212022E-14</v>
      </c>
      <c r="L3860" s="12">
        <v>0</v>
      </c>
      <c r="M3860" s="12">
        <f>Tabela1[[#This Row],[A DEVOLVER]]-Tabela1[[#This Row],[DEVOLVIDO]]</f>
        <v>8.5265128291212022E-14</v>
      </c>
      <c r="N3860" s="18" t="s">
        <v>485</v>
      </c>
    </row>
    <row r="3861" spans="2:15" x14ac:dyDescent="0.3">
      <c r="B3861" s="11">
        <v>425</v>
      </c>
      <c r="C3861" s="11" t="s">
        <v>188</v>
      </c>
      <c r="D3861" s="35">
        <v>36</v>
      </c>
      <c r="E3861" s="16" t="s">
        <v>8</v>
      </c>
      <c r="F3861" s="11" t="s">
        <v>584</v>
      </c>
      <c r="G3861" s="17">
        <v>630.48</v>
      </c>
      <c r="H3861" s="17">
        <v>630.48</v>
      </c>
      <c r="I3861" s="17">
        <f>IFERROR(H3861/1.08,"")</f>
        <v>583.77777777777771</v>
      </c>
      <c r="J3861" s="17">
        <f>I3861*8%</f>
        <v>46.702222222222218</v>
      </c>
      <c r="K3861" s="17">
        <f>Tabela1[[#This Row],[VLR RECEBIDO]]-Tabela1[[#This Row],[DESPESA]]-Tabela1[[#This Row],[FGTS]]</f>
        <v>8.5265128291212022E-14</v>
      </c>
      <c r="L3861" s="12">
        <v>0</v>
      </c>
      <c r="M3861" s="12">
        <f>Tabela1[[#This Row],[A DEVOLVER]]-Tabela1[[#This Row],[DEVOLVIDO]]</f>
        <v>8.5265128291212022E-14</v>
      </c>
      <c r="N3861" s="18" t="s">
        <v>371</v>
      </c>
    </row>
    <row r="3862" spans="2:15" x14ac:dyDescent="0.3">
      <c r="B3862" s="11">
        <v>1049</v>
      </c>
      <c r="C3862" s="11" t="s">
        <v>519</v>
      </c>
      <c r="D3862" s="35">
        <v>36</v>
      </c>
      <c r="E3862" s="16" t="s">
        <v>8</v>
      </c>
      <c r="F3862" s="11" t="s">
        <v>584</v>
      </c>
      <c r="G3862" s="17">
        <v>630.48</v>
      </c>
      <c r="H3862" s="17">
        <v>630.48</v>
      </c>
      <c r="I3862" s="17">
        <f>IFERROR(H3862/1.08,"")</f>
        <v>583.77777777777771</v>
      </c>
      <c r="J3862" s="17">
        <f>I3862*8%</f>
        <v>46.702222222222218</v>
      </c>
      <c r="K3862" s="17">
        <f>Tabela1[[#This Row],[VLR RECEBIDO]]-Tabela1[[#This Row],[DESPESA]]-Tabela1[[#This Row],[FGTS]]</f>
        <v>8.5265128291212022E-14</v>
      </c>
      <c r="L3862" s="12">
        <v>0</v>
      </c>
      <c r="M3862" s="12">
        <f>Tabela1[[#This Row],[A DEVOLVER]]-Tabela1[[#This Row],[DEVOLVIDO]]</f>
        <v>8.5265128291212022E-14</v>
      </c>
      <c r="N3862" s="18" t="s">
        <v>486</v>
      </c>
    </row>
    <row r="3863" spans="2:15" x14ac:dyDescent="0.3">
      <c r="B3863" s="11">
        <v>1005</v>
      </c>
      <c r="C3863" s="11" t="s">
        <v>408</v>
      </c>
      <c r="D3863" s="35">
        <v>36</v>
      </c>
      <c r="E3863" s="16" t="s">
        <v>8</v>
      </c>
      <c r="F3863" s="11" t="s">
        <v>584</v>
      </c>
      <c r="G3863" s="17">
        <v>630.48</v>
      </c>
      <c r="H3863" s="17">
        <v>630.48</v>
      </c>
      <c r="I3863" s="17">
        <f>IFERROR(H3863/1.08,"")</f>
        <v>583.77777777777771</v>
      </c>
      <c r="J3863" s="17">
        <f>I3863*8%</f>
        <v>46.702222222222218</v>
      </c>
      <c r="K3863" s="17">
        <f>Tabela1[[#This Row],[VLR RECEBIDO]]-Tabela1[[#This Row],[DESPESA]]-Tabela1[[#This Row],[FGTS]]</f>
        <v>8.5265128291212022E-14</v>
      </c>
      <c r="L3863" s="12">
        <v>0</v>
      </c>
      <c r="M3863" s="12">
        <f>Tabela1[[#This Row],[A DEVOLVER]]-Tabela1[[#This Row],[DEVOLVIDO]]</f>
        <v>8.5265128291212022E-14</v>
      </c>
      <c r="N3863" s="18" t="s">
        <v>404</v>
      </c>
    </row>
    <row r="3864" spans="2:15" x14ac:dyDescent="0.3">
      <c r="B3864" s="11">
        <v>801</v>
      </c>
      <c r="C3864" s="11" t="s">
        <v>189</v>
      </c>
      <c r="D3864" s="35">
        <v>36</v>
      </c>
      <c r="E3864" s="16" t="s">
        <v>8</v>
      </c>
      <c r="F3864" s="11" t="s">
        <v>584</v>
      </c>
      <c r="G3864" s="17">
        <v>630.48</v>
      </c>
      <c r="H3864" s="17">
        <v>630.48</v>
      </c>
      <c r="I3864" s="17">
        <f>IFERROR(H3864/1.08,"")</f>
        <v>583.77777777777771</v>
      </c>
      <c r="J3864" s="17">
        <f>I3864*8%</f>
        <v>46.702222222222218</v>
      </c>
      <c r="K3864" s="17">
        <f>Tabela1[[#This Row],[VLR RECEBIDO]]-Tabela1[[#This Row],[DESPESA]]-Tabela1[[#This Row],[FGTS]]</f>
        <v>8.5265128291212022E-14</v>
      </c>
      <c r="L3864" s="12">
        <v>0</v>
      </c>
      <c r="M3864" s="12">
        <f>Tabela1[[#This Row],[A DEVOLVER]]-Tabela1[[#This Row],[DEVOLVIDO]]</f>
        <v>8.5265128291212022E-14</v>
      </c>
      <c r="N3864" s="18" t="s">
        <v>372</v>
      </c>
    </row>
    <row r="3865" spans="2:15" x14ac:dyDescent="0.3">
      <c r="B3865" s="11">
        <v>756</v>
      </c>
      <c r="C3865" s="11" t="s">
        <v>190</v>
      </c>
      <c r="D3865" s="35">
        <v>36</v>
      </c>
      <c r="E3865" s="16" t="s">
        <v>8</v>
      </c>
      <c r="F3865" s="11" t="s">
        <v>584</v>
      </c>
      <c r="G3865" s="17">
        <v>630.48</v>
      </c>
      <c r="H3865" s="17">
        <v>630.48</v>
      </c>
      <c r="I3865" s="17">
        <f>IFERROR(H3865/1.08,"")</f>
        <v>583.77777777777771</v>
      </c>
      <c r="J3865" s="17">
        <f>I3865*8%</f>
        <v>46.702222222222218</v>
      </c>
      <c r="K3865" s="17">
        <f>Tabela1[[#This Row],[VLR RECEBIDO]]-Tabela1[[#This Row],[DESPESA]]-Tabela1[[#This Row],[FGTS]]</f>
        <v>8.5265128291212022E-14</v>
      </c>
      <c r="L3865" s="12">
        <v>0</v>
      </c>
      <c r="M3865" s="12">
        <f>Tabela1[[#This Row],[A DEVOLVER]]-Tabela1[[#This Row],[DEVOLVIDO]]</f>
        <v>8.5265128291212022E-14</v>
      </c>
      <c r="N3865" s="18" t="s">
        <v>373</v>
      </c>
    </row>
    <row r="3866" spans="2:15" x14ac:dyDescent="0.3">
      <c r="B3866" s="11">
        <v>907</v>
      </c>
      <c r="C3866" s="11" t="s">
        <v>191</v>
      </c>
      <c r="D3866" s="35">
        <v>36</v>
      </c>
      <c r="E3866" s="16" t="s">
        <v>8</v>
      </c>
      <c r="F3866" s="11" t="s">
        <v>584</v>
      </c>
      <c r="G3866" s="17">
        <v>630.48</v>
      </c>
      <c r="H3866" s="17">
        <v>630.48</v>
      </c>
      <c r="I3866" s="17">
        <f>IFERROR(H3866/1.08,"")</f>
        <v>583.77777777777771</v>
      </c>
      <c r="J3866" s="17">
        <f>I3866*8%</f>
        <v>46.702222222222218</v>
      </c>
      <c r="K3866" s="17">
        <f>Tabela1[[#This Row],[VLR RECEBIDO]]-Tabela1[[#This Row],[DESPESA]]-Tabela1[[#This Row],[FGTS]]</f>
        <v>8.5265128291212022E-14</v>
      </c>
      <c r="L3866" s="12">
        <v>0</v>
      </c>
      <c r="M3866" s="12">
        <f>Tabela1[[#This Row],[A DEVOLVER]]-Tabela1[[#This Row],[DEVOLVIDO]]</f>
        <v>8.5265128291212022E-14</v>
      </c>
      <c r="N3866" s="18" t="s">
        <v>374</v>
      </c>
    </row>
    <row r="3867" spans="2:15" x14ac:dyDescent="0.3">
      <c r="B3867" s="11">
        <v>1096</v>
      </c>
      <c r="C3867" s="11" t="s">
        <v>574</v>
      </c>
      <c r="D3867" s="35">
        <v>36</v>
      </c>
      <c r="E3867" s="16" t="s">
        <v>8</v>
      </c>
      <c r="F3867" s="11" t="s">
        <v>584</v>
      </c>
      <c r="G3867" s="17">
        <v>630.48</v>
      </c>
      <c r="H3867" s="17">
        <v>630.48</v>
      </c>
      <c r="I3867" s="17">
        <f t="shared" ref="I3867:I3930" si="0">IFERROR(H3867/1.08,"")</f>
        <v>583.77777777777771</v>
      </c>
      <c r="J3867" s="17">
        <f t="shared" ref="J3867:J3930" si="1">I3867*8%</f>
        <v>46.702222222222218</v>
      </c>
      <c r="K3867" s="17">
        <f>Tabela1[[#This Row],[VLR RECEBIDO]]-Tabela1[[#This Row],[DESPESA]]-Tabela1[[#This Row],[FGTS]]</f>
        <v>8.5265128291212022E-14</v>
      </c>
      <c r="L3867" s="12">
        <v>0</v>
      </c>
      <c r="M3867" s="12">
        <f>Tabela1[[#This Row],[A DEVOLVER]]-Tabela1[[#This Row],[DEVOLVIDO]]</f>
        <v>8.5265128291212022E-14</v>
      </c>
      <c r="N3867" s="18" t="s">
        <v>583</v>
      </c>
    </row>
    <row r="3868" spans="2:15" x14ac:dyDescent="0.3">
      <c r="B3868" s="44" t="s">
        <v>394</v>
      </c>
      <c r="C3868" s="11" t="s">
        <v>386</v>
      </c>
      <c r="D3868" s="15">
        <v>36</v>
      </c>
      <c r="E3868" s="16" t="s">
        <v>8</v>
      </c>
      <c r="F3868" s="11" t="s">
        <v>558</v>
      </c>
      <c r="G3868" s="17">
        <v>0</v>
      </c>
      <c r="H3868" s="17">
        <v>714.54</v>
      </c>
      <c r="I3868" s="17">
        <f t="shared" si="0"/>
        <v>661.61111111111109</v>
      </c>
      <c r="J3868" s="17">
        <f t="shared" si="1"/>
        <v>52.928888888888885</v>
      </c>
      <c r="K3868" s="17">
        <f>Tabela1[[#This Row],[VLR RECEBIDO]]-Tabela1[[#This Row],[DESPESA]]-Tabela1[[#This Row],[FGTS]]</f>
        <v>-714.54</v>
      </c>
      <c r="M3868" s="12">
        <f>Tabela1[[#This Row],[A DEVOLVER]]-Tabela1[[#This Row],[DEVOLVIDO]]</f>
        <v>-714.54</v>
      </c>
      <c r="N3868" s="18" t="s">
        <v>390</v>
      </c>
      <c r="O3868" s="14" t="s">
        <v>646</v>
      </c>
    </row>
    <row r="3869" spans="2:15" x14ac:dyDescent="0.3">
      <c r="B3869" s="44">
        <v>1090</v>
      </c>
      <c r="C3869" s="11" t="s">
        <v>83</v>
      </c>
      <c r="D3869" s="15">
        <v>36</v>
      </c>
      <c r="E3869" s="16" t="s">
        <v>8</v>
      </c>
      <c r="F3869" s="11" t="s">
        <v>558</v>
      </c>
      <c r="G3869" s="17">
        <v>0</v>
      </c>
      <c r="H3869" s="17">
        <v>903.69</v>
      </c>
      <c r="I3869" s="17">
        <f t="shared" si="0"/>
        <v>836.75</v>
      </c>
      <c r="J3869" s="17">
        <f t="shared" si="1"/>
        <v>66.94</v>
      </c>
      <c r="K3869" s="17">
        <f>Tabela1[[#This Row],[VLR RECEBIDO]]-Tabela1[[#This Row],[DESPESA]]-Tabela1[[#This Row],[FGTS]]</f>
        <v>-903.69</v>
      </c>
      <c r="M3869" s="12">
        <f>Tabela1[[#This Row],[A DEVOLVER]]-Tabela1[[#This Row],[DEVOLVIDO]]</f>
        <v>-903.69</v>
      </c>
      <c r="N3869" s="18" t="s">
        <v>267</v>
      </c>
      <c r="O3869" s="14" t="s">
        <v>646</v>
      </c>
    </row>
    <row r="3870" spans="2:15" x14ac:dyDescent="0.3">
      <c r="B3870" s="44">
        <v>1097</v>
      </c>
      <c r="C3870" s="11" t="s">
        <v>569</v>
      </c>
      <c r="D3870" s="15">
        <v>36</v>
      </c>
      <c r="E3870" s="16" t="s">
        <v>8</v>
      </c>
      <c r="F3870" s="11" t="s">
        <v>558</v>
      </c>
      <c r="G3870" s="17">
        <v>0</v>
      </c>
      <c r="H3870" s="17">
        <v>798.62</v>
      </c>
      <c r="I3870" s="17">
        <f t="shared" si="0"/>
        <v>739.46296296296293</v>
      </c>
      <c r="J3870" s="17">
        <f t="shared" si="1"/>
        <v>59.157037037037036</v>
      </c>
      <c r="K3870" s="17">
        <f>Tabela1[[#This Row],[VLR RECEBIDO]]-Tabela1[[#This Row],[DESPESA]]-Tabela1[[#This Row],[FGTS]]</f>
        <v>-798.62</v>
      </c>
      <c r="M3870" s="12">
        <f>Tabela1[[#This Row],[A DEVOLVER]]-Tabela1[[#This Row],[DEVOLVIDO]]</f>
        <v>-798.62</v>
      </c>
      <c r="N3870" s="18" t="s">
        <v>578</v>
      </c>
      <c r="O3870" s="14" t="s">
        <v>646</v>
      </c>
    </row>
    <row r="3871" spans="2:15" x14ac:dyDescent="0.3">
      <c r="B3871" s="44">
        <v>586</v>
      </c>
      <c r="C3871" s="11" t="s">
        <v>25</v>
      </c>
      <c r="D3871" s="15">
        <v>36</v>
      </c>
      <c r="E3871" s="16" t="s">
        <v>8</v>
      </c>
      <c r="F3871" s="11" t="s">
        <v>608</v>
      </c>
      <c r="G3871" s="17">
        <v>0</v>
      </c>
      <c r="H3871" s="17">
        <v>0</v>
      </c>
      <c r="I3871" s="17">
        <f t="shared" si="0"/>
        <v>0</v>
      </c>
      <c r="J3871" s="17">
        <f t="shared" si="1"/>
        <v>0</v>
      </c>
      <c r="K3871" s="17">
        <f>Tabela1[[#This Row],[VLR RECEBIDO]]-Tabela1[[#This Row],[DESPESA]]-Tabela1[[#This Row],[FGTS]]</f>
        <v>0</v>
      </c>
      <c r="M3871" s="12">
        <f>Tabela1[[#This Row],[A DEVOLVER]]-Tabela1[[#This Row],[DEVOLVIDO]]</f>
        <v>0</v>
      </c>
      <c r="N3871" s="18" t="s">
        <v>209</v>
      </c>
    </row>
    <row r="3872" spans="2:15" x14ac:dyDescent="0.3">
      <c r="B3872" s="44" t="s">
        <v>523</v>
      </c>
      <c r="C3872" s="11" t="s">
        <v>490</v>
      </c>
      <c r="D3872" s="15">
        <v>36</v>
      </c>
      <c r="E3872" s="16" t="s">
        <v>8</v>
      </c>
      <c r="F3872" s="11" t="s">
        <v>608</v>
      </c>
      <c r="G3872" s="17">
        <v>630.48</v>
      </c>
      <c r="H3872" s="17">
        <v>630.48444444444397</v>
      </c>
      <c r="I3872" s="17">
        <f t="shared" si="0"/>
        <v>583.78189300411475</v>
      </c>
      <c r="J3872" s="17">
        <f t="shared" si="1"/>
        <v>46.702551440329181</v>
      </c>
      <c r="K3872" s="17">
        <f>Tabela1[[#This Row],[VLR RECEBIDO]]-Tabela1[[#This Row],[DESPESA]]-Tabela1[[#This Row],[FGTS]]</f>
        <v>-4.4444444439122321E-3</v>
      </c>
      <c r="M3872" s="12">
        <f>Tabela1[[#This Row],[A DEVOLVER]]-Tabela1[[#This Row],[DEVOLVIDO]]</f>
        <v>-4.4444444439122321E-3</v>
      </c>
      <c r="N3872" s="18" t="s">
        <v>457</v>
      </c>
    </row>
    <row r="3873" spans="2:14" x14ac:dyDescent="0.3">
      <c r="B3873" s="44">
        <v>332</v>
      </c>
      <c r="C3873" s="11" t="s">
        <v>26</v>
      </c>
      <c r="D3873" s="15">
        <v>36</v>
      </c>
      <c r="E3873" s="16" t="s">
        <v>8</v>
      </c>
      <c r="F3873" s="11" t="s">
        <v>608</v>
      </c>
      <c r="G3873" s="17">
        <v>0</v>
      </c>
      <c r="H3873" s="17">
        <v>0</v>
      </c>
      <c r="I3873" s="17">
        <f t="shared" si="0"/>
        <v>0</v>
      </c>
      <c r="J3873" s="17">
        <f t="shared" si="1"/>
        <v>0</v>
      </c>
      <c r="K3873" s="17">
        <f>Tabela1[[#This Row],[VLR RECEBIDO]]-Tabela1[[#This Row],[DESPESA]]-Tabela1[[#This Row],[FGTS]]</f>
        <v>0</v>
      </c>
      <c r="M3873" s="12">
        <f>Tabela1[[#This Row],[A DEVOLVER]]-Tabela1[[#This Row],[DEVOLVIDO]]</f>
        <v>0</v>
      </c>
      <c r="N3873" s="18" t="s">
        <v>210</v>
      </c>
    </row>
    <row r="3874" spans="2:14" x14ac:dyDescent="0.3">
      <c r="B3874" s="44">
        <v>858</v>
      </c>
      <c r="C3874" s="11" t="s">
        <v>27</v>
      </c>
      <c r="D3874" s="15">
        <v>36</v>
      </c>
      <c r="E3874" s="16" t="s">
        <v>8</v>
      </c>
      <c r="F3874" s="11" t="s">
        <v>608</v>
      </c>
      <c r="G3874" s="17">
        <v>630.48</v>
      </c>
      <c r="H3874" s="17">
        <v>630.48444444444397</v>
      </c>
      <c r="I3874" s="17">
        <f t="shared" si="0"/>
        <v>583.78189300411475</v>
      </c>
      <c r="J3874" s="17">
        <f t="shared" si="1"/>
        <v>46.702551440329181</v>
      </c>
      <c r="K3874" s="17">
        <f>Tabela1[[#This Row],[VLR RECEBIDO]]-Tabela1[[#This Row],[DESPESA]]-Tabela1[[#This Row],[FGTS]]</f>
        <v>-4.4444444439122321E-3</v>
      </c>
      <c r="M3874" s="12">
        <f>Tabela1[[#This Row],[A DEVOLVER]]-Tabela1[[#This Row],[DEVOLVIDO]]</f>
        <v>-4.4444444439122321E-3</v>
      </c>
      <c r="N3874" s="18" t="s">
        <v>383</v>
      </c>
    </row>
    <row r="3875" spans="2:14" x14ac:dyDescent="0.3">
      <c r="B3875" s="44" t="s">
        <v>524</v>
      </c>
      <c r="C3875" s="11" t="s">
        <v>491</v>
      </c>
      <c r="D3875" s="15">
        <v>36</v>
      </c>
      <c r="E3875" s="16" t="s">
        <v>8</v>
      </c>
      <c r="F3875" s="11" t="s">
        <v>608</v>
      </c>
      <c r="G3875" s="17">
        <v>630.48</v>
      </c>
      <c r="H3875" s="17">
        <v>630.48444444444397</v>
      </c>
      <c r="I3875" s="17">
        <f t="shared" si="0"/>
        <v>583.78189300411475</v>
      </c>
      <c r="J3875" s="17">
        <f t="shared" si="1"/>
        <v>46.702551440329181</v>
      </c>
      <c r="K3875" s="17">
        <f>Tabela1[[#This Row],[VLR RECEBIDO]]-Tabela1[[#This Row],[DESPESA]]-Tabela1[[#This Row],[FGTS]]</f>
        <v>-4.4444444439122321E-3</v>
      </c>
      <c r="M3875" s="12">
        <f>Tabela1[[#This Row],[A DEVOLVER]]-Tabela1[[#This Row],[DEVOLVIDO]]</f>
        <v>-4.4444444439122321E-3</v>
      </c>
      <c r="N3875" s="18" t="s">
        <v>458</v>
      </c>
    </row>
    <row r="3876" spans="2:14" x14ac:dyDescent="0.3">
      <c r="B3876" s="44">
        <v>981</v>
      </c>
      <c r="C3876" s="11" t="s">
        <v>199</v>
      </c>
      <c r="D3876" s="15">
        <v>36</v>
      </c>
      <c r="E3876" s="16" t="s">
        <v>8</v>
      </c>
      <c r="F3876" s="11" t="s">
        <v>608</v>
      </c>
      <c r="G3876" s="17">
        <v>0</v>
      </c>
      <c r="H3876" s="17">
        <v>0</v>
      </c>
      <c r="I3876" s="17">
        <f t="shared" si="0"/>
        <v>0</v>
      </c>
      <c r="J3876" s="17">
        <f t="shared" si="1"/>
        <v>0</v>
      </c>
      <c r="K3876" s="17">
        <f>Tabela1[[#This Row],[VLR RECEBIDO]]-Tabela1[[#This Row],[DESPESA]]-Tabela1[[#This Row],[FGTS]]</f>
        <v>0</v>
      </c>
      <c r="M3876" s="12">
        <f>Tabela1[[#This Row],[A DEVOLVER]]-Tabela1[[#This Row],[DEVOLVIDO]]</f>
        <v>0</v>
      </c>
      <c r="N3876" s="18" t="s">
        <v>382</v>
      </c>
    </row>
    <row r="3877" spans="2:14" x14ac:dyDescent="0.3">
      <c r="B3877" s="44">
        <v>985</v>
      </c>
      <c r="C3877" s="11" t="s">
        <v>195</v>
      </c>
      <c r="D3877" s="15">
        <v>36</v>
      </c>
      <c r="E3877" s="16" t="s">
        <v>8</v>
      </c>
      <c r="F3877" s="11" t="s">
        <v>608</v>
      </c>
      <c r="G3877" s="17">
        <v>630.48</v>
      </c>
      <c r="H3877" s="17">
        <v>630.48444444444397</v>
      </c>
      <c r="I3877" s="17">
        <f t="shared" si="0"/>
        <v>583.78189300411475</v>
      </c>
      <c r="J3877" s="17">
        <f t="shared" si="1"/>
        <v>46.702551440329181</v>
      </c>
      <c r="K3877" s="17">
        <f>Tabela1[[#This Row],[VLR RECEBIDO]]-Tabela1[[#This Row],[DESPESA]]-Tabela1[[#This Row],[FGTS]]</f>
        <v>-4.4444444439122321E-3</v>
      </c>
      <c r="M3877" s="12">
        <f>Tabela1[[#This Row],[A DEVOLVER]]-Tabela1[[#This Row],[DEVOLVIDO]]</f>
        <v>-4.4444444439122321E-3</v>
      </c>
      <c r="N3877" s="18" t="s">
        <v>378</v>
      </c>
    </row>
    <row r="3878" spans="2:14" x14ac:dyDescent="0.3">
      <c r="B3878" s="44" t="s">
        <v>522</v>
      </c>
      <c r="C3878" s="11" t="s">
        <v>492</v>
      </c>
      <c r="D3878" s="15">
        <v>36</v>
      </c>
      <c r="E3878" s="16" t="s">
        <v>8</v>
      </c>
      <c r="F3878" s="11" t="s">
        <v>608</v>
      </c>
      <c r="G3878" s="17">
        <v>630.48</v>
      </c>
      <c r="H3878" s="17">
        <v>630.48444444444397</v>
      </c>
      <c r="I3878" s="17">
        <f t="shared" si="0"/>
        <v>583.78189300411475</v>
      </c>
      <c r="J3878" s="17">
        <f t="shared" si="1"/>
        <v>46.702551440329181</v>
      </c>
      <c r="K3878" s="17">
        <f>Tabela1[[#This Row],[VLR RECEBIDO]]-Tabela1[[#This Row],[DESPESA]]-Tabela1[[#This Row],[FGTS]]</f>
        <v>-4.4444444439122321E-3</v>
      </c>
      <c r="M3878" s="12">
        <f>Tabela1[[#This Row],[A DEVOLVER]]-Tabela1[[#This Row],[DEVOLVIDO]]</f>
        <v>-4.4444444439122321E-3</v>
      </c>
      <c r="N3878" s="18" t="s">
        <v>459</v>
      </c>
    </row>
    <row r="3879" spans="2:14" x14ac:dyDescent="0.3">
      <c r="B3879" s="44">
        <v>992</v>
      </c>
      <c r="C3879" s="11" t="s">
        <v>193</v>
      </c>
      <c r="D3879" s="15">
        <v>36</v>
      </c>
      <c r="E3879" s="16" t="s">
        <v>8</v>
      </c>
      <c r="F3879" s="11" t="s">
        <v>608</v>
      </c>
      <c r="G3879" s="17">
        <v>0</v>
      </c>
      <c r="H3879" s="17">
        <v>0</v>
      </c>
      <c r="I3879" s="17">
        <f t="shared" si="0"/>
        <v>0</v>
      </c>
      <c r="J3879" s="17">
        <f t="shared" si="1"/>
        <v>0</v>
      </c>
      <c r="K3879" s="17">
        <f>Tabela1[[#This Row],[VLR RECEBIDO]]-Tabela1[[#This Row],[DESPESA]]-Tabela1[[#This Row],[FGTS]]</f>
        <v>0</v>
      </c>
      <c r="M3879" s="12">
        <f>Tabela1[[#This Row],[A DEVOLVER]]-Tabela1[[#This Row],[DEVOLVIDO]]</f>
        <v>0</v>
      </c>
      <c r="N3879" s="18" t="s">
        <v>376</v>
      </c>
    </row>
    <row r="3880" spans="2:14" x14ac:dyDescent="0.3">
      <c r="B3880" s="44">
        <v>879</v>
      </c>
      <c r="C3880" s="11" t="s">
        <v>29</v>
      </c>
      <c r="D3880" s="15">
        <v>36</v>
      </c>
      <c r="E3880" s="16" t="s">
        <v>8</v>
      </c>
      <c r="F3880" s="11" t="s">
        <v>608</v>
      </c>
      <c r="G3880" s="17">
        <v>0</v>
      </c>
      <c r="H3880" s="17">
        <v>0</v>
      </c>
      <c r="I3880" s="17">
        <f t="shared" si="0"/>
        <v>0</v>
      </c>
      <c r="J3880" s="17">
        <f t="shared" si="1"/>
        <v>0</v>
      </c>
      <c r="K3880" s="17">
        <f>Tabela1[[#This Row],[VLR RECEBIDO]]-Tabela1[[#This Row],[DESPESA]]-Tabela1[[#This Row],[FGTS]]</f>
        <v>0</v>
      </c>
      <c r="M3880" s="12">
        <f>Tabela1[[#This Row],[A DEVOLVER]]-Tabela1[[#This Row],[DEVOLVIDO]]</f>
        <v>0</v>
      </c>
      <c r="N3880" s="18" t="s">
        <v>213</v>
      </c>
    </row>
    <row r="3881" spans="2:14" x14ac:dyDescent="0.3">
      <c r="B3881" s="44" t="s">
        <v>400</v>
      </c>
      <c r="C3881" s="11" t="s">
        <v>397</v>
      </c>
      <c r="D3881" s="15">
        <v>36</v>
      </c>
      <c r="E3881" s="16" t="s">
        <v>8</v>
      </c>
      <c r="F3881" s="11" t="s">
        <v>608</v>
      </c>
      <c r="G3881" s="17">
        <v>630.48</v>
      </c>
      <c r="H3881" s="17">
        <v>630.48444444444397</v>
      </c>
      <c r="I3881" s="17">
        <f t="shared" si="0"/>
        <v>583.78189300411475</v>
      </c>
      <c r="J3881" s="17">
        <f t="shared" si="1"/>
        <v>46.702551440329181</v>
      </c>
      <c r="K3881" s="17">
        <f>Tabela1[[#This Row],[VLR RECEBIDO]]-Tabela1[[#This Row],[DESPESA]]-Tabela1[[#This Row],[FGTS]]</f>
        <v>-4.4444444439122321E-3</v>
      </c>
      <c r="M3881" s="12">
        <f>Tabela1[[#This Row],[A DEVOLVER]]-Tabela1[[#This Row],[DEVOLVIDO]]</f>
        <v>-4.4444444439122321E-3</v>
      </c>
      <c r="N3881" s="18" t="s">
        <v>398</v>
      </c>
    </row>
    <row r="3882" spans="2:14" x14ac:dyDescent="0.3">
      <c r="B3882" s="44">
        <v>23</v>
      </c>
      <c r="C3882" s="11" t="s">
        <v>30</v>
      </c>
      <c r="D3882" s="15">
        <v>36</v>
      </c>
      <c r="E3882" s="16" t="s">
        <v>8</v>
      </c>
      <c r="F3882" s="11" t="s">
        <v>608</v>
      </c>
      <c r="G3882" s="17">
        <v>630.48</v>
      </c>
      <c r="H3882" s="17">
        <v>630.48444444444397</v>
      </c>
      <c r="I3882" s="17">
        <f t="shared" si="0"/>
        <v>583.78189300411475</v>
      </c>
      <c r="J3882" s="17">
        <f t="shared" si="1"/>
        <v>46.702551440329181</v>
      </c>
      <c r="K3882" s="17">
        <f>Tabela1[[#This Row],[VLR RECEBIDO]]-Tabela1[[#This Row],[DESPESA]]-Tabela1[[#This Row],[FGTS]]</f>
        <v>-4.4444444439122321E-3</v>
      </c>
      <c r="M3882" s="12">
        <f>Tabela1[[#This Row],[A DEVOLVER]]-Tabela1[[#This Row],[DEVOLVIDO]]</f>
        <v>-4.4444444439122321E-3</v>
      </c>
      <c r="N3882" s="18" t="s">
        <v>214</v>
      </c>
    </row>
    <row r="3883" spans="2:14" x14ac:dyDescent="0.3">
      <c r="B3883" s="44" t="s">
        <v>609</v>
      </c>
      <c r="C3883" s="11" t="s">
        <v>610</v>
      </c>
      <c r="D3883" s="15">
        <v>36</v>
      </c>
      <c r="E3883" s="16" t="s">
        <v>8</v>
      </c>
      <c r="F3883" s="11" t="s">
        <v>608</v>
      </c>
      <c r="G3883" s="17">
        <v>630.48</v>
      </c>
      <c r="H3883" s="17">
        <v>357.27</v>
      </c>
      <c r="I3883" s="17">
        <f t="shared" si="0"/>
        <v>330.80555555555554</v>
      </c>
      <c r="J3883" s="17">
        <f t="shared" si="1"/>
        <v>26.464444444444442</v>
      </c>
      <c r="K3883" s="17">
        <f>Tabela1[[#This Row],[VLR RECEBIDO]]-Tabela1[[#This Row],[DESPESA]]-Tabela1[[#This Row],[FGTS]]</f>
        <v>273.21000000000004</v>
      </c>
      <c r="M3883" s="12">
        <f>Tabela1[[#This Row],[A DEVOLVER]]-Tabela1[[#This Row],[DEVOLVIDO]]</f>
        <v>273.21000000000004</v>
      </c>
      <c r="N3883" s="18" t="s">
        <v>647</v>
      </c>
    </row>
    <row r="3884" spans="2:14" x14ac:dyDescent="0.3">
      <c r="B3884" s="44">
        <v>521</v>
      </c>
      <c r="C3884" s="11" t="s">
        <v>31</v>
      </c>
      <c r="D3884" s="15">
        <v>36</v>
      </c>
      <c r="E3884" s="16" t="s">
        <v>8</v>
      </c>
      <c r="F3884" s="11" t="s">
        <v>608</v>
      </c>
      <c r="G3884" s="17">
        <v>630.48</v>
      </c>
      <c r="H3884" s="17">
        <v>630.48444444444397</v>
      </c>
      <c r="I3884" s="17">
        <f t="shared" si="0"/>
        <v>583.78189300411475</v>
      </c>
      <c r="J3884" s="17">
        <f t="shared" si="1"/>
        <v>46.702551440329181</v>
      </c>
      <c r="K3884" s="17">
        <f>Tabela1[[#This Row],[VLR RECEBIDO]]-Tabela1[[#This Row],[DESPESA]]-Tabela1[[#This Row],[FGTS]]</f>
        <v>-4.4444444439122321E-3</v>
      </c>
      <c r="M3884" s="12">
        <f>Tabela1[[#This Row],[A DEVOLVER]]-Tabela1[[#This Row],[DEVOLVIDO]]</f>
        <v>-4.4444444439122321E-3</v>
      </c>
      <c r="N3884" s="18" t="s">
        <v>215</v>
      </c>
    </row>
    <row r="3885" spans="2:14" x14ac:dyDescent="0.3">
      <c r="B3885" s="44">
        <v>9</v>
      </c>
      <c r="C3885" s="11" t="s">
        <v>32</v>
      </c>
      <c r="D3885" s="15">
        <v>36</v>
      </c>
      <c r="E3885" s="16" t="s">
        <v>8</v>
      </c>
      <c r="F3885" s="11" t="s">
        <v>608</v>
      </c>
      <c r="G3885" s="17">
        <v>630.48</v>
      </c>
      <c r="H3885" s="17">
        <v>630.48444444444397</v>
      </c>
      <c r="I3885" s="17">
        <f t="shared" si="0"/>
        <v>583.78189300411475</v>
      </c>
      <c r="J3885" s="17">
        <f t="shared" si="1"/>
        <v>46.702551440329181</v>
      </c>
      <c r="K3885" s="17">
        <f>Tabela1[[#This Row],[VLR RECEBIDO]]-Tabela1[[#This Row],[DESPESA]]-Tabela1[[#This Row],[FGTS]]</f>
        <v>-4.4444444439122321E-3</v>
      </c>
      <c r="M3885" s="12">
        <f>Tabela1[[#This Row],[A DEVOLVER]]-Tabela1[[#This Row],[DEVOLVIDO]]</f>
        <v>-4.4444444439122321E-3</v>
      </c>
      <c r="N3885" s="18" t="s">
        <v>216</v>
      </c>
    </row>
    <row r="3886" spans="2:14" x14ac:dyDescent="0.3">
      <c r="B3886" s="44" t="s">
        <v>611</v>
      </c>
      <c r="C3886" s="11" t="s">
        <v>612</v>
      </c>
      <c r="D3886" s="15">
        <v>36</v>
      </c>
      <c r="E3886" s="16" t="s">
        <v>8</v>
      </c>
      <c r="F3886" s="11" t="s">
        <v>608</v>
      </c>
      <c r="G3886" s="17">
        <v>0</v>
      </c>
      <c r="H3886" s="17">
        <v>0</v>
      </c>
      <c r="I3886" s="17">
        <f t="shared" si="0"/>
        <v>0</v>
      </c>
      <c r="J3886" s="17">
        <f t="shared" si="1"/>
        <v>0</v>
      </c>
      <c r="K3886" s="17">
        <f>Tabela1[[#This Row],[VLR RECEBIDO]]-Tabela1[[#This Row],[DESPESA]]-Tabela1[[#This Row],[FGTS]]</f>
        <v>0</v>
      </c>
      <c r="M3886" s="12">
        <f>Tabela1[[#This Row],[A DEVOLVER]]-Tabela1[[#This Row],[DEVOLVIDO]]</f>
        <v>0</v>
      </c>
      <c r="N3886" s="18" t="s">
        <v>648</v>
      </c>
    </row>
    <row r="3887" spans="2:14" x14ac:dyDescent="0.3">
      <c r="B3887" s="44">
        <v>1098</v>
      </c>
      <c r="C3887" s="11" t="s">
        <v>566</v>
      </c>
      <c r="D3887" s="15">
        <v>36</v>
      </c>
      <c r="E3887" s="16" t="s">
        <v>8</v>
      </c>
      <c r="F3887" s="11" t="s">
        <v>608</v>
      </c>
      <c r="G3887" s="17">
        <v>630.48</v>
      </c>
      <c r="H3887" s="17">
        <v>630.48444444444397</v>
      </c>
      <c r="I3887" s="17">
        <f t="shared" si="0"/>
        <v>583.78189300411475</v>
      </c>
      <c r="J3887" s="17">
        <f t="shared" si="1"/>
        <v>46.702551440329181</v>
      </c>
      <c r="K3887" s="17">
        <f>Tabela1[[#This Row],[VLR RECEBIDO]]-Tabela1[[#This Row],[DESPESA]]-Tabela1[[#This Row],[FGTS]]</f>
        <v>-4.4444444439122321E-3</v>
      </c>
      <c r="M3887" s="12">
        <f>Tabela1[[#This Row],[A DEVOLVER]]-Tabela1[[#This Row],[DEVOLVIDO]]</f>
        <v>-4.4444444439122321E-3</v>
      </c>
      <c r="N3887" s="18" t="s">
        <v>575</v>
      </c>
    </row>
    <row r="3888" spans="2:14" x14ac:dyDescent="0.3">
      <c r="B3888" s="44">
        <v>919</v>
      </c>
      <c r="C3888" s="11" t="s">
        <v>33</v>
      </c>
      <c r="D3888" s="15">
        <v>36</v>
      </c>
      <c r="E3888" s="16" t="s">
        <v>8</v>
      </c>
      <c r="F3888" s="11" t="s">
        <v>608</v>
      </c>
      <c r="G3888" s="17">
        <v>630.48</v>
      </c>
      <c r="H3888" s="17">
        <v>630.48444444444397</v>
      </c>
      <c r="I3888" s="17">
        <f t="shared" si="0"/>
        <v>583.78189300411475</v>
      </c>
      <c r="J3888" s="17">
        <f t="shared" si="1"/>
        <v>46.702551440329181</v>
      </c>
      <c r="K3888" s="17">
        <f>Tabela1[[#This Row],[VLR RECEBIDO]]-Tabela1[[#This Row],[DESPESA]]-Tabela1[[#This Row],[FGTS]]</f>
        <v>-4.4444444439122321E-3</v>
      </c>
      <c r="M3888" s="12">
        <f>Tabela1[[#This Row],[A DEVOLVER]]-Tabela1[[#This Row],[DEVOLVIDO]]</f>
        <v>-4.4444444439122321E-3</v>
      </c>
      <c r="N3888" s="18" t="s">
        <v>217</v>
      </c>
    </row>
    <row r="3889" spans="2:14" x14ac:dyDescent="0.3">
      <c r="B3889" s="44">
        <v>450</v>
      </c>
      <c r="C3889" s="11" t="s">
        <v>34</v>
      </c>
      <c r="D3889" s="15">
        <v>36</v>
      </c>
      <c r="E3889" s="16" t="s">
        <v>8</v>
      </c>
      <c r="F3889" s="11" t="s">
        <v>608</v>
      </c>
      <c r="G3889" s="17">
        <v>630.48</v>
      </c>
      <c r="H3889" s="17">
        <v>630.48444444444397</v>
      </c>
      <c r="I3889" s="17">
        <f t="shared" si="0"/>
        <v>583.78189300411475</v>
      </c>
      <c r="J3889" s="17">
        <f t="shared" si="1"/>
        <v>46.702551440329181</v>
      </c>
      <c r="K3889" s="17">
        <f>Tabela1[[#This Row],[VLR RECEBIDO]]-Tabela1[[#This Row],[DESPESA]]-Tabela1[[#This Row],[FGTS]]</f>
        <v>-4.4444444439122321E-3</v>
      </c>
      <c r="M3889" s="12">
        <f>Tabela1[[#This Row],[A DEVOLVER]]-Tabela1[[#This Row],[DEVOLVIDO]]</f>
        <v>-4.4444444439122321E-3</v>
      </c>
      <c r="N3889" s="18" t="s">
        <v>218</v>
      </c>
    </row>
    <row r="3890" spans="2:14" x14ac:dyDescent="0.3">
      <c r="B3890" s="44" t="s">
        <v>613</v>
      </c>
      <c r="C3890" s="11" t="s">
        <v>614</v>
      </c>
      <c r="D3890" s="15">
        <v>36</v>
      </c>
      <c r="E3890" s="16" t="s">
        <v>8</v>
      </c>
      <c r="F3890" s="11" t="s">
        <v>608</v>
      </c>
      <c r="G3890" s="17">
        <v>630.48</v>
      </c>
      <c r="H3890" s="17">
        <v>357.27</v>
      </c>
      <c r="I3890" s="17">
        <f t="shared" si="0"/>
        <v>330.80555555555554</v>
      </c>
      <c r="J3890" s="17">
        <f t="shared" si="1"/>
        <v>26.464444444444442</v>
      </c>
      <c r="K3890" s="17">
        <f>Tabela1[[#This Row],[VLR RECEBIDO]]-Tabela1[[#This Row],[DESPESA]]-Tabela1[[#This Row],[FGTS]]</f>
        <v>273.21000000000004</v>
      </c>
      <c r="M3890" s="12">
        <f>Tabela1[[#This Row],[A DEVOLVER]]-Tabela1[[#This Row],[DEVOLVIDO]]</f>
        <v>273.21000000000004</v>
      </c>
      <c r="N3890" s="18" t="s">
        <v>649</v>
      </c>
    </row>
    <row r="3891" spans="2:14" x14ac:dyDescent="0.3">
      <c r="B3891" s="44">
        <v>550</v>
      </c>
      <c r="C3891" s="11" t="s">
        <v>35</v>
      </c>
      <c r="D3891" s="15">
        <v>36</v>
      </c>
      <c r="E3891" s="16" t="s">
        <v>8</v>
      </c>
      <c r="F3891" s="11" t="s">
        <v>608</v>
      </c>
      <c r="G3891" s="17">
        <v>630.48</v>
      </c>
      <c r="H3891" s="17">
        <v>630.48444444444397</v>
      </c>
      <c r="I3891" s="17">
        <f t="shared" si="0"/>
        <v>583.78189300411475</v>
      </c>
      <c r="J3891" s="17">
        <f t="shared" si="1"/>
        <v>46.702551440329181</v>
      </c>
      <c r="K3891" s="17">
        <f>Tabela1[[#This Row],[VLR RECEBIDO]]-Tabela1[[#This Row],[DESPESA]]-Tabela1[[#This Row],[FGTS]]</f>
        <v>-4.4444444439122321E-3</v>
      </c>
      <c r="M3891" s="12">
        <f>Tabela1[[#This Row],[A DEVOLVER]]-Tabela1[[#This Row],[DEVOLVIDO]]</f>
        <v>-4.4444444439122321E-3</v>
      </c>
      <c r="N3891" s="18" t="s">
        <v>219</v>
      </c>
    </row>
    <row r="3892" spans="2:14" x14ac:dyDescent="0.3">
      <c r="B3892" s="44">
        <v>552</v>
      </c>
      <c r="C3892" s="11" t="s">
        <v>36</v>
      </c>
      <c r="D3892" s="15">
        <v>36</v>
      </c>
      <c r="E3892" s="16" t="s">
        <v>8</v>
      </c>
      <c r="F3892" s="11" t="s">
        <v>608</v>
      </c>
      <c r="G3892" s="17">
        <v>630.48</v>
      </c>
      <c r="H3892" s="17">
        <v>630.48444444444397</v>
      </c>
      <c r="I3892" s="17">
        <f t="shared" si="0"/>
        <v>583.78189300411475</v>
      </c>
      <c r="J3892" s="17">
        <f t="shared" si="1"/>
        <v>46.702551440329181</v>
      </c>
      <c r="K3892" s="17">
        <f>Tabela1[[#This Row],[VLR RECEBIDO]]-Tabela1[[#This Row],[DESPESA]]-Tabela1[[#This Row],[FGTS]]</f>
        <v>-4.4444444439122321E-3</v>
      </c>
      <c r="M3892" s="12">
        <f>Tabela1[[#This Row],[A DEVOLVER]]-Tabela1[[#This Row],[DEVOLVIDO]]</f>
        <v>-4.4444444439122321E-3</v>
      </c>
      <c r="N3892" s="18" t="s">
        <v>220</v>
      </c>
    </row>
    <row r="3893" spans="2:14" x14ac:dyDescent="0.3">
      <c r="B3893" s="44" t="s">
        <v>615</v>
      </c>
      <c r="C3893" s="11" t="s">
        <v>616</v>
      </c>
      <c r="D3893" s="15">
        <v>36</v>
      </c>
      <c r="E3893" s="16" t="s">
        <v>8</v>
      </c>
      <c r="F3893" s="11" t="s">
        <v>608</v>
      </c>
      <c r="G3893" s="17">
        <v>630.48</v>
      </c>
      <c r="H3893" s="17">
        <v>357.27</v>
      </c>
      <c r="I3893" s="17">
        <f t="shared" si="0"/>
        <v>330.80555555555554</v>
      </c>
      <c r="J3893" s="17">
        <f t="shared" si="1"/>
        <v>26.464444444444442</v>
      </c>
      <c r="K3893" s="17">
        <f>Tabela1[[#This Row],[VLR RECEBIDO]]-Tabela1[[#This Row],[DESPESA]]-Tabela1[[#This Row],[FGTS]]</f>
        <v>273.21000000000004</v>
      </c>
      <c r="M3893" s="12">
        <f>Tabela1[[#This Row],[A DEVOLVER]]-Tabela1[[#This Row],[DEVOLVIDO]]</f>
        <v>273.21000000000004</v>
      </c>
      <c r="N3893" s="18" t="s">
        <v>650</v>
      </c>
    </row>
    <row r="3894" spans="2:14" x14ac:dyDescent="0.3">
      <c r="B3894" s="44">
        <v>620</v>
      </c>
      <c r="C3894" s="11" t="s">
        <v>37</v>
      </c>
      <c r="D3894" s="15">
        <v>36</v>
      </c>
      <c r="E3894" s="16" t="s">
        <v>8</v>
      </c>
      <c r="F3894" s="11" t="s">
        <v>608</v>
      </c>
      <c r="G3894" s="17">
        <v>0</v>
      </c>
      <c r="H3894" s="17">
        <v>0</v>
      </c>
      <c r="I3894" s="17">
        <f t="shared" si="0"/>
        <v>0</v>
      </c>
      <c r="J3894" s="17">
        <f t="shared" si="1"/>
        <v>0</v>
      </c>
      <c r="K3894" s="17">
        <f>Tabela1[[#This Row],[VLR RECEBIDO]]-Tabela1[[#This Row],[DESPESA]]-Tabela1[[#This Row],[FGTS]]</f>
        <v>0</v>
      </c>
      <c r="M3894" s="12">
        <f>Tabela1[[#This Row],[A DEVOLVER]]-Tabela1[[#This Row],[DEVOLVIDO]]</f>
        <v>0</v>
      </c>
      <c r="N3894" s="18" t="s">
        <v>221</v>
      </c>
    </row>
    <row r="3895" spans="2:14" x14ac:dyDescent="0.3">
      <c r="B3895" s="44" t="s">
        <v>526</v>
      </c>
      <c r="C3895" s="11" t="s">
        <v>494</v>
      </c>
      <c r="D3895" s="15">
        <v>36</v>
      </c>
      <c r="E3895" s="16" t="s">
        <v>8</v>
      </c>
      <c r="F3895" s="11" t="s">
        <v>608</v>
      </c>
      <c r="G3895" s="17">
        <v>630.48</v>
      </c>
      <c r="H3895" s="17">
        <v>630.48444444444397</v>
      </c>
      <c r="I3895" s="17">
        <f t="shared" si="0"/>
        <v>583.78189300411475</v>
      </c>
      <c r="J3895" s="17">
        <f t="shared" si="1"/>
        <v>46.702551440329181</v>
      </c>
      <c r="K3895" s="17">
        <f>Tabela1[[#This Row],[VLR RECEBIDO]]-Tabela1[[#This Row],[DESPESA]]-Tabela1[[#This Row],[FGTS]]</f>
        <v>-4.4444444439122321E-3</v>
      </c>
      <c r="M3895" s="12">
        <f>Tabela1[[#This Row],[A DEVOLVER]]-Tabela1[[#This Row],[DEVOLVIDO]]</f>
        <v>-4.4444444439122321E-3</v>
      </c>
      <c r="N3895" s="18" t="s">
        <v>461</v>
      </c>
    </row>
    <row r="3896" spans="2:14" x14ac:dyDescent="0.3">
      <c r="B3896" s="44">
        <v>1015</v>
      </c>
      <c r="C3896" s="11" t="s">
        <v>410</v>
      </c>
      <c r="D3896" s="15">
        <v>36</v>
      </c>
      <c r="E3896" s="16" t="s">
        <v>8</v>
      </c>
      <c r="F3896" s="11" t="s">
        <v>608</v>
      </c>
      <c r="G3896" s="17">
        <v>630.48</v>
      </c>
      <c r="H3896" s="17">
        <v>630.48444444444397</v>
      </c>
      <c r="I3896" s="17">
        <f t="shared" si="0"/>
        <v>583.78189300411475</v>
      </c>
      <c r="J3896" s="17">
        <f t="shared" si="1"/>
        <v>46.702551440329181</v>
      </c>
      <c r="K3896" s="17">
        <f>Tabela1[[#This Row],[VLR RECEBIDO]]-Tabela1[[#This Row],[DESPESA]]-Tabela1[[#This Row],[FGTS]]</f>
        <v>-4.4444444439122321E-3</v>
      </c>
      <c r="M3896" s="12">
        <f>Tabela1[[#This Row],[A DEVOLVER]]-Tabela1[[#This Row],[DEVOLVIDO]]</f>
        <v>-4.4444444439122321E-3</v>
      </c>
      <c r="N3896" s="18" t="s">
        <v>414</v>
      </c>
    </row>
    <row r="3897" spans="2:14" x14ac:dyDescent="0.3">
      <c r="B3897" s="44" t="s">
        <v>395</v>
      </c>
      <c r="C3897" s="11" t="s">
        <v>385</v>
      </c>
      <c r="D3897" s="15">
        <v>36</v>
      </c>
      <c r="E3897" s="16" t="s">
        <v>8</v>
      </c>
      <c r="F3897" s="11" t="s">
        <v>608</v>
      </c>
      <c r="G3897" s="17">
        <v>630.48</v>
      </c>
      <c r="H3897" s="17">
        <v>630.48444444444397</v>
      </c>
      <c r="I3897" s="17">
        <f t="shared" si="0"/>
        <v>583.78189300411475</v>
      </c>
      <c r="J3897" s="17">
        <f t="shared" si="1"/>
        <v>46.702551440329181</v>
      </c>
      <c r="K3897" s="17">
        <f>Tabela1[[#This Row],[VLR RECEBIDO]]-Tabela1[[#This Row],[DESPESA]]-Tabela1[[#This Row],[FGTS]]</f>
        <v>-4.4444444439122321E-3</v>
      </c>
      <c r="M3897" s="12">
        <f>Tabela1[[#This Row],[A DEVOLVER]]-Tabela1[[#This Row],[DEVOLVIDO]]</f>
        <v>-4.4444444439122321E-3</v>
      </c>
      <c r="N3897" s="18" t="s">
        <v>389</v>
      </c>
    </row>
    <row r="3898" spans="2:14" x14ac:dyDescent="0.3">
      <c r="B3898" s="44">
        <v>781</v>
      </c>
      <c r="C3898" s="11" t="s">
        <v>38</v>
      </c>
      <c r="D3898" s="15">
        <v>36</v>
      </c>
      <c r="E3898" s="16" t="s">
        <v>8</v>
      </c>
      <c r="F3898" s="11" t="s">
        <v>608</v>
      </c>
      <c r="G3898" s="17">
        <v>0</v>
      </c>
      <c r="H3898" s="17">
        <v>0</v>
      </c>
      <c r="I3898" s="17">
        <f t="shared" si="0"/>
        <v>0</v>
      </c>
      <c r="J3898" s="17">
        <f t="shared" si="1"/>
        <v>0</v>
      </c>
      <c r="K3898" s="17">
        <f>Tabela1[[#This Row],[VLR RECEBIDO]]-Tabela1[[#This Row],[DESPESA]]-Tabela1[[#This Row],[FGTS]]</f>
        <v>0</v>
      </c>
      <c r="M3898" s="12">
        <f>Tabela1[[#This Row],[A DEVOLVER]]-Tabela1[[#This Row],[DEVOLVIDO]]</f>
        <v>0</v>
      </c>
      <c r="N3898" s="18" t="s">
        <v>222</v>
      </c>
    </row>
    <row r="3899" spans="2:14" x14ac:dyDescent="0.3">
      <c r="B3899" s="44">
        <v>927</v>
      </c>
      <c r="C3899" s="11" t="s">
        <v>39</v>
      </c>
      <c r="D3899" s="15">
        <v>36</v>
      </c>
      <c r="E3899" s="16" t="s">
        <v>8</v>
      </c>
      <c r="F3899" s="11" t="s">
        <v>608</v>
      </c>
      <c r="G3899" s="17">
        <v>0</v>
      </c>
      <c r="H3899" s="17">
        <v>0</v>
      </c>
      <c r="I3899" s="17">
        <f t="shared" si="0"/>
        <v>0</v>
      </c>
      <c r="J3899" s="17">
        <f t="shared" si="1"/>
        <v>0</v>
      </c>
      <c r="K3899" s="17">
        <f>Tabela1[[#This Row],[VLR RECEBIDO]]-Tabela1[[#This Row],[DESPESA]]-Tabela1[[#This Row],[FGTS]]</f>
        <v>0</v>
      </c>
      <c r="M3899" s="12">
        <f>Tabela1[[#This Row],[A DEVOLVER]]-Tabela1[[#This Row],[DEVOLVIDO]]</f>
        <v>0</v>
      </c>
      <c r="N3899" s="18" t="s">
        <v>223</v>
      </c>
    </row>
    <row r="3900" spans="2:14" x14ac:dyDescent="0.3">
      <c r="B3900" s="44">
        <v>543</v>
      </c>
      <c r="C3900" s="11" t="s">
        <v>40</v>
      </c>
      <c r="D3900" s="15">
        <v>36</v>
      </c>
      <c r="E3900" s="16" t="s">
        <v>8</v>
      </c>
      <c r="F3900" s="11" t="s">
        <v>608</v>
      </c>
      <c r="G3900" s="17">
        <v>630.48</v>
      </c>
      <c r="H3900" s="17">
        <v>630.48444444444397</v>
      </c>
      <c r="I3900" s="17">
        <f t="shared" si="0"/>
        <v>583.78189300411475</v>
      </c>
      <c r="J3900" s="17">
        <f t="shared" si="1"/>
        <v>46.702551440329181</v>
      </c>
      <c r="K3900" s="17">
        <f>Tabela1[[#This Row],[VLR RECEBIDO]]-Tabela1[[#This Row],[DESPESA]]-Tabela1[[#This Row],[FGTS]]</f>
        <v>-4.4444444439122321E-3</v>
      </c>
      <c r="M3900" s="12">
        <f>Tabela1[[#This Row],[A DEVOLVER]]-Tabela1[[#This Row],[DEVOLVIDO]]</f>
        <v>-4.4444444439122321E-3</v>
      </c>
      <c r="N3900" s="18" t="s">
        <v>224</v>
      </c>
    </row>
    <row r="3901" spans="2:14" x14ac:dyDescent="0.3">
      <c r="B3901" s="44" t="s">
        <v>527</v>
      </c>
      <c r="C3901" s="11" t="s">
        <v>495</v>
      </c>
      <c r="D3901" s="15">
        <v>36</v>
      </c>
      <c r="E3901" s="16" t="s">
        <v>8</v>
      </c>
      <c r="F3901" s="11" t="s">
        <v>608</v>
      </c>
      <c r="G3901" s="17">
        <v>630.48</v>
      </c>
      <c r="H3901" s="17">
        <v>630.48444444444397</v>
      </c>
      <c r="I3901" s="17">
        <f t="shared" si="0"/>
        <v>583.78189300411475</v>
      </c>
      <c r="J3901" s="17">
        <f t="shared" si="1"/>
        <v>46.702551440329181</v>
      </c>
      <c r="K3901" s="17">
        <f>Tabela1[[#This Row],[VLR RECEBIDO]]-Tabela1[[#This Row],[DESPESA]]-Tabela1[[#This Row],[FGTS]]</f>
        <v>-4.4444444439122321E-3</v>
      </c>
      <c r="M3901" s="12">
        <f>Tabela1[[#This Row],[A DEVOLVER]]-Tabela1[[#This Row],[DEVOLVIDO]]</f>
        <v>-4.4444444439122321E-3</v>
      </c>
      <c r="N3901" s="18" t="s">
        <v>462</v>
      </c>
    </row>
    <row r="3902" spans="2:14" x14ac:dyDescent="0.3">
      <c r="B3902" s="44">
        <v>1022</v>
      </c>
      <c r="C3902" s="11" t="s">
        <v>422</v>
      </c>
      <c r="D3902" s="15">
        <v>36</v>
      </c>
      <c r="E3902" s="16" t="s">
        <v>8</v>
      </c>
      <c r="F3902" s="11" t="s">
        <v>608</v>
      </c>
      <c r="G3902" s="17">
        <v>630.48</v>
      </c>
      <c r="H3902" s="17">
        <v>630.48444444444397</v>
      </c>
      <c r="I3902" s="17">
        <f t="shared" si="0"/>
        <v>583.78189300411475</v>
      </c>
      <c r="J3902" s="17">
        <f t="shared" si="1"/>
        <v>46.702551440329181</v>
      </c>
      <c r="K3902" s="17">
        <f>Tabela1[[#This Row],[VLR RECEBIDO]]-Tabela1[[#This Row],[DESPESA]]-Tabela1[[#This Row],[FGTS]]</f>
        <v>-4.4444444439122321E-3</v>
      </c>
      <c r="M3902" s="12">
        <f>Tabela1[[#This Row],[A DEVOLVER]]-Tabela1[[#This Row],[DEVOLVIDO]]</f>
        <v>-4.4444444439122321E-3</v>
      </c>
      <c r="N3902" s="18" t="s">
        <v>420</v>
      </c>
    </row>
    <row r="3903" spans="2:14" x14ac:dyDescent="0.3">
      <c r="B3903" s="44">
        <v>644</v>
      </c>
      <c r="C3903" s="11" t="s">
        <v>41</v>
      </c>
      <c r="D3903" s="15">
        <v>36</v>
      </c>
      <c r="E3903" s="16" t="s">
        <v>8</v>
      </c>
      <c r="F3903" s="11" t="s">
        <v>608</v>
      </c>
      <c r="G3903" s="17">
        <v>630.48</v>
      </c>
      <c r="H3903" s="17">
        <v>630.48</v>
      </c>
      <c r="I3903" s="17">
        <f t="shared" si="0"/>
        <v>583.77777777777771</v>
      </c>
      <c r="J3903" s="17">
        <f t="shared" si="1"/>
        <v>46.702222222222218</v>
      </c>
      <c r="K3903" s="17">
        <f>Tabela1[[#This Row],[VLR RECEBIDO]]-Tabela1[[#This Row],[DESPESA]]-Tabela1[[#This Row],[FGTS]]</f>
        <v>8.5265128291212022E-14</v>
      </c>
      <c r="M3903" s="12">
        <f>Tabela1[[#This Row],[A DEVOLVER]]-Tabela1[[#This Row],[DEVOLVIDO]]</f>
        <v>8.5265128291212022E-14</v>
      </c>
      <c r="N3903" s="18" t="s">
        <v>225</v>
      </c>
    </row>
    <row r="3904" spans="2:14" x14ac:dyDescent="0.3">
      <c r="B3904" s="44">
        <v>230</v>
      </c>
      <c r="C3904" s="11" t="s">
        <v>44</v>
      </c>
      <c r="D3904" s="15">
        <v>36</v>
      </c>
      <c r="E3904" s="16" t="s">
        <v>8</v>
      </c>
      <c r="F3904" s="11" t="s">
        <v>608</v>
      </c>
      <c r="G3904" s="17">
        <v>0</v>
      </c>
      <c r="H3904" s="17">
        <v>0</v>
      </c>
      <c r="I3904" s="17">
        <f t="shared" si="0"/>
        <v>0</v>
      </c>
      <c r="J3904" s="17">
        <f t="shared" si="1"/>
        <v>0</v>
      </c>
      <c r="K3904" s="17">
        <f>Tabela1[[#This Row],[VLR RECEBIDO]]-Tabela1[[#This Row],[DESPESA]]-Tabela1[[#This Row],[FGTS]]</f>
        <v>0</v>
      </c>
      <c r="M3904" s="12">
        <f>Tabela1[[#This Row],[A DEVOLVER]]-Tabela1[[#This Row],[DEVOLVIDO]]</f>
        <v>0</v>
      </c>
      <c r="N3904" s="18" t="s">
        <v>228</v>
      </c>
    </row>
    <row r="3905" spans="2:14" x14ac:dyDescent="0.3">
      <c r="B3905" s="44">
        <v>223</v>
      </c>
      <c r="C3905" s="11" t="s">
        <v>45</v>
      </c>
      <c r="D3905" s="15">
        <v>36</v>
      </c>
      <c r="E3905" s="16" t="s">
        <v>8</v>
      </c>
      <c r="F3905" s="11" t="s">
        <v>608</v>
      </c>
      <c r="G3905" s="17">
        <v>0</v>
      </c>
      <c r="H3905" s="17">
        <v>0</v>
      </c>
      <c r="I3905" s="17">
        <f t="shared" si="0"/>
        <v>0</v>
      </c>
      <c r="J3905" s="17">
        <f t="shared" si="1"/>
        <v>0</v>
      </c>
      <c r="K3905" s="17">
        <f>Tabela1[[#This Row],[VLR RECEBIDO]]-Tabela1[[#This Row],[DESPESA]]-Tabela1[[#This Row],[FGTS]]</f>
        <v>0</v>
      </c>
      <c r="M3905" s="12">
        <f>Tabela1[[#This Row],[A DEVOLVER]]-Tabela1[[#This Row],[DEVOLVIDO]]</f>
        <v>0</v>
      </c>
      <c r="N3905" s="18" t="s">
        <v>229</v>
      </c>
    </row>
    <row r="3906" spans="2:14" x14ac:dyDescent="0.3">
      <c r="B3906" s="44">
        <v>1023</v>
      </c>
      <c r="C3906" s="11" t="s">
        <v>423</v>
      </c>
      <c r="D3906" s="15">
        <v>36</v>
      </c>
      <c r="E3906" s="16" t="s">
        <v>8</v>
      </c>
      <c r="F3906" s="11" t="s">
        <v>608</v>
      </c>
      <c r="G3906" s="17">
        <v>630.48</v>
      </c>
      <c r="H3906" s="17">
        <v>630.48</v>
      </c>
      <c r="I3906" s="17">
        <f t="shared" si="0"/>
        <v>583.77777777777771</v>
      </c>
      <c r="J3906" s="17">
        <f t="shared" si="1"/>
        <v>46.702222222222218</v>
      </c>
      <c r="K3906" s="17">
        <f>Tabela1[[#This Row],[VLR RECEBIDO]]-Tabela1[[#This Row],[DESPESA]]-Tabela1[[#This Row],[FGTS]]</f>
        <v>8.5265128291212022E-14</v>
      </c>
      <c r="M3906" s="12">
        <f>Tabela1[[#This Row],[A DEVOLVER]]-Tabela1[[#This Row],[DEVOLVIDO]]</f>
        <v>8.5265128291212022E-14</v>
      </c>
      <c r="N3906" s="18" t="s">
        <v>421</v>
      </c>
    </row>
    <row r="3907" spans="2:14" x14ac:dyDescent="0.3">
      <c r="B3907" s="44">
        <v>427</v>
      </c>
      <c r="C3907" s="11" t="s">
        <v>47</v>
      </c>
      <c r="D3907" s="15">
        <v>36</v>
      </c>
      <c r="E3907" s="16" t="s">
        <v>8</v>
      </c>
      <c r="F3907" s="11" t="s">
        <v>608</v>
      </c>
      <c r="G3907" s="17">
        <v>0</v>
      </c>
      <c r="H3907" s="17">
        <v>0</v>
      </c>
      <c r="I3907" s="17">
        <f t="shared" si="0"/>
        <v>0</v>
      </c>
      <c r="J3907" s="17">
        <f t="shared" si="1"/>
        <v>0</v>
      </c>
      <c r="K3907" s="17">
        <f>Tabela1[[#This Row],[VLR RECEBIDO]]-Tabela1[[#This Row],[DESPESA]]-Tabela1[[#This Row],[FGTS]]</f>
        <v>0</v>
      </c>
      <c r="M3907" s="12">
        <f>Tabela1[[#This Row],[A DEVOLVER]]-Tabela1[[#This Row],[DEVOLVIDO]]</f>
        <v>0</v>
      </c>
      <c r="N3907" s="18" t="s">
        <v>231</v>
      </c>
    </row>
    <row r="3908" spans="2:14" x14ac:dyDescent="0.3">
      <c r="B3908" s="44">
        <v>1006</v>
      </c>
      <c r="C3908" s="11" t="s">
        <v>405</v>
      </c>
      <c r="D3908" s="15">
        <v>36</v>
      </c>
      <c r="E3908" s="16" t="s">
        <v>8</v>
      </c>
      <c r="F3908" s="11" t="s">
        <v>608</v>
      </c>
      <c r="G3908" s="17">
        <v>630.48</v>
      </c>
      <c r="H3908" s="17">
        <v>630.48444444444397</v>
      </c>
      <c r="I3908" s="17">
        <f t="shared" si="0"/>
        <v>583.78189300411475</v>
      </c>
      <c r="J3908" s="17">
        <f t="shared" si="1"/>
        <v>46.702551440329181</v>
      </c>
      <c r="K3908" s="17">
        <f>Tabela1[[#This Row],[VLR RECEBIDO]]-Tabela1[[#This Row],[DESPESA]]-Tabela1[[#This Row],[FGTS]]</f>
        <v>-4.4444444439122321E-3</v>
      </c>
      <c r="M3908" s="12">
        <f>Tabela1[[#This Row],[A DEVOLVER]]-Tabela1[[#This Row],[DEVOLVIDO]]</f>
        <v>-4.4444444439122321E-3</v>
      </c>
      <c r="N3908" s="18" t="s">
        <v>401</v>
      </c>
    </row>
    <row r="3909" spans="2:14" x14ac:dyDescent="0.3">
      <c r="B3909" s="44">
        <v>972</v>
      </c>
      <c r="C3909" s="11" t="s">
        <v>48</v>
      </c>
      <c r="D3909" s="15">
        <v>36</v>
      </c>
      <c r="E3909" s="16" t="s">
        <v>8</v>
      </c>
      <c r="F3909" s="11" t="s">
        <v>608</v>
      </c>
      <c r="G3909" s="17">
        <v>630.48</v>
      </c>
      <c r="H3909" s="17">
        <v>630.48444444444397</v>
      </c>
      <c r="I3909" s="17">
        <f t="shared" si="0"/>
        <v>583.78189300411475</v>
      </c>
      <c r="J3909" s="17">
        <f t="shared" si="1"/>
        <v>46.702551440329181</v>
      </c>
      <c r="K3909" s="17">
        <f>Tabela1[[#This Row],[VLR RECEBIDO]]-Tabela1[[#This Row],[DESPESA]]-Tabela1[[#This Row],[FGTS]]</f>
        <v>-4.4444444439122321E-3</v>
      </c>
      <c r="M3909" s="12">
        <f>Tabela1[[#This Row],[A DEVOLVER]]-Tabela1[[#This Row],[DEVOLVIDO]]</f>
        <v>-4.4444444439122321E-3</v>
      </c>
      <c r="N3909" s="18" t="s">
        <v>232</v>
      </c>
    </row>
    <row r="3910" spans="2:14" x14ac:dyDescent="0.3">
      <c r="B3910" s="44">
        <v>817</v>
      </c>
      <c r="C3910" s="11" t="s">
        <v>49</v>
      </c>
      <c r="D3910" s="15">
        <v>36</v>
      </c>
      <c r="E3910" s="16" t="s">
        <v>8</v>
      </c>
      <c r="F3910" s="11" t="s">
        <v>608</v>
      </c>
      <c r="G3910" s="17">
        <v>630.48</v>
      </c>
      <c r="H3910" s="17">
        <v>630.48444444444397</v>
      </c>
      <c r="I3910" s="17">
        <f t="shared" si="0"/>
        <v>583.78189300411475</v>
      </c>
      <c r="J3910" s="17">
        <f t="shared" si="1"/>
        <v>46.702551440329181</v>
      </c>
      <c r="K3910" s="17">
        <f>Tabela1[[#This Row],[VLR RECEBIDO]]-Tabela1[[#This Row],[DESPESA]]-Tabela1[[#This Row],[FGTS]]</f>
        <v>-4.4444444439122321E-3</v>
      </c>
      <c r="M3910" s="12">
        <f>Tabela1[[#This Row],[A DEVOLVER]]-Tabela1[[#This Row],[DEVOLVIDO]]</f>
        <v>-4.4444444439122321E-3</v>
      </c>
      <c r="N3910" s="18" t="s">
        <v>233</v>
      </c>
    </row>
    <row r="3911" spans="2:14" x14ac:dyDescent="0.3">
      <c r="B3911" s="44" t="s">
        <v>528</v>
      </c>
      <c r="C3911" s="11" t="s">
        <v>496</v>
      </c>
      <c r="D3911" s="15">
        <v>36</v>
      </c>
      <c r="E3911" s="16" t="s">
        <v>8</v>
      </c>
      <c r="F3911" s="11" t="s">
        <v>608</v>
      </c>
      <c r="G3911" s="17">
        <v>630.48</v>
      </c>
      <c r="H3911" s="17">
        <v>630.48444444444397</v>
      </c>
      <c r="I3911" s="17">
        <f t="shared" si="0"/>
        <v>583.78189300411475</v>
      </c>
      <c r="J3911" s="17">
        <f t="shared" si="1"/>
        <v>46.702551440329181</v>
      </c>
      <c r="K3911" s="17">
        <f>Tabela1[[#This Row],[VLR RECEBIDO]]-Tabela1[[#This Row],[DESPESA]]-Tabela1[[#This Row],[FGTS]]</f>
        <v>-4.4444444439122321E-3</v>
      </c>
      <c r="M3911" s="12">
        <f>Tabela1[[#This Row],[A DEVOLVER]]-Tabela1[[#This Row],[DEVOLVIDO]]</f>
        <v>-4.4444444439122321E-3</v>
      </c>
      <c r="N3911" s="18" t="s">
        <v>463</v>
      </c>
    </row>
    <row r="3912" spans="2:14" x14ac:dyDescent="0.3">
      <c r="B3912" s="44" t="s">
        <v>394</v>
      </c>
      <c r="C3912" s="11" t="s">
        <v>386</v>
      </c>
      <c r="D3912" s="15">
        <v>36</v>
      </c>
      <c r="E3912" s="16" t="s">
        <v>8</v>
      </c>
      <c r="F3912" s="11" t="s">
        <v>608</v>
      </c>
      <c r="G3912" s="17">
        <v>630.48</v>
      </c>
      <c r="H3912" s="17">
        <v>0</v>
      </c>
      <c r="I3912" s="17">
        <f t="shared" si="0"/>
        <v>0</v>
      </c>
      <c r="J3912" s="17">
        <f t="shared" si="1"/>
        <v>0</v>
      </c>
      <c r="K3912" s="17">
        <f>Tabela1[[#This Row],[VLR RECEBIDO]]-Tabela1[[#This Row],[DESPESA]]-Tabela1[[#This Row],[FGTS]]</f>
        <v>630.48</v>
      </c>
      <c r="M3912" s="12">
        <f>Tabela1[[#This Row],[A DEVOLVER]]-Tabela1[[#This Row],[DEVOLVIDO]]</f>
        <v>630.48</v>
      </c>
      <c r="N3912" s="18" t="s">
        <v>390</v>
      </c>
    </row>
    <row r="3913" spans="2:14" x14ac:dyDescent="0.3">
      <c r="B3913" s="44">
        <v>677</v>
      </c>
      <c r="C3913" s="11" t="s">
        <v>50</v>
      </c>
      <c r="D3913" s="15">
        <v>36</v>
      </c>
      <c r="E3913" s="16" t="s">
        <v>8</v>
      </c>
      <c r="F3913" s="11" t="s">
        <v>608</v>
      </c>
      <c r="G3913" s="17">
        <v>630.48</v>
      </c>
      <c r="H3913" s="17">
        <v>630.48444444444397</v>
      </c>
      <c r="I3913" s="17">
        <f t="shared" si="0"/>
        <v>583.78189300411475</v>
      </c>
      <c r="J3913" s="17">
        <f t="shared" si="1"/>
        <v>46.702551440329181</v>
      </c>
      <c r="K3913" s="17">
        <f>Tabela1[[#This Row],[VLR RECEBIDO]]-Tabela1[[#This Row],[DESPESA]]-Tabela1[[#This Row],[FGTS]]</f>
        <v>-4.4444444439122321E-3</v>
      </c>
      <c r="M3913" s="12">
        <f>Tabela1[[#This Row],[A DEVOLVER]]-Tabela1[[#This Row],[DEVOLVIDO]]</f>
        <v>-4.4444444439122321E-3</v>
      </c>
      <c r="N3913" s="18" t="s">
        <v>234</v>
      </c>
    </row>
    <row r="3914" spans="2:14" x14ac:dyDescent="0.3">
      <c r="B3914" s="44">
        <v>26</v>
      </c>
      <c r="C3914" s="11" t="s">
        <v>51</v>
      </c>
      <c r="D3914" s="15">
        <v>36</v>
      </c>
      <c r="E3914" s="16" t="s">
        <v>8</v>
      </c>
      <c r="F3914" s="11" t="s">
        <v>608</v>
      </c>
      <c r="G3914" s="17">
        <v>0</v>
      </c>
      <c r="H3914" s="17">
        <v>0</v>
      </c>
      <c r="I3914" s="17">
        <f t="shared" si="0"/>
        <v>0</v>
      </c>
      <c r="J3914" s="17">
        <f t="shared" si="1"/>
        <v>0</v>
      </c>
      <c r="K3914" s="17">
        <f>Tabela1[[#This Row],[VLR RECEBIDO]]-Tabela1[[#This Row],[DESPESA]]-Tabela1[[#This Row],[FGTS]]</f>
        <v>0</v>
      </c>
      <c r="M3914" s="12">
        <f>Tabela1[[#This Row],[A DEVOLVER]]-Tabela1[[#This Row],[DEVOLVIDO]]</f>
        <v>0</v>
      </c>
      <c r="N3914" s="18" t="s">
        <v>235</v>
      </c>
    </row>
    <row r="3915" spans="2:14" x14ac:dyDescent="0.3">
      <c r="B3915" s="44">
        <v>235</v>
      </c>
      <c r="C3915" s="11" t="s">
        <v>53</v>
      </c>
      <c r="D3915" s="15">
        <v>36</v>
      </c>
      <c r="E3915" s="16" t="s">
        <v>8</v>
      </c>
      <c r="F3915" s="11" t="s">
        <v>608</v>
      </c>
      <c r="G3915" s="17">
        <v>630.48</v>
      </c>
      <c r="H3915" s="17">
        <v>630.48444444444397</v>
      </c>
      <c r="I3915" s="17">
        <f t="shared" si="0"/>
        <v>583.78189300411475</v>
      </c>
      <c r="J3915" s="17">
        <f t="shared" si="1"/>
        <v>46.702551440329181</v>
      </c>
      <c r="K3915" s="17">
        <f>Tabela1[[#This Row],[VLR RECEBIDO]]-Tabela1[[#This Row],[DESPESA]]-Tabela1[[#This Row],[FGTS]]</f>
        <v>-4.4444444439122321E-3</v>
      </c>
      <c r="M3915" s="12">
        <f>Tabela1[[#This Row],[A DEVOLVER]]-Tabela1[[#This Row],[DEVOLVIDO]]</f>
        <v>-4.4444444439122321E-3</v>
      </c>
      <c r="N3915" s="18" t="s">
        <v>237</v>
      </c>
    </row>
    <row r="3916" spans="2:14" x14ac:dyDescent="0.3">
      <c r="B3916" s="44">
        <v>712</v>
      </c>
      <c r="C3916" s="11" t="s">
        <v>54</v>
      </c>
      <c r="D3916" s="15">
        <v>36</v>
      </c>
      <c r="E3916" s="16" t="s">
        <v>8</v>
      </c>
      <c r="F3916" s="11" t="s">
        <v>608</v>
      </c>
      <c r="G3916" s="17">
        <v>0</v>
      </c>
      <c r="H3916" s="17">
        <v>0</v>
      </c>
      <c r="I3916" s="17">
        <f t="shared" si="0"/>
        <v>0</v>
      </c>
      <c r="J3916" s="17">
        <f t="shared" si="1"/>
        <v>0</v>
      </c>
      <c r="K3916" s="17">
        <f>Tabela1[[#This Row],[VLR RECEBIDO]]-Tabela1[[#This Row],[DESPESA]]-Tabela1[[#This Row],[FGTS]]</f>
        <v>0</v>
      </c>
      <c r="M3916" s="12">
        <f>Tabela1[[#This Row],[A DEVOLVER]]-Tabela1[[#This Row],[DEVOLVIDO]]</f>
        <v>0</v>
      </c>
      <c r="N3916" s="18" t="s">
        <v>238</v>
      </c>
    </row>
    <row r="3917" spans="2:14" x14ac:dyDescent="0.3">
      <c r="B3917" s="44">
        <v>807</v>
      </c>
      <c r="C3917" s="11" t="s">
        <v>56</v>
      </c>
      <c r="D3917" s="15">
        <v>36</v>
      </c>
      <c r="E3917" s="16" t="s">
        <v>8</v>
      </c>
      <c r="F3917" s="11" t="s">
        <v>608</v>
      </c>
      <c r="G3917" s="17">
        <v>0</v>
      </c>
      <c r="H3917" s="17">
        <v>0</v>
      </c>
      <c r="I3917" s="17">
        <f t="shared" si="0"/>
        <v>0</v>
      </c>
      <c r="J3917" s="17">
        <f t="shared" si="1"/>
        <v>0</v>
      </c>
      <c r="K3917" s="17">
        <f>Tabela1[[#This Row],[VLR RECEBIDO]]-Tabela1[[#This Row],[DESPESA]]-Tabela1[[#This Row],[FGTS]]</f>
        <v>0</v>
      </c>
      <c r="M3917" s="12">
        <f>Tabela1[[#This Row],[A DEVOLVER]]-Tabela1[[#This Row],[DEVOLVIDO]]</f>
        <v>0</v>
      </c>
      <c r="N3917" s="18" t="s">
        <v>240</v>
      </c>
    </row>
    <row r="3918" spans="2:14" x14ac:dyDescent="0.3">
      <c r="B3918" s="44">
        <v>1061</v>
      </c>
      <c r="C3918" s="11" t="s">
        <v>427</v>
      </c>
      <c r="D3918" s="15">
        <v>36</v>
      </c>
      <c r="E3918" s="16" t="s">
        <v>8</v>
      </c>
      <c r="F3918" s="11" t="s">
        <v>608</v>
      </c>
      <c r="G3918" s="17">
        <v>630.48</v>
      </c>
      <c r="H3918" s="17">
        <v>630.48444444444397</v>
      </c>
      <c r="I3918" s="17">
        <f t="shared" si="0"/>
        <v>583.78189300411475</v>
      </c>
      <c r="J3918" s="17">
        <f t="shared" si="1"/>
        <v>46.702551440329181</v>
      </c>
      <c r="K3918" s="17">
        <f>Tabela1[[#This Row],[VLR RECEBIDO]]-Tabela1[[#This Row],[DESPESA]]-Tabela1[[#This Row],[FGTS]]</f>
        <v>-4.4444444439122321E-3</v>
      </c>
      <c r="M3918" s="12">
        <f>Tabela1[[#This Row],[A DEVOLVER]]-Tabela1[[#This Row],[DEVOLVIDO]]</f>
        <v>-4.4444444439122321E-3</v>
      </c>
      <c r="N3918" s="18" t="s">
        <v>440</v>
      </c>
    </row>
    <row r="3919" spans="2:14" x14ac:dyDescent="0.3">
      <c r="B3919" s="44">
        <v>355</v>
      </c>
      <c r="C3919" s="11" t="s">
        <v>58</v>
      </c>
      <c r="D3919" s="15">
        <v>36</v>
      </c>
      <c r="E3919" s="16" t="s">
        <v>8</v>
      </c>
      <c r="F3919" s="11" t="s">
        <v>608</v>
      </c>
      <c r="G3919" s="17">
        <v>0</v>
      </c>
      <c r="H3919" s="17">
        <v>0</v>
      </c>
      <c r="I3919" s="17">
        <f t="shared" si="0"/>
        <v>0</v>
      </c>
      <c r="J3919" s="17">
        <f t="shared" si="1"/>
        <v>0</v>
      </c>
      <c r="K3919" s="17">
        <f>Tabela1[[#This Row],[VLR RECEBIDO]]-Tabela1[[#This Row],[DESPESA]]-Tabela1[[#This Row],[FGTS]]</f>
        <v>0</v>
      </c>
      <c r="M3919" s="12">
        <f>Tabela1[[#This Row],[A DEVOLVER]]-Tabela1[[#This Row],[DEVOLVIDO]]</f>
        <v>0</v>
      </c>
      <c r="N3919" s="18" t="s">
        <v>242</v>
      </c>
    </row>
    <row r="3920" spans="2:14" x14ac:dyDescent="0.3">
      <c r="B3920" s="44">
        <v>1104</v>
      </c>
      <c r="C3920" s="11" t="s">
        <v>568</v>
      </c>
      <c r="D3920" s="15">
        <v>36</v>
      </c>
      <c r="E3920" s="16" t="s">
        <v>8</v>
      </c>
      <c r="F3920" s="11" t="s">
        <v>608</v>
      </c>
      <c r="G3920" s="17">
        <v>630.48</v>
      </c>
      <c r="H3920" s="17">
        <v>630.48444444444397</v>
      </c>
      <c r="I3920" s="17">
        <f t="shared" si="0"/>
        <v>583.78189300411475</v>
      </c>
      <c r="J3920" s="17">
        <f t="shared" si="1"/>
        <v>46.702551440329181</v>
      </c>
      <c r="K3920" s="17">
        <f>Tabela1[[#This Row],[VLR RECEBIDO]]-Tabela1[[#This Row],[DESPESA]]-Tabela1[[#This Row],[FGTS]]</f>
        <v>-4.4444444439122321E-3</v>
      </c>
      <c r="M3920" s="12">
        <f>Tabela1[[#This Row],[A DEVOLVER]]-Tabela1[[#This Row],[DEVOLVIDO]]</f>
        <v>-4.4444444439122321E-3</v>
      </c>
      <c r="N3920" s="18" t="s">
        <v>577</v>
      </c>
    </row>
    <row r="3921" spans="2:14" x14ac:dyDescent="0.3">
      <c r="B3921" s="44">
        <v>462</v>
      </c>
      <c r="C3921" s="11" t="s">
        <v>59</v>
      </c>
      <c r="D3921" s="15">
        <v>36</v>
      </c>
      <c r="E3921" s="16" t="s">
        <v>8</v>
      </c>
      <c r="F3921" s="11" t="s">
        <v>608</v>
      </c>
      <c r="G3921" s="17">
        <v>0</v>
      </c>
      <c r="H3921" s="17">
        <v>0</v>
      </c>
      <c r="I3921" s="17">
        <f t="shared" si="0"/>
        <v>0</v>
      </c>
      <c r="J3921" s="17">
        <f t="shared" si="1"/>
        <v>0</v>
      </c>
      <c r="K3921" s="17">
        <f>Tabela1[[#This Row],[VLR RECEBIDO]]-Tabela1[[#This Row],[DESPESA]]-Tabela1[[#This Row],[FGTS]]</f>
        <v>0</v>
      </c>
      <c r="M3921" s="12">
        <f>Tabela1[[#This Row],[A DEVOLVER]]-Tabela1[[#This Row],[DEVOLVIDO]]</f>
        <v>0</v>
      </c>
      <c r="N3921" s="18" t="s">
        <v>243</v>
      </c>
    </row>
    <row r="3922" spans="2:14" x14ac:dyDescent="0.3">
      <c r="B3922" s="44">
        <v>152</v>
      </c>
      <c r="C3922" s="11" t="s">
        <v>60</v>
      </c>
      <c r="D3922" s="15">
        <v>36</v>
      </c>
      <c r="E3922" s="16" t="s">
        <v>8</v>
      </c>
      <c r="F3922" s="11" t="s">
        <v>608</v>
      </c>
      <c r="G3922" s="17">
        <v>630.48</v>
      </c>
      <c r="H3922" s="17">
        <v>630.48444444444397</v>
      </c>
      <c r="I3922" s="17">
        <f t="shared" si="0"/>
        <v>583.78189300411475</v>
      </c>
      <c r="J3922" s="17">
        <f t="shared" si="1"/>
        <v>46.702551440329181</v>
      </c>
      <c r="K3922" s="17">
        <f>Tabela1[[#This Row],[VLR RECEBIDO]]-Tabela1[[#This Row],[DESPESA]]-Tabela1[[#This Row],[FGTS]]</f>
        <v>-4.4444444439122321E-3</v>
      </c>
      <c r="M3922" s="12">
        <f>Tabela1[[#This Row],[A DEVOLVER]]-Tabela1[[#This Row],[DEVOLVIDO]]</f>
        <v>-4.4444444439122321E-3</v>
      </c>
      <c r="N3922" s="18" t="s">
        <v>244</v>
      </c>
    </row>
    <row r="3923" spans="2:14" x14ac:dyDescent="0.3">
      <c r="B3923" s="44">
        <v>870</v>
      </c>
      <c r="C3923" s="11" t="s">
        <v>61</v>
      </c>
      <c r="D3923" s="15">
        <v>36</v>
      </c>
      <c r="E3923" s="16" t="s">
        <v>8</v>
      </c>
      <c r="F3923" s="11" t="s">
        <v>608</v>
      </c>
      <c r="G3923" s="17">
        <v>630.48</v>
      </c>
      <c r="H3923" s="17">
        <v>630.48444444444397</v>
      </c>
      <c r="I3923" s="17">
        <f t="shared" si="0"/>
        <v>583.78189300411475</v>
      </c>
      <c r="J3923" s="17">
        <f t="shared" si="1"/>
        <v>46.702551440329181</v>
      </c>
      <c r="K3923" s="17">
        <f>Tabela1[[#This Row],[VLR RECEBIDO]]-Tabela1[[#This Row],[DESPESA]]-Tabela1[[#This Row],[FGTS]]</f>
        <v>-4.4444444439122321E-3</v>
      </c>
      <c r="M3923" s="12">
        <f>Tabela1[[#This Row],[A DEVOLVER]]-Tabela1[[#This Row],[DEVOLVIDO]]</f>
        <v>-4.4444444439122321E-3</v>
      </c>
      <c r="N3923" s="18" t="s">
        <v>245</v>
      </c>
    </row>
    <row r="3924" spans="2:14" x14ac:dyDescent="0.3">
      <c r="B3924" s="44">
        <v>717</v>
      </c>
      <c r="C3924" s="11" t="s">
        <v>62</v>
      </c>
      <c r="D3924" s="15">
        <v>36</v>
      </c>
      <c r="E3924" s="16" t="s">
        <v>8</v>
      </c>
      <c r="F3924" s="11" t="s">
        <v>608</v>
      </c>
      <c r="G3924" s="17">
        <v>630.48</v>
      </c>
      <c r="H3924" s="17">
        <v>630.48444444444397</v>
      </c>
      <c r="I3924" s="17">
        <f t="shared" si="0"/>
        <v>583.78189300411475</v>
      </c>
      <c r="J3924" s="17">
        <f t="shared" si="1"/>
        <v>46.702551440329181</v>
      </c>
      <c r="K3924" s="17">
        <f>Tabela1[[#This Row],[VLR RECEBIDO]]-Tabela1[[#This Row],[DESPESA]]-Tabela1[[#This Row],[FGTS]]</f>
        <v>-4.4444444439122321E-3</v>
      </c>
      <c r="M3924" s="12">
        <f>Tabela1[[#This Row],[A DEVOLVER]]-Tabela1[[#This Row],[DEVOLVIDO]]</f>
        <v>-4.4444444439122321E-3</v>
      </c>
      <c r="N3924" s="18" t="s">
        <v>246</v>
      </c>
    </row>
    <row r="3925" spans="2:14" x14ac:dyDescent="0.3">
      <c r="B3925" s="44" t="s">
        <v>529</v>
      </c>
      <c r="C3925" s="11" t="s">
        <v>497</v>
      </c>
      <c r="D3925" s="15">
        <v>36</v>
      </c>
      <c r="E3925" s="16" t="s">
        <v>8</v>
      </c>
      <c r="F3925" s="11" t="s">
        <v>608</v>
      </c>
      <c r="G3925" s="17">
        <v>0</v>
      </c>
      <c r="H3925" s="17">
        <v>0</v>
      </c>
      <c r="I3925" s="17">
        <f t="shared" si="0"/>
        <v>0</v>
      </c>
      <c r="J3925" s="17">
        <f t="shared" si="1"/>
        <v>0</v>
      </c>
      <c r="K3925" s="17">
        <f>Tabela1[[#This Row],[VLR RECEBIDO]]-Tabela1[[#This Row],[DESPESA]]-Tabela1[[#This Row],[FGTS]]</f>
        <v>0</v>
      </c>
      <c r="M3925" s="12">
        <f>Tabela1[[#This Row],[A DEVOLVER]]-Tabela1[[#This Row],[DEVOLVIDO]]</f>
        <v>0</v>
      </c>
      <c r="N3925" s="18" t="s">
        <v>464</v>
      </c>
    </row>
    <row r="3926" spans="2:14" x14ac:dyDescent="0.3">
      <c r="B3926" s="44" t="s">
        <v>530</v>
      </c>
      <c r="C3926" s="11" t="s">
        <v>498</v>
      </c>
      <c r="D3926" s="15">
        <v>36</v>
      </c>
      <c r="E3926" s="16" t="s">
        <v>8</v>
      </c>
      <c r="F3926" s="11" t="s">
        <v>608</v>
      </c>
      <c r="G3926" s="17">
        <v>630.48</v>
      </c>
      <c r="H3926" s="17">
        <v>630.48444444444397</v>
      </c>
      <c r="I3926" s="17">
        <f t="shared" si="0"/>
        <v>583.78189300411475</v>
      </c>
      <c r="J3926" s="17">
        <f t="shared" si="1"/>
        <v>46.702551440329181</v>
      </c>
      <c r="K3926" s="17">
        <f>Tabela1[[#This Row],[VLR RECEBIDO]]-Tabela1[[#This Row],[DESPESA]]-Tabela1[[#This Row],[FGTS]]</f>
        <v>-4.4444444439122321E-3</v>
      </c>
      <c r="M3926" s="12">
        <f>Tabela1[[#This Row],[A DEVOLVER]]-Tabela1[[#This Row],[DEVOLVIDO]]</f>
        <v>-4.4444444439122321E-3</v>
      </c>
      <c r="N3926" s="18" t="s">
        <v>465</v>
      </c>
    </row>
    <row r="3927" spans="2:14" x14ac:dyDescent="0.3">
      <c r="B3927" s="44">
        <v>30</v>
      </c>
      <c r="C3927" s="11" t="s">
        <v>63</v>
      </c>
      <c r="D3927" s="15">
        <v>36</v>
      </c>
      <c r="E3927" s="16" t="s">
        <v>8</v>
      </c>
      <c r="F3927" s="11" t="s">
        <v>608</v>
      </c>
      <c r="G3927" s="17">
        <v>310.77999999999997</v>
      </c>
      <c r="H3927" s="17">
        <v>310.77999999999997</v>
      </c>
      <c r="I3927" s="17">
        <f t="shared" si="0"/>
        <v>287.75925925925924</v>
      </c>
      <c r="J3927" s="17">
        <f t="shared" si="1"/>
        <v>23.020740740740738</v>
      </c>
      <c r="K3927" s="17">
        <f>Tabela1[[#This Row],[VLR RECEBIDO]]-Tabela1[[#This Row],[DESPESA]]-Tabela1[[#This Row],[FGTS]]</f>
        <v>0</v>
      </c>
      <c r="M3927" s="12">
        <f>Tabela1[[#This Row],[A DEVOLVER]]-Tabela1[[#This Row],[DEVOLVIDO]]</f>
        <v>0</v>
      </c>
      <c r="N3927" s="18" t="s">
        <v>247</v>
      </c>
    </row>
    <row r="3928" spans="2:14" x14ac:dyDescent="0.3">
      <c r="B3928" s="44">
        <v>32</v>
      </c>
      <c r="C3928" s="11" t="s">
        <v>66</v>
      </c>
      <c r="D3928" s="15">
        <v>36</v>
      </c>
      <c r="E3928" s="16" t="s">
        <v>8</v>
      </c>
      <c r="F3928" s="11" t="s">
        <v>608</v>
      </c>
      <c r="G3928" s="17">
        <v>0</v>
      </c>
      <c r="H3928" s="17">
        <v>0</v>
      </c>
      <c r="I3928" s="17">
        <f t="shared" si="0"/>
        <v>0</v>
      </c>
      <c r="J3928" s="17">
        <f t="shared" si="1"/>
        <v>0</v>
      </c>
      <c r="K3928" s="17">
        <f>Tabela1[[#This Row],[VLR RECEBIDO]]-Tabela1[[#This Row],[DESPESA]]-Tabela1[[#This Row],[FGTS]]</f>
        <v>0</v>
      </c>
      <c r="M3928" s="12">
        <f>Tabela1[[#This Row],[A DEVOLVER]]-Tabela1[[#This Row],[DEVOLVIDO]]</f>
        <v>0</v>
      </c>
      <c r="N3928" s="18" t="s">
        <v>250</v>
      </c>
    </row>
    <row r="3929" spans="2:14" x14ac:dyDescent="0.3">
      <c r="B3929" s="44">
        <v>497</v>
      </c>
      <c r="C3929" s="11" t="s">
        <v>67</v>
      </c>
      <c r="D3929" s="15">
        <v>36</v>
      </c>
      <c r="E3929" s="16" t="s">
        <v>8</v>
      </c>
      <c r="F3929" s="11" t="s">
        <v>608</v>
      </c>
      <c r="G3929" s="17">
        <v>630.48</v>
      </c>
      <c r="H3929" s="17">
        <v>630.48444444444397</v>
      </c>
      <c r="I3929" s="17">
        <f t="shared" si="0"/>
        <v>583.78189300411475</v>
      </c>
      <c r="J3929" s="17">
        <f t="shared" si="1"/>
        <v>46.702551440329181</v>
      </c>
      <c r="K3929" s="17">
        <f>Tabela1[[#This Row],[VLR RECEBIDO]]-Tabela1[[#This Row],[DESPESA]]-Tabela1[[#This Row],[FGTS]]</f>
        <v>-4.4444444439122321E-3</v>
      </c>
      <c r="M3929" s="12">
        <f>Tabela1[[#This Row],[A DEVOLVER]]-Tabela1[[#This Row],[DEVOLVIDO]]</f>
        <v>-4.4444444439122321E-3</v>
      </c>
      <c r="N3929" s="18" t="s">
        <v>251</v>
      </c>
    </row>
    <row r="3930" spans="2:14" x14ac:dyDescent="0.3">
      <c r="B3930" s="44">
        <v>789</v>
      </c>
      <c r="C3930" s="11" t="s">
        <v>68</v>
      </c>
      <c r="D3930" s="15">
        <v>36</v>
      </c>
      <c r="E3930" s="16" t="s">
        <v>8</v>
      </c>
      <c r="F3930" s="11" t="s">
        <v>608</v>
      </c>
      <c r="G3930" s="17">
        <v>0</v>
      </c>
      <c r="H3930" s="17">
        <v>0</v>
      </c>
      <c r="I3930" s="17">
        <f t="shared" si="0"/>
        <v>0</v>
      </c>
      <c r="J3930" s="17">
        <f t="shared" si="1"/>
        <v>0</v>
      </c>
      <c r="K3930" s="17">
        <f>Tabela1[[#This Row],[VLR RECEBIDO]]-Tabela1[[#This Row],[DESPESA]]-Tabela1[[#This Row],[FGTS]]</f>
        <v>0</v>
      </c>
      <c r="M3930" s="12">
        <f>Tabela1[[#This Row],[A DEVOLVER]]-Tabela1[[#This Row],[DEVOLVIDO]]</f>
        <v>0</v>
      </c>
      <c r="N3930" s="18" t="s">
        <v>252</v>
      </c>
    </row>
    <row r="3931" spans="2:14" x14ac:dyDescent="0.3">
      <c r="B3931" s="44" t="s">
        <v>531</v>
      </c>
      <c r="C3931" s="11" t="s">
        <v>499</v>
      </c>
      <c r="D3931" s="15">
        <v>36</v>
      </c>
      <c r="E3931" s="16" t="s">
        <v>8</v>
      </c>
      <c r="F3931" s="11" t="s">
        <v>608</v>
      </c>
      <c r="G3931" s="17">
        <v>0</v>
      </c>
      <c r="H3931" s="17">
        <v>0</v>
      </c>
      <c r="I3931" s="17">
        <f t="shared" ref="I3931:I3994" si="2">IFERROR(H3931/1.08,"")</f>
        <v>0</v>
      </c>
      <c r="J3931" s="17">
        <f t="shared" ref="J3931:J3994" si="3">I3931*8%</f>
        <v>0</v>
      </c>
      <c r="K3931" s="17">
        <f>Tabela1[[#This Row],[VLR RECEBIDO]]-Tabela1[[#This Row],[DESPESA]]-Tabela1[[#This Row],[FGTS]]</f>
        <v>0</v>
      </c>
      <c r="M3931" s="12">
        <f>Tabela1[[#This Row],[A DEVOLVER]]-Tabela1[[#This Row],[DEVOLVIDO]]</f>
        <v>0</v>
      </c>
      <c r="N3931" s="18" t="s">
        <v>466</v>
      </c>
    </row>
    <row r="3932" spans="2:14" x14ac:dyDescent="0.3">
      <c r="B3932" s="44">
        <v>936</v>
      </c>
      <c r="C3932" s="11" t="s">
        <v>71</v>
      </c>
      <c r="D3932" s="15">
        <v>36</v>
      </c>
      <c r="E3932" s="16" t="s">
        <v>8</v>
      </c>
      <c r="F3932" s="11" t="s">
        <v>608</v>
      </c>
      <c r="G3932" s="17">
        <v>630.48</v>
      </c>
      <c r="H3932" s="17">
        <v>630.48444444444397</v>
      </c>
      <c r="I3932" s="17">
        <f t="shared" si="2"/>
        <v>583.78189300411475</v>
      </c>
      <c r="J3932" s="17">
        <f t="shared" si="3"/>
        <v>46.702551440329181</v>
      </c>
      <c r="K3932" s="17">
        <f>Tabela1[[#This Row],[VLR RECEBIDO]]-Tabela1[[#This Row],[DESPESA]]-Tabela1[[#This Row],[FGTS]]</f>
        <v>-4.4444444439122321E-3</v>
      </c>
      <c r="M3932" s="12">
        <f>Tabela1[[#This Row],[A DEVOLVER]]-Tabela1[[#This Row],[DEVOLVIDO]]</f>
        <v>-4.4444444439122321E-3</v>
      </c>
      <c r="N3932" s="18" t="s">
        <v>255</v>
      </c>
    </row>
    <row r="3933" spans="2:14" x14ac:dyDescent="0.3">
      <c r="B3933" s="44">
        <v>726</v>
      </c>
      <c r="C3933" s="11" t="s">
        <v>72</v>
      </c>
      <c r="D3933" s="15">
        <v>36</v>
      </c>
      <c r="E3933" s="16" t="s">
        <v>8</v>
      </c>
      <c r="F3933" s="11" t="s">
        <v>608</v>
      </c>
      <c r="G3933" s="17">
        <v>630.48</v>
      </c>
      <c r="H3933" s="17">
        <v>630.48444444444397</v>
      </c>
      <c r="I3933" s="17">
        <f t="shared" si="2"/>
        <v>583.78189300411475</v>
      </c>
      <c r="J3933" s="17">
        <f t="shared" si="3"/>
        <v>46.702551440329181</v>
      </c>
      <c r="K3933" s="17">
        <f>Tabela1[[#This Row],[VLR RECEBIDO]]-Tabela1[[#This Row],[DESPESA]]-Tabela1[[#This Row],[FGTS]]</f>
        <v>-4.4444444439122321E-3</v>
      </c>
      <c r="M3933" s="12">
        <f>Tabela1[[#This Row],[A DEVOLVER]]-Tabela1[[#This Row],[DEVOLVIDO]]</f>
        <v>-4.4444444439122321E-3</v>
      </c>
      <c r="N3933" s="18" t="s">
        <v>256</v>
      </c>
    </row>
    <row r="3934" spans="2:14" x14ac:dyDescent="0.3">
      <c r="B3934" s="44">
        <v>1046</v>
      </c>
      <c r="C3934" s="11" t="s">
        <v>428</v>
      </c>
      <c r="D3934" s="15">
        <v>36</v>
      </c>
      <c r="E3934" s="16" t="s">
        <v>8</v>
      </c>
      <c r="F3934" s="11" t="s">
        <v>608</v>
      </c>
      <c r="G3934" s="17">
        <v>630.48</v>
      </c>
      <c r="H3934" s="17">
        <v>630.48444444444397</v>
      </c>
      <c r="I3934" s="17">
        <f t="shared" si="2"/>
        <v>583.78189300411475</v>
      </c>
      <c r="J3934" s="17">
        <f t="shared" si="3"/>
        <v>46.702551440329181</v>
      </c>
      <c r="K3934" s="17">
        <f>Tabela1[[#This Row],[VLR RECEBIDO]]-Tabela1[[#This Row],[DESPESA]]-Tabela1[[#This Row],[FGTS]]</f>
        <v>-4.4444444439122321E-3</v>
      </c>
      <c r="M3934" s="12">
        <f>Tabela1[[#This Row],[A DEVOLVER]]-Tabela1[[#This Row],[DEVOLVIDO]]</f>
        <v>-4.4444444439122321E-3</v>
      </c>
      <c r="N3934" s="18" t="s">
        <v>441</v>
      </c>
    </row>
    <row r="3935" spans="2:14" x14ac:dyDescent="0.3">
      <c r="B3935" s="44" t="s">
        <v>532</v>
      </c>
      <c r="C3935" s="11" t="s">
        <v>500</v>
      </c>
      <c r="D3935" s="15">
        <v>36</v>
      </c>
      <c r="E3935" s="16" t="s">
        <v>8</v>
      </c>
      <c r="F3935" s="11" t="s">
        <v>608</v>
      </c>
      <c r="G3935" s="17">
        <v>630.48</v>
      </c>
      <c r="H3935" s="17">
        <v>630.48444444444397</v>
      </c>
      <c r="I3935" s="17">
        <f t="shared" si="2"/>
        <v>583.78189300411475</v>
      </c>
      <c r="J3935" s="17">
        <f t="shared" si="3"/>
        <v>46.702551440329181</v>
      </c>
      <c r="K3935" s="17">
        <f>Tabela1[[#This Row],[VLR RECEBIDO]]-Tabela1[[#This Row],[DESPESA]]-Tabela1[[#This Row],[FGTS]]</f>
        <v>-4.4444444439122321E-3</v>
      </c>
      <c r="M3935" s="12">
        <f>Tabela1[[#This Row],[A DEVOLVER]]-Tabela1[[#This Row],[DEVOLVIDO]]</f>
        <v>-4.4444444439122321E-3</v>
      </c>
      <c r="N3935" s="18" t="s">
        <v>467</v>
      </c>
    </row>
    <row r="3936" spans="2:14" x14ac:dyDescent="0.3">
      <c r="B3936" s="44">
        <v>1037</v>
      </c>
      <c r="C3936" s="11" t="s">
        <v>501</v>
      </c>
      <c r="D3936" s="15">
        <v>36</v>
      </c>
      <c r="E3936" s="16" t="s">
        <v>8</v>
      </c>
      <c r="F3936" s="11" t="s">
        <v>608</v>
      </c>
      <c r="G3936" s="17">
        <v>630.48</v>
      </c>
      <c r="H3936" s="17">
        <v>0</v>
      </c>
      <c r="I3936" s="17">
        <f t="shared" si="2"/>
        <v>0</v>
      </c>
      <c r="J3936" s="17">
        <f t="shared" si="3"/>
        <v>0</v>
      </c>
      <c r="K3936" s="17">
        <f>Tabela1[[#This Row],[VLR RECEBIDO]]-Tabela1[[#This Row],[DESPESA]]-Tabela1[[#This Row],[FGTS]]</f>
        <v>630.48</v>
      </c>
      <c r="M3936" s="12">
        <f>Tabela1[[#This Row],[A DEVOLVER]]-Tabela1[[#This Row],[DEVOLVIDO]]</f>
        <v>630.48</v>
      </c>
      <c r="N3936" s="18" t="s">
        <v>468</v>
      </c>
    </row>
    <row r="3937" spans="2:14" x14ac:dyDescent="0.3">
      <c r="B3937" s="44">
        <v>633</v>
      </c>
      <c r="C3937" s="11" t="s">
        <v>75</v>
      </c>
      <c r="D3937" s="15">
        <v>36</v>
      </c>
      <c r="E3937" s="16" t="s">
        <v>8</v>
      </c>
      <c r="F3937" s="11" t="s">
        <v>608</v>
      </c>
      <c r="G3937" s="17">
        <v>630.48</v>
      </c>
      <c r="H3937" s="17">
        <v>630.48444444444397</v>
      </c>
      <c r="I3937" s="17">
        <f t="shared" si="2"/>
        <v>583.78189300411475</v>
      </c>
      <c r="J3937" s="17">
        <f t="shared" si="3"/>
        <v>46.702551440329181</v>
      </c>
      <c r="K3937" s="17">
        <f>Tabela1[[#This Row],[VLR RECEBIDO]]-Tabela1[[#This Row],[DESPESA]]-Tabela1[[#This Row],[FGTS]]</f>
        <v>-4.4444444439122321E-3</v>
      </c>
      <c r="M3937" s="12">
        <f>Tabela1[[#This Row],[A DEVOLVER]]-Tabela1[[#This Row],[DEVOLVIDO]]</f>
        <v>-4.4444444439122321E-3</v>
      </c>
      <c r="N3937" s="18" t="s">
        <v>259</v>
      </c>
    </row>
    <row r="3938" spans="2:14" x14ac:dyDescent="0.3">
      <c r="B3938" s="44">
        <v>527</v>
      </c>
      <c r="C3938" s="11" t="s">
        <v>76</v>
      </c>
      <c r="D3938" s="15">
        <v>36</v>
      </c>
      <c r="E3938" s="16" t="s">
        <v>8</v>
      </c>
      <c r="F3938" s="11" t="s">
        <v>608</v>
      </c>
      <c r="G3938" s="17">
        <v>630.48</v>
      </c>
      <c r="H3938" s="17">
        <v>630.48444444444397</v>
      </c>
      <c r="I3938" s="17">
        <f t="shared" si="2"/>
        <v>583.78189300411475</v>
      </c>
      <c r="J3938" s="17">
        <f t="shared" si="3"/>
        <v>46.702551440329181</v>
      </c>
      <c r="K3938" s="17">
        <f>Tabela1[[#This Row],[VLR RECEBIDO]]-Tabela1[[#This Row],[DESPESA]]-Tabela1[[#This Row],[FGTS]]</f>
        <v>-4.4444444439122321E-3</v>
      </c>
      <c r="M3938" s="12">
        <f>Tabela1[[#This Row],[A DEVOLVER]]-Tabela1[[#This Row],[DEVOLVIDO]]</f>
        <v>-4.4444444439122321E-3</v>
      </c>
      <c r="N3938" s="18" t="s">
        <v>260</v>
      </c>
    </row>
    <row r="3939" spans="2:14" x14ac:dyDescent="0.3">
      <c r="B3939" s="44" t="s">
        <v>617</v>
      </c>
      <c r="C3939" s="11" t="s">
        <v>618</v>
      </c>
      <c r="D3939" s="15">
        <v>36</v>
      </c>
      <c r="E3939" s="16" t="s">
        <v>8</v>
      </c>
      <c r="F3939" s="11" t="s">
        <v>608</v>
      </c>
      <c r="G3939" s="17">
        <v>630.48</v>
      </c>
      <c r="H3939" s="17">
        <v>630.48444444444397</v>
      </c>
      <c r="I3939" s="17">
        <f t="shared" si="2"/>
        <v>583.78189300411475</v>
      </c>
      <c r="J3939" s="17">
        <f t="shared" si="3"/>
        <v>46.702551440329181</v>
      </c>
      <c r="K3939" s="17">
        <f>Tabela1[[#This Row],[VLR RECEBIDO]]-Tabela1[[#This Row],[DESPESA]]-Tabela1[[#This Row],[FGTS]]</f>
        <v>-4.4444444439122321E-3</v>
      </c>
      <c r="M3939" s="12">
        <f>Tabela1[[#This Row],[A DEVOLVER]]-Tabela1[[#This Row],[DEVOLVIDO]]</f>
        <v>-4.4444444439122321E-3</v>
      </c>
      <c r="N3939" s="18" t="s">
        <v>651</v>
      </c>
    </row>
    <row r="3940" spans="2:14" x14ac:dyDescent="0.3">
      <c r="B3940" s="44">
        <v>889</v>
      </c>
      <c r="C3940" s="11" t="s">
        <v>79</v>
      </c>
      <c r="D3940" s="15">
        <v>36</v>
      </c>
      <c r="E3940" s="16" t="s">
        <v>8</v>
      </c>
      <c r="F3940" s="11" t="s">
        <v>608</v>
      </c>
      <c r="G3940" s="17">
        <v>0</v>
      </c>
      <c r="H3940" s="17">
        <v>0</v>
      </c>
      <c r="I3940" s="17">
        <f t="shared" si="2"/>
        <v>0</v>
      </c>
      <c r="J3940" s="17">
        <f t="shared" si="3"/>
        <v>0</v>
      </c>
      <c r="K3940" s="17">
        <f>Tabela1[[#This Row],[VLR RECEBIDO]]-Tabela1[[#This Row],[DESPESA]]-Tabela1[[#This Row],[FGTS]]</f>
        <v>0</v>
      </c>
      <c r="M3940" s="12">
        <f>Tabela1[[#This Row],[A DEVOLVER]]-Tabela1[[#This Row],[DEVOLVIDO]]</f>
        <v>0</v>
      </c>
      <c r="N3940" s="18" t="s">
        <v>263</v>
      </c>
    </row>
    <row r="3941" spans="2:14" x14ac:dyDescent="0.3">
      <c r="B3941" s="44" t="s">
        <v>619</v>
      </c>
      <c r="C3941" s="11" t="s">
        <v>620</v>
      </c>
      <c r="D3941" s="15">
        <v>36</v>
      </c>
      <c r="E3941" s="16" t="s">
        <v>8</v>
      </c>
      <c r="F3941" s="11" t="s">
        <v>608</v>
      </c>
      <c r="G3941" s="17">
        <v>0</v>
      </c>
      <c r="H3941" s="17">
        <v>0</v>
      </c>
      <c r="I3941" s="17">
        <f t="shared" si="2"/>
        <v>0</v>
      </c>
      <c r="J3941" s="17">
        <f t="shared" si="3"/>
        <v>0</v>
      </c>
      <c r="K3941" s="17">
        <f>Tabela1[[#This Row],[VLR RECEBIDO]]-Tabela1[[#This Row],[DESPESA]]-Tabela1[[#This Row],[FGTS]]</f>
        <v>0</v>
      </c>
      <c r="M3941" s="12">
        <f>Tabela1[[#This Row],[A DEVOLVER]]-Tabela1[[#This Row],[DEVOLVIDO]]</f>
        <v>0</v>
      </c>
      <c r="N3941" s="18" t="s">
        <v>652</v>
      </c>
    </row>
    <row r="3942" spans="2:14" x14ac:dyDescent="0.3">
      <c r="B3942" s="44">
        <v>547</v>
      </c>
      <c r="C3942" s="11" t="s">
        <v>80</v>
      </c>
      <c r="D3942" s="15">
        <v>36</v>
      </c>
      <c r="E3942" s="16" t="s">
        <v>8</v>
      </c>
      <c r="F3942" s="11" t="s">
        <v>608</v>
      </c>
      <c r="G3942" s="17">
        <v>0</v>
      </c>
      <c r="H3942" s="17">
        <v>0</v>
      </c>
      <c r="I3942" s="17">
        <f t="shared" si="2"/>
        <v>0</v>
      </c>
      <c r="J3942" s="17">
        <f t="shared" si="3"/>
        <v>0</v>
      </c>
      <c r="K3942" s="17">
        <f>Tabela1[[#This Row],[VLR RECEBIDO]]-Tabela1[[#This Row],[DESPESA]]-Tabela1[[#This Row],[FGTS]]</f>
        <v>0</v>
      </c>
      <c r="M3942" s="12">
        <f>Tabela1[[#This Row],[A DEVOLVER]]-Tabela1[[#This Row],[DEVOLVIDO]]</f>
        <v>0</v>
      </c>
      <c r="N3942" s="18" t="s">
        <v>264</v>
      </c>
    </row>
    <row r="3943" spans="2:14" x14ac:dyDescent="0.3">
      <c r="B3943" s="44" t="s">
        <v>621</v>
      </c>
      <c r="C3943" s="11" t="s">
        <v>622</v>
      </c>
      <c r="D3943" s="15">
        <v>36</v>
      </c>
      <c r="E3943" s="16" t="s">
        <v>8</v>
      </c>
      <c r="F3943" s="11" t="s">
        <v>608</v>
      </c>
      <c r="G3943" s="17">
        <v>630.48</v>
      </c>
      <c r="H3943" s="17">
        <v>630.48444444444397</v>
      </c>
      <c r="I3943" s="17">
        <f t="shared" si="2"/>
        <v>583.78189300411475</v>
      </c>
      <c r="J3943" s="17">
        <f t="shared" si="3"/>
        <v>46.702551440329181</v>
      </c>
      <c r="K3943" s="17">
        <f>Tabela1[[#This Row],[VLR RECEBIDO]]-Tabela1[[#This Row],[DESPESA]]-Tabela1[[#This Row],[FGTS]]</f>
        <v>-4.4444444439122321E-3</v>
      </c>
      <c r="M3943" s="12">
        <f>Tabela1[[#This Row],[A DEVOLVER]]-Tabela1[[#This Row],[DEVOLVIDO]]</f>
        <v>-4.4444444439122321E-3</v>
      </c>
      <c r="N3943" s="18" t="s">
        <v>653</v>
      </c>
    </row>
    <row r="3944" spans="2:14" x14ac:dyDescent="0.3">
      <c r="B3944" s="44">
        <v>1067</v>
      </c>
      <c r="C3944" s="11" t="s">
        <v>429</v>
      </c>
      <c r="D3944" s="15">
        <v>36</v>
      </c>
      <c r="E3944" s="16" t="s">
        <v>8</v>
      </c>
      <c r="F3944" s="11" t="s">
        <v>608</v>
      </c>
      <c r="G3944" s="17">
        <v>630.48</v>
      </c>
      <c r="H3944" s="17">
        <v>630.48444444444397</v>
      </c>
      <c r="I3944" s="17">
        <f t="shared" si="2"/>
        <v>583.78189300411475</v>
      </c>
      <c r="J3944" s="17">
        <f t="shared" si="3"/>
        <v>46.702551440329181</v>
      </c>
      <c r="K3944" s="17">
        <f>Tabela1[[#This Row],[VLR RECEBIDO]]-Tabela1[[#This Row],[DESPESA]]-Tabela1[[#This Row],[FGTS]]</f>
        <v>-4.4444444439122321E-3</v>
      </c>
      <c r="M3944" s="12">
        <f>Tabela1[[#This Row],[A DEVOLVER]]-Tabela1[[#This Row],[DEVOLVIDO]]</f>
        <v>-4.4444444439122321E-3</v>
      </c>
      <c r="N3944" s="18" t="s">
        <v>442</v>
      </c>
    </row>
    <row r="3945" spans="2:14" x14ac:dyDescent="0.3">
      <c r="B3945" s="44">
        <v>647</v>
      </c>
      <c r="C3945" s="11" t="s">
        <v>82</v>
      </c>
      <c r="D3945" s="15">
        <v>36</v>
      </c>
      <c r="E3945" s="16" t="s">
        <v>8</v>
      </c>
      <c r="F3945" s="11" t="s">
        <v>608</v>
      </c>
      <c r="G3945" s="17">
        <v>630.48</v>
      </c>
      <c r="H3945" s="17">
        <v>630.48444444444397</v>
      </c>
      <c r="I3945" s="17">
        <f t="shared" si="2"/>
        <v>583.78189300411475</v>
      </c>
      <c r="J3945" s="17">
        <f t="shared" si="3"/>
        <v>46.702551440329181</v>
      </c>
      <c r="K3945" s="17">
        <f>Tabela1[[#This Row],[VLR RECEBIDO]]-Tabela1[[#This Row],[DESPESA]]-Tabela1[[#This Row],[FGTS]]</f>
        <v>-4.4444444439122321E-3</v>
      </c>
      <c r="M3945" s="12">
        <f>Tabela1[[#This Row],[A DEVOLVER]]-Tabela1[[#This Row],[DEVOLVIDO]]</f>
        <v>-4.4444444439122321E-3</v>
      </c>
      <c r="N3945" s="18" t="s">
        <v>266</v>
      </c>
    </row>
    <row r="3946" spans="2:14" x14ac:dyDescent="0.3">
      <c r="B3946" s="44">
        <v>970</v>
      </c>
      <c r="C3946" s="11" t="s">
        <v>83</v>
      </c>
      <c r="D3946" s="15">
        <v>36</v>
      </c>
      <c r="E3946" s="16" t="s">
        <v>8</v>
      </c>
      <c r="F3946" s="11" t="s">
        <v>608</v>
      </c>
      <c r="G3946" s="17">
        <v>630.48</v>
      </c>
      <c r="H3946" s="17">
        <v>0</v>
      </c>
      <c r="I3946" s="17">
        <f t="shared" si="2"/>
        <v>0</v>
      </c>
      <c r="J3946" s="17">
        <f t="shared" si="3"/>
        <v>0</v>
      </c>
      <c r="K3946" s="17">
        <f>Tabela1[[#This Row],[VLR RECEBIDO]]-Tabela1[[#This Row],[DESPESA]]-Tabela1[[#This Row],[FGTS]]</f>
        <v>630.48</v>
      </c>
      <c r="M3946" s="12">
        <f>Tabela1[[#This Row],[A DEVOLVER]]-Tabela1[[#This Row],[DEVOLVIDO]]</f>
        <v>630.48</v>
      </c>
      <c r="N3946" s="18" t="s">
        <v>267</v>
      </c>
    </row>
    <row r="3947" spans="2:14" x14ac:dyDescent="0.3">
      <c r="B3947" s="44" t="s">
        <v>533</v>
      </c>
      <c r="C3947" s="11" t="s">
        <v>502</v>
      </c>
      <c r="D3947" s="15">
        <v>36</v>
      </c>
      <c r="E3947" s="16" t="s">
        <v>8</v>
      </c>
      <c r="F3947" s="11" t="s">
        <v>608</v>
      </c>
      <c r="G3947" s="17">
        <v>630.48</v>
      </c>
      <c r="H3947" s="17">
        <v>630.48444444444397</v>
      </c>
      <c r="I3947" s="17">
        <f t="shared" si="2"/>
        <v>583.78189300411475</v>
      </c>
      <c r="J3947" s="17">
        <f t="shared" si="3"/>
        <v>46.702551440329181</v>
      </c>
      <c r="K3947" s="17">
        <f>Tabela1[[#This Row],[VLR RECEBIDO]]-Tabela1[[#This Row],[DESPESA]]-Tabela1[[#This Row],[FGTS]]</f>
        <v>-4.4444444439122321E-3</v>
      </c>
      <c r="M3947" s="12">
        <f>Tabela1[[#This Row],[A DEVOLVER]]-Tabela1[[#This Row],[DEVOLVIDO]]</f>
        <v>-4.4444444439122321E-3</v>
      </c>
      <c r="N3947" s="18" t="s">
        <v>469</v>
      </c>
    </row>
    <row r="3948" spans="2:14" x14ac:dyDescent="0.3">
      <c r="B3948" s="44" t="s">
        <v>534</v>
      </c>
      <c r="C3948" s="11" t="s">
        <v>503</v>
      </c>
      <c r="D3948" s="15">
        <v>36</v>
      </c>
      <c r="E3948" s="16" t="s">
        <v>8</v>
      </c>
      <c r="F3948" s="11" t="s">
        <v>608</v>
      </c>
      <c r="G3948" s="17">
        <v>630.48</v>
      </c>
      <c r="H3948" s="17">
        <v>630.48444444444397</v>
      </c>
      <c r="I3948" s="17">
        <f t="shared" si="2"/>
        <v>583.78189300411475</v>
      </c>
      <c r="J3948" s="17">
        <f t="shared" si="3"/>
        <v>46.702551440329181</v>
      </c>
      <c r="K3948" s="17">
        <f>Tabela1[[#This Row],[VLR RECEBIDO]]-Tabela1[[#This Row],[DESPESA]]-Tabela1[[#This Row],[FGTS]]</f>
        <v>-4.4444444439122321E-3</v>
      </c>
      <c r="M3948" s="12">
        <f>Tabela1[[#This Row],[A DEVOLVER]]-Tabela1[[#This Row],[DEVOLVIDO]]</f>
        <v>-4.4444444439122321E-3</v>
      </c>
      <c r="N3948" s="18" t="s">
        <v>470</v>
      </c>
    </row>
    <row r="3949" spans="2:14" x14ac:dyDescent="0.3">
      <c r="B3949" s="44">
        <v>60</v>
      </c>
      <c r="C3949" s="11" t="s">
        <v>84</v>
      </c>
      <c r="D3949" s="15">
        <v>36</v>
      </c>
      <c r="E3949" s="16" t="s">
        <v>8</v>
      </c>
      <c r="F3949" s="11" t="s">
        <v>608</v>
      </c>
      <c r="G3949" s="17">
        <v>630.48</v>
      </c>
      <c r="H3949" s="17">
        <v>630.48444444444397</v>
      </c>
      <c r="I3949" s="17">
        <f t="shared" si="2"/>
        <v>583.78189300411475</v>
      </c>
      <c r="J3949" s="17">
        <f t="shared" si="3"/>
        <v>46.702551440329181</v>
      </c>
      <c r="K3949" s="17">
        <f>Tabela1[[#This Row],[VLR RECEBIDO]]-Tabela1[[#This Row],[DESPESA]]-Tabela1[[#This Row],[FGTS]]</f>
        <v>-4.4444444439122321E-3</v>
      </c>
      <c r="M3949" s="12">
        <f>Tabela1[[#This Row],[A DEVOLVER]]-Tabela1[[#This Row],[DEVOLVIDO]]</f>
        <v>-4.4444444439122321E-3</v>
      </c>
      <c r="N3949" s="18" t="s">
        <v>268</v>
      </c>
    </row>
    <row r="3950" spans="2:14" x14ac:dyDescent="0.3">
      <c r="B3950" s="44">
        <v>1045</v>
      </c>
      <c r="C3950" s="11" t="s">
        <v>430</v>
      </c>
      <c r="D3950" s="15">
        <v>36</v>
      </c>
      <c r="E3950" s="16" t="s">
        <v>8</v>
      </c>
      <c r="F3950" s="11" t="s">
        <v>608</v>
      </c>
      <c r="G3950" s="17">
        <v>630.48</v>
      </c>
      <c r="H3950" s="17">
        <v>630.48444444444397</v>
      </c>
      <c r="I3950" s="17">
        <f t="shared" si="2"/>
        <v>583.78189300411475</v>
      </c>
      <c r="J3950" s="17">
        <f t="shared" si="3"/>
        <v>46.702551440329181</v>
      </c>
      <c r="K3950" s="17">
        <f>Tabela1[[#This Row],[VLR RECEBIDO]]-Tabela1[[#This Row],[DESPESA]]-Tabela1[[#This Row],[FGTS]]</f>
        <v>-4.4444444439122321E-3</v>
      </c>
      <c r="M3950" s="12">
        <f>Tabela1[[#This Row],[A DEVOLVER]]-Tabela1[[#This Row],[DEVOLVIDO]]</f>
        <v>-4.4444444439122321E-3</v>
      </c>
      <c r="N3950" s="18" t="s">
        <v>443</v>
      </c>
    </row>
    <row r="3951" spans="2:14" x14ac:dyDescent="0.3">
      <c r="B3951" s="44" t="s">
        <v>623</v>
      </c>
      <c r="C3951" s="11" t="s">
        <v>624</v>
      </c>
      <c r="D3951" s="15">
        <v>36</v>
      </c>
      <c r="E3951" s="16" t="s">
        <v>8</v>
      </c>
      <c r="F3951" s="11" t="s">
        <v>608</v>
      </c>
      <c r="G3951" s="17">
        <v>630.48</v>
      </c>
      <c r="H3951" s="17">
        <v>630.48444444444397</v>
      </c>
      <c r="I3951" s="17">
        <f t="shared" si="2"/>
        <v>583.78189300411475</v>
      </c>
      <c r="J3951" s="17">
        <f t="shared" si="3"/>
        <v>46.702551440329181</v>
      </c>
      <c r="K3951" s="17">
        <f>Tabela1[[#This Row],[VLR RECEBIDO]]-Tabela1[[#This Row],[DESPESA]]-Tabela1[[#This Row],[FGTS]]</f>
        <v>-4.4444444439122321E-3</v>
      </c>
      <c r="M3951" s="12">
        <f>Tabela1[[#This Row],[A DEVOLVER]]-Tabela1[[#This Row],[DEVOLVIDO]]</f>
        <v>-4.4444444439122321E-3</v>
      </c>
      <c r="N3951" s="18" t="s">
        <v>654</v>
      </c>
    </row>
    <row r="3952" spans="2:14" x14ac:dyDescent="0.3">
      <c r="B3952" s="44">
        <v>761</v>
      </c>
      <c r="C3952" s="11" t="s">
        <v>85</v>
      </c>
      <c r="D3952" s="15">
        <v>36</v>
      </c>
      <c r="E3952" s="16" t="s">
        <v>8</v>
      </c>
      <c r="F3952" s="11" t="s">
        <v>608</v>
      </c>
      <c r="G3952" s="17">
        <v>630.48</v>
      </c>
      <c r="H3952" s="17">
        <v>630.48444444444397</v>
      </c>
      <c r="I3952" s="17">
        <f t="shared" si="2"/>
        <v>583.78189300411475</v>
      </c>
      <c r="J3952" s="17">
        <f t="shared" si="3"/>
        <v>46.702551440329181</v>
      </c>
      <c r="K3952" s="17">
        <f>Tabela1[[#This Row],[VLR RECEBIDO]]-Tabela1[[#This Row],[DESPESA]]-Tabela1[[#This Row],[FGTS]]</f>
        <v>-4.4444444439122321E-3</v>
      </c>
      <c r="M3952" s="12">
        <f>Tabela1[[#This Row],[A DEVOLVER]]-Tabela1[[#This Row],[DEVOLVIDO]]</f>
        <v>-4.4444444439122321E-3</v>
      </c>
      <c r="N3952" s="18" t="s">
        <v>269</v>
      </c>
    </row>
    <row r="3953" spans="2:14" x14ac:dyDescent="0.3">
      <c r="B3953" s="44">
        <v>231</v>
      </c>
      <c r="C3953" s="11" t="s">
        <v>87</v>
      </c>
      <c r="D3953" s="15">
        <v>36</v>
      </c>
      <c r="E3953" s="16" t="s">
        <v>8</v>
      </c>
      <c r="F3953" s="11" t="s">
        <v>608</v>
      </c>
      <c r="G3953" s="17">
        <v>630.48</v>
      </c>
      <c r="H3953" s="17">
        <v>630.48444444444397</v>
      </c>
      <c r="I3953" s="17">
        <f t="shared" si="2"/>
        <v>583.78189300411475</v>
      </c>
      <c r="J3953" s="17">
        <f t="shared" si="3"/>
        <v>46.702551440329181</v>
      </c>
      <c r="K3953" s="17">
        <f>Tabela1[[#This Row],[VLR RECEBIDO]]-Tabela1[[#This Row],[DESPESA]]-Tabela1[[#This Row],[FGTS]]</f>
        <v>-4.4444444439122321E-3</v>
      </c>
      <c r="M3953" s="12">
        <f>Tabela1[[#This Row],[A DEVOLVER]]-Tabela1[[#This Row],[DEVOLVIDO]]</f>
        <v>-4.4444444439122321E-3</v>
      </c>
      <c r="N3953" s="18" t="s">
        <v>271</v>
      </c>
    </row>
    <row r="3954" spans="2:14" x14ac:dyDescent="0.3">
      <c r="B3954" s="44">
        <v>774</v>
      </c>
      <c r="C3954" s="11" t="s">
        <v>194</v>
      </c>
      <c r="D3954" s="15">
        <v>36</v>
      </c>
      <c r="E3954" s="16" t="s">
        <v>8</v>
      </c>
      <c r="F3954" s="11" t="s">
        <v>608</v>
      </c>
      <c r="G3954" s="17">
        <v>0</v>
      </c>
      <c r="H3954" s="17">
        <v>0</v>
      </c>
      <c r="I3954" s="17">
        <f t="shared" si="2"/>
        <v>0</v>
      </c>
      <c r="J3954" s="17">
        <f t="shared" si="3"/>
        <v>0</v>
      </c>
      <c r="K3954" s="17">
        <f>Tabela1[[#This Row],[VLR RECEBIDO]]-Tabela1[[#This Row],[DESPESA]]-Tabela1[[#This Row],[FGTS]]</f>
        <v>0</v>
      </c>
      <c r="M3954" s="12">
        <f>Tabela1[[#This Row],[A DEVOLVER]]-Tabela1[[#This Row],[DEVOLVIDO]]</f>
        <v>0</v>
      </c>
      <c r="N3954" s="18" t="s">
        <v>377</v>
      </c>
    </row>
    <row r="3955" spans="2:14" x14ac:dyDescent="0.3">
      <c r="B3955" s="44">
        <v>791</v>
      </c>
      <c r="C3955" s="11" t="s">
        <v>89</v>
      </c>
      <c r="D3955" s="15">
        <v>36</v>
      </c>
      <c r="E3955" s="16" t="s">
        <v>8</v>
      </c>
      <c r="F3955" s="11" t="s">
        <v>608</v>
      </c>
      <c r="G3955" s="17">
        <v>0</v>
      </c>
      <c r="H3955" s="17">
        <v>0</v>
      </c>
      <c r="I3955" s="17">
        <f t="shared" si="2"/>
        <v>0</v>
      </c>
      <c r="J3955" s="17">
        <f t="shared" si="3"/>
        <v>0</v>
      </c>
      <c r="K3955" s="17">
        <f>Tabela1[[#This Row],[VLR RECEBIDO]]-Tabela1[[#This Row],[DESPESA]]-Tabela1[[#This Row],[FGTS]]</f>
        <v>0</v>
      </c>
      <c r="M3955" s="12">
        <f>Tabela1[[#This Row],[A DEVOLVER]]-Tabela1[[#This Row],[DEVOLVIDO]]</f>
        <v>0</v>
      </c>
      <c r="N3955" s="18" t="s">
        <v>273</v>
      </c>
    </row>
    <row r="3956" spans="2:14" x14ac:dyDescent="0.3">
      <c r="B3956" s="44" t="s">
        <v>535</v>
      </c>
      <c r="C3956" s="11" t="s">
        <v>504</v>
      </c>
      <c r="D3956" s="15">
        <v>36</v>
      </c>
      <c r="E3956" s="16" t="s">
        <v>8</v>
      </c>
      <c r="F3956" s="11" t="s">
        <v>608</v>
      </c>
      <c r="G3956" s="17">
        <v>630.48</v>
      </c>
      <c r="H3956" s="17">
        <v>630.48444444444397</v>
      </c>
      <c r="I3956" s="17">
        <f t="shared" si="2"/>
        <v>583.78189300411475</v>
      </c>
      <c r="J3956" s="17">
        <f t="shared" si="3"/>
        <v>46.702551440329181</v>
      </c>
      <c r="K3956" s="17">
        <f>Tabela1[[#This Row],[VLR RECEBIDO]]-Tabela1[[#This Row],[DESPESA]]-Tabela1[[#This Row],[FGTS]]</f>
        <v>-4.4444444439122321E-3</v>
      </c>
      <c r="M3956" s="12">
        <f>Tabela1[[#This Row],[A DEVOLVER]]-Tabela1[[#This Row],[DEVOLVIDO]]</f>
        <v>-4.4444444439122321E-3</v>
      </c>
      <c r="N3956" s="18" t="s">
        <v>471</v>
      </c>
    </row>
    <row r="3957" spans="2:14" x14ac:dyDescent="0.3">
      <c r="B3957" s="44">
        <v>344</v>
      </c>
      <c r="C3957" s="11" t="s">
        <v>90</v>
      </c>
      <c r="D3957" s="15">
        <v>36</v>
      </c>
      <c r="E3957" s="16" t="s">
        <v>8</v>
      </c>
      <c r="F3957" s="11" t="s">
        <v>608</v>
      </c>
      <c r="G3957" s="17">
        <v>0</v>
      </c>
      <c r="H3957" s="17">
        <v>0</v>
      </c>
      <c r="I3957" s="17">
        <f t="shared" si="2"/>
        <v>0</v>
      </c>
      <c r="J3957" s="17">
        <f t="shared" si="3"/>
        <v>0</v>
      </c>
      <c r="K3957" s="17">
        <f>Tabela1[[#This Row],[VLR RECEBIDO]]-Tabela1[[#This Row],[DESPESA]]-Tabela1[[#This Row],[FGTS]]</f>
        <v>0</v>
      </c>
      <c r="M3957" s="12">
        <f>Tabela1[[#This Row],[A DEVOLVER]]-Tabela1[[#This Row],[DEVOLVIDO]]</f>
        <v>0</v>
      </c>
      <c r="N3957" s="18" t="s">
        <v>274</v>
      </c>
    </row>
    <row r="3958" spans="2:14" x14ac:dyDescent="0.3">
      <c r="B3958" s="44">
        <v>651</v>
      </c>
      <c r="C3958" s="11" t="s">
        <v>91</v>
      </c>
      <c r="D3958" s="15">
        <v>36</v>
      </c>
      <c r="E3958" s="16" t="s">
        <v>8</v>
      </c>
      <c r="F3958" s="11" t="s">
        <v>608</v>
      </c>
      <c r="G3958" s="17">
        <v>0</v>
      </c>
      <c r="H3958" s="17">
        <v>0</v>
      </c>
      <c r="I3958" s="17">
        <f t="shared" si="2"/>
        <v>0</v>
      </c>
      <c r="J3958" s="17">
        <f t="shared" si="3"/>
        <v>0</v>
      </c>
      <c r="K3958" s="17">
        <f>Tabela1[[#This Row],[VLR RECEBIDO]]-Tabela1[[#This Row],[DESPESA]]-Tabela1[[#This Row],[FGTS]]</f>
        <v>0</v>
      </c>
      <c r="M3958" s="12">
        <f>Tabela1[[#This Row],[A DEVOLVER]]-Tabela1[[#This Row],[DEVOLVIDO]]</f>
        <v>0</v>
      </c>
      <c r="N3958" s="18" t="s">
        <v>275</v>
      </c>
    </row>
    <row r="3959" spans="2:14" x14ac:dyDescent="0.3">
      <c r="B3959" s="44">
        <v>422</v>
      </c>
      <c r="C3959" s="11" t="s">
        <v>92</v>
      </c>
      <c r="D3959" s="15">
        <v>36</v>
      </c>
      <c r="E3959" s="16" t="s">
        <v>8</v>
      </c>
      <c r="F3959" s="11" t="s">
        <v>608</v>
      </c>
      <c r="G3959" s="17">
        <v>0</v>
      </c>
      <c r="H3959" s="17">
        <v>0</v>
      </c>
      <c r="I3959" s="17">
        <f t="shared" si="2"/>
        <v>0</v>
      </c>
      <c r="J3959" s="17">
        <f t="shared" si="3"/>
        <v>0</v>
      </c>
      <c r="K3959" s="17">
        <f>Tabela1[[#This Row],[VLR RECEBIDO]]-Tabela1[[#This Row],[DESPESA]]-Tabela1[[#This Row],[FGTS]]</f>
        <v>0</v>
      </c>
      <c r="M3959" s="12">
        <f>Tabela1[[#This Row],[A DEVOLVER]]-Tabela1[[#This Row],[DEVOLVIDO]]</f>
        <v>0</v>
      </c>
      <c r="N3959" s="18" t="s">
        <v>276</v>
      </c>
    </row>
    <row r="3960" spans="2:14" x14ac:dyDescent="0.3">
      <c r="B3960" s="44">
        <v>463</v>
      </c>
      <c r="C3960" s="11" t="s">
        <v>93</v>
      </c>
      <c r="D3960" s="15">
        <v>36</v>
      </c>
      <c r="E3960" s="16" t="s">
        <v>8</v>
      </c>
      <c r="F3960" s="11" t="s">
        <v>608</v>
      </c>
      <c r="G3960" s="17">
        <v>0</v>
      </c>
      <c r="H3960" s="17">
        <v>0</v>
      </c>
      <c r="I3960" s="17">
        <f t="shared" si="2"/>
        <v>0</v>
      </c>
      <c r="J3960" s="17">
        <f t="shared" si="3"/>
        <v>0</v>
      </c>
      <c r="K3960" s="17">
        <f>Tabela1[[#This Row],[VLR RECEBIDO]]-Tabela1[[#This Row],[DESPESA]]-Tabela1[[#This Row],[FGTS]]</f>
        <v>0</v>
      </c>
      <c r="M3960" s="12">
        <f>Tabela1[[#This Row],[A DEVOLVER]]-Tabela1[[#This Row],[DEVOLVIDO]]</f>
        <v>0</v>
      </c>
      <c r="N3960" s="18" t="s">
        <v>277</v>
      </c>
    </row>
    <row r="3961" spans="2:14" x14ac:dyDescent="0.3">
      <c r="B3961" s="44">
        <v>1097</v>
      </c>
      <c r="C3961" s="11" t="s">
        <v>569</v>
      </c>
      <c r="D3961" s="15">
        <v>36</v>
      </c>
      <c r="E3961" s="16" t="s">
        <v>8</v>
      </c>
      <c r="F3961" s="11" t="s">
        <v>608</v>
      </c>
      <c r="G3961" s="17">
        <v>630.48</v>
      </c>
      <c r="H3961" s="17">
        <v>0</v>
      </c>
      <c r="I3961" s="17">
        <f t="shared" si="2"/>
        <v>0</v>
      </c>
      <c r="J3961" s="17">
        <f t="shared" si="3"/>
        <v>0</v>
      </c>
      <c r="K3961" s="17">
        <f>Tabela1[[#This Row],[VLR RECEBIDO]]-Tabela1[[#This Row],[DESPESA]]-Tabela1[[#This Row],[FGTS]]</f>
        <v>630.48</v>
      </c>
      <c r="M3961" s="12">
        <f>Tabela1[[#This Row],[A DEVOLVER]]-Tabela1[[#This Row],[DEVOLVIDO]]</f>
        <v>630.48</v>
      </c>
      <c r="N3961" s="18" t="s">
        <v>578</v>
      </c>
    </row>
    <row r="3962" spans="2:14" x14ac:dyDescent="0.3">
      <c r="B3962" s="44">
        <v>393</v>
      </c>
      <c r="C3962" s="11" t="s">
        <v>96</v>
      </c>
      <c r="D3962" s="15">
        <v>36</v>
      </c>
      <c r="E3962" s="16" t="s">
        <v>8</v>
      </c>
      <c r="F3962" s="11" t="s">
        <v>608</v>
      </c>
      <c r="G3962" s="17">
        <v>630.48</v>
      </c>
      <c r="H3962" s="17">
        <v>630.48444444444397</v>
      </c>
      <c r="I3962" s="17">
        <f t="shared" si="2"/>
        <v>583.78189300411475</v>
      </c>
      <c r="J3962" s="17">
        <f t="shared" si="3"/>
        <v>46.702551440329181</v>
      </c>
      <c r="K3962" s="17">
        <f>Tabela1[[#This Row],[VLR RECEBIDO]]-Tabela1[[#This Row],[DESPESA]]-Tabela1[[#This Row],[FGTS]]</f>
        <v>-4.4444444439122321E-3</v>
      </c>
      <c r="M3962" s="12">
        <f>Tabela1[[#This Row],[A DEVOLVER]]-Tabela1[[#This Row],[DEVOLVIDO]]</f>
        <v>-4.4444444439122321E-3</v>
      </c>
      <c r="N3962" s="18" t="s">
        <v>280</v>
      </c>
    </row>
    <row r="3963" spans="2:14" x14ac:dyDescent="0.3">
      <c r="B3963" s="44">
        <v>338</v>
      </c>
      <c r="C3963" s="11" t="s">
        <v>97</v>
      </c>
      <c r="D3963" s="15">
        <v>36</v>
      </c>
      <c r="E3963" s="16" t="s">
        <v>8</v>
      </c>
      <c r="F3963" s="11" t="s">
        <v>608</v>
      </c>
      <c r="G3963" s="17">
        <v>630.48</v>
      </c>
      <c r="H3963" s="17">
        <v>630.48444444444397</v>
      </c>
      <c r="I3963" s="17">
        <f t="shared" si="2"/>
        <v>583.78189300411475</v>
      </c>
      <c r="J3963" s="17">
        <f t="shared" si="3"/>
        <v>46.702551440329181</v>
      </c>
      <c r="K3963" s="17">
        <f>Tabela1[[#This Row],[VLR RECEBIDO]]-Tabela1[[#This Row],[DESPESA]]-Tabela1[[#This Row],[FGTS]]</f>
        <v>-4.4444444439122321E-3</v>
      </c>
      <c r="M3963" s="12">
        <f>Tabela1[[#This Row],[A DEVOLVER]]-Tabela1[[#This Row],[DEVOLVIDO]]</f>
        <v>-4.4444444439122321E-3</v>
      </c>
      <c r="N3963" s="18" t="s">
        <v>281</v>
      </c>
    </row>
    <row r="3964" spans="2:14" x14ac:dyDescent="0.3">
      <c r="B3964" s="44">
        <v>928</v>
      </c>
      <c r="C3964" s="11" t="s">
        <v>98</v>
      </c>
      <c r="D3964" s="15">
        <v>36</v>
      </c>
      <c r="E3964" s="16" t="s">
        <v>8</v>
      </c>
      <c r="F3964" s="11" t="s">
        <v>608</v>
      </c>
      <c r="G3964" s="17">
        <v>630.48</v>
      </c>
      <c r="H3964" s="17">
        <v>630.48444444444397</v>
      </c>
      <c r="I3964" s="17">
        <f t="shared" si="2"/>
        <v>583.78189300411475</v>
      </c>
      <c r="J3964" s="17">
        <f t="shared" si="3"/>
        <v>46.702551440329181</v>
      </c>
      <c r="K3964" s="17">
        <f>Tabela1[[#This Row],[VLR RECEBIDO]]-Tabela1[[#This Row],[DESPESA]]-Tabela1[[#This Row],[FGTS]]</f>
        <v>-4.4444444439122321E-3</v>
      </c>
      <c r="M3964" s="12">
        <f>Tabela1[[#This Row],[A DEVOLVER]]-Tabela1[[#This Row],[DEVOLVIDO]]</f>
        <v>-4.4444444439122321E-3</v>
      </c>
      <c r="N3964" s="18" t="s">
        <v>282</v>
      </c>
    </row>
    <row r="3965" spans="2:14" x14ac:dyDescent="0.3">
      <c r="B3965" s="44">
        <v>1060</v>
      </c>
      <c r="C3965" s="11" t="s">
        <v>431</v>
      </c>
      <c r="D3965" s="15">
        <v>36</v>
      </c>
      <c r="E3965" s="16" t="s">
        <v>8</v>
      </c>
      <c r="F3965" s="11" t="s">
        <v>608</v>
      </c>
      <c r="G3965" s="17">
        <v>630.48</v>
      </c>
      <c r="H3965" s="17">
        <v>630.48444444444397</v>
      </c>
      <c r="I3965" s="17">
        <f t="shared" si="2"/>
        <v>583.78189300411475</v>
      </c>
      <c r="J3965" s="17">
        <f t="shared" si="3"/>
        <v>46.702551440329181</v>
      </c>
      <c r="K3965" s="17">
        <f>Tabela1[[#This Row],[VLR RECEBIDO]]-Tabela1[[#This Row],[DESPESA]]-Tabela1[[#This Row],[FGTS]]</f>
        <v>-4.4444444439122321E-3</v>
      </c>
      <c r="M3965" s="12">
        <f>Tabela1[[#This Row],[A DEVOLVER]]-Tabela1[[#This Row],[DEVOLVIDO]]</f>
        <v>-4.4444444439122321E-3</v>
      </c>
      <c r="N3965" s="18" t="s">
        <v>444</v>
      </c>
    </row>
    <row r="3966" spans="2:14" x14ac:dyDescent="0.3">
      <c r="B3966" s="44">
        <v>110</v>
      </c>
      <c r="C3966" s="11" t="s">
        <v>99</v>
      </c>
      <c r="D3966" s="15">
        <v>36</v>
      </c>
      <c r="E3966" s="16" t="s">
        <v>8</v>
      </c>
      <c r="F3966" s="11" t="s">
        <v>608</v>
      </c>
      <c r="G3966" s="17">
        <v>0</v>
      </c>
      <c r="H3966" s="17">
        <v>0</v>
      </c>
      <c r="I3966" s="17">
        <f t="shared" si="2"/>
        <v>0</v>
      </c>
      <c r="J3966" s="17">
        <f t="shared" si="3"/>
        <v>0</v>
      </c>
      <c r="K3966" s="17">
        <f>Tabela1[[#This Row],[VLR RECEBIDO]]-Tabela1[[#This Row],[DESPESA]]-Tabela1[[#This Row],[FGTS]]</f>
        <v>0</v>
      </c>
      <c r="M3966" s="12">
        <f>Tabela1[[#This Row],[A DEVOLVER]]-Tabela1[[#This Row],[DEVOLVIDO]]</f>
        <v>0</v>
      </c>
      <c r="N3966" s="18" t="s">
        <v>283</v>
      </c>
    </row>
    <row r="3967" spans="2:14" x14ac:dyDescent="0.3">
      <c r="B3967" s="44">
        <v>1042</v>
      </c>
      <c r="C3967" s="11" t="s">
        <v>432</v>
      </c>
      <c r="D3967" s="15">
        <v>36</v>
      </c>
      <c r="E3967" s="16" t="s">
        <v>8</v>
      </c>
      <c r="F3967" s="11" t="s">
        <v>608</v>
      </c>
      <c r="G3967" s="17">
        <v>630.48</v>
      </c>
      <c r="H3967" s="17">
        <v>630.48444444444397</v>
      </c>
      <c r="I3967" s="17">
        <f t="shared" si="2"/>
        <v>583.78189300411475</v>
      </c>
      <c r="J3967" s="17">
        <f t="shared" si="3"/>
        <v>46.702551440329181</v>
      </c>
      <c r="K3967" s="17">
        <f>Tabela1[[#This Row],[VLR RECEBIDO]]-Tabela1[[#This Row],[DESPESA]]-Tabela1[[#This Row],[FGTS]]</f>
        <v>-4.4444444439122321E-3</v>
      </c>
      <c r="M3967" s="12">
        <f>Tabela1[[#This Row],[A DEVOLVER]]-Tabela1[[#This Row],[DEVOLVIDO]]</f>
        <v>-4.4444444439122321E-3</v>
      </c>
      <c r="N3967" s="18" t="s">
        <v>445</v>
      </c>
    </row>
    <row r="3968" spans="2:14" x14ac:dyDescent="0.3">
      <c r="B3968" s="44">
        <v>14</v>
      </c>
      <c r="C3968" s="11" t="s">
        <v>100</v>
      </c>
      <c r="D3968" s="15">
        <v>36</v>
      </c>
      <c r="E3968" s="16" t="s">
        <v>8</v>
      </c>
      <c r="F3968" s="11" t="s">
        <v>608</v>
      </c>
      <c r="G3968" s="17">
        <v>630.48</v>
      </c>
      <c r="H3968" s="17">
        <v>630.48444444444397</v>
      </c>
      <c r="I3968" s="17">
        <f t="shared" si="2"/>
        <v>583.78189300411475</v>
      </c>
      <c r="J3968" s="17">
        <f t="shared" si="3"/>
        <v>46.702551440329181</v>
      </c>
      <c r="K3968" s="17">
        <f>Tabela1[[#This Row],[VLR RECEBIDO]]-Tabela1[[#This Row],[DESPESA]]-Tabela1[[#This Row],[FGTS]]</f>
        <v>-4.4444444439122321E-3</v>
      </c>
      <c r="M3968" s="12">
        <f>Tabela1[[#This Row],[A DEVOLVER]]-Tabela1[[#This Row],[DEVOLVIDO]]</f>
        <v>-4.4444444439122321E-3</v>
      </c>
      <c r="N3968" s="18" t="s">
        <v>284</v>
      </c>
    </row>
    <row r="3969" spans="2:14" x14ac:dyDescent="0.3">
      <c r="B3969" s="44">
        <v>546</v>
      </c>
      <c r="C3969" s="11" t="s">
        <v>101</v>
      </c>
      <c r="D3969" s="15">
        <v>36</v>
      </c>
      <c r="E3969" s="16" t="s">
        <v>8</v>
      </c>
      <c r="F3969" s="11" t="s">
        <v>608</v>
      </c>
      <c r="G3969" s="17">
        <v>0</v>
      </c>
      <c r="H3969" s="17">
        <v>0</v>
      </c>
      <c r="I3969" s="17">
        <f t="shared" si="2"/>
        <v>0</v>
      </c>
      <c r="J3969" s="17">
        <f t="shared" si="3"/>
        <v>0</v>
      </c>
      <c r="K3969" s="17">
        <f>Tabela1[[#This Row],[VLR RECEBIDO]]-Tabela1[[#This Row],[DESPESA]]-Tabela1[[#This Row],[FGTS]]</f>
        <v>0</v>
      </c>
      <c r="M3969" s="12">
        <f>Tabela1[[#This Row],[A DEVOLVER]]-Tabela1[[#This Row],[DEVOLVIDO]]</f>
        <v>0</v>
      </c>
      <c r="N3969" s="18" t="s">
        <v>285</v>
      </c>
    </row>
    <row r="3970" spans="2:14" x14ac:dyDescent="0.3">
      <c r="B3970" s="44">
        <v>1099</v>
      </c>
      <c r="C3970" s="11" t="s">
        <v>570</v>
      </c>
      <c r="D3970" s="15">
        <v>36</v>
      </c>
      <c r="E3970" s="16" t="s">
        <v>8</v>
      </c>
      <c r="F3970" s="11" t="s">
        <v>608</v>
      </c>
      <c r="G3970" s="17">
        <v>630.48</v>
      </c>
      <c r="H3970" s="17">
        <v>630.48</v>
      </c>
      <c r="I3970" s="17">
        <f t="shared" si="2"/>
        <v>583.77777777777771</v>
      </c>
      <c r="J3970" s="17">
        <f t="shared" si="3"/>
        <v>46.702222222222218</v>
      </c>
      <c r="K3970" s="17">
        <f>Tabela1[[#This Row],[VLR RECEBIDO]]-Tabela1[[#This Row],[DESPESA]]-Tabela1[[#This Row],[FGTS]]</f>
        <v>8.5265128291212022E-14</v>
      </c>
      <c r="M3970" s="12">
        <f>Tabela1[[#This Row],[A DEVOLVER]]-Tabela1[[#This Row],[DEVOLVIDO]]</f>
        <v>8.5265128291212022E-14</v>
      </c>
      <c r="N3970" s="18" t="s">
        <v>579</v>
      </c>
    </row>
    <row r="3971" spans="2:14" x14ac:dyDescent="0.3">
      <c r="B3971" s="44" t="s">
        <v>625</v>
      </c>
      <c r="C3971" s="11" t="s">
        <v>626</v>
      </c>
      <c r="D3971" s="15">
        <v>36</v>
      </c>
      <c r="E3971" s="16" t="s">
        <v>8</v>
      </c>
      <c r="F3971" s="11" t="s">
        <v>608</v>
      </c>
      <c r="G3971" s="17">
        <v>630.48</v>
      </c>
      <c r="H3971" s="17">
        <v>630.48444444444397</v>
      </c>
      <c r="I3971" s="17">
        <f t="shared" si="2"/>
        <v>583.78189300411475</v>
      </c>
      <c r="J3971" s="17">
        <f t="shared" si="3"/>
        <v>46.702551440329181</v>
      </c>
      <c r="K3971" s="17">
        <f>Tabela1[[#This Row],[VLR RECEBIDO]]-Tabela1[[#This Row],[DESPESA]]-Tabela1[[#This Row],[FGTS]]</f>
        <v>-4.4444444439122321E-3</v>
      </c>
      <c r="M3971" s="12">
        <f>Tabela1[[#This Row],[A DEVOLVER]]-Tabela1[[#This Row],[DEVOLVIDO]]</f>
        <v>-4.4444444439122321E-3</v>
      </c>
      <c r="N3971" s="18" t="s">
        <v>655</v>
      </c>
    </row>
    <row r="3972" spans="2:14" x14ac:dyDescent="0.3">
      <c r="B3972" s="44">
        <v>287</v>
      </c>
      <c r="C3972" s="11" t="s">
        <v>102</v>
      </c>
      <c r="D3972" s="15">
        <v>36</v>
      </c>
      <c r="E3972" s="16" t="s">
        <v>8</v>
      </c>
      <c r="F3972" s="11" t="s">
        <v>608</v>
      </c>
      <c r="G3972" s="17">
        <v>0</v>
      </c>
      <c r="H3972" s="17">
        <v>0</v>
      </c>
      <c r="I3972" s="17">
        <f t="shared" si="2"/>
        <v>0</v>
      </c>
      <c r="J3972" s="17">
        <f t="shared" si="3"/>
        <v>0</v>
      </c>
      <c r="K3972" s="17">
        <f>Tabela1[[#This Row],[VLR RECEBIDO]]-Tabela1[[#This Row],[DESPESA]]-Tabela1[[#This Row],[FGTS]]</f>
        <v>0</v>
      </c>
      <c r="M3972" s="12">
        <f>Tabela1[[#This Row],[A DEVOLVER]]-Tabela1[[#This Row],[DEVOLVIDO]]</f>
        <v>0</v>
      </c>
      <c r="N3972" s="18" t="s">
        <v>286</v>
      </c>
    </row>
    <row r="3973" spans="2:14" x14ac:dyDescent="0.3">
      <c r="B3973" s="44">
        <v>1093</v>
      </c>
      <c r="C3973" s="11" t="s">
        <v>571</v>
      </c>
      <c r="D3973" s="15">
        <v>36</v>
      </c>
      <c r="E3973" s="16" t="s">
        <v>8</v>
      </c>
      <c r="F3973" s="11" t="s">
        <v>608</v>
      </c>
      <c r="G3973" s="17">
        <v>630.48</v>
      </c>
      <c r="H3973" s="17">
        <v>630.48444444444397</v>
      </c>
      <c r="I3973" s="17">
        <f t="shared" si="2"/>
        <v>583.78189300411475</v>
      </c>
      <c r="J3973" s="17">
        <f t="shared" si="3"/>
        <v>46.702551440329181</v>
      </c>
      <c r="K3973" s="17">
        <f>Tabela1[[#This Row],[VLR RECEBIDO]]-Tabela1[[#This Row],[DESPESA]]-Tabela1[[#This Row],[FGTS]]</f>
        <v>-4.4444444439122321E-3</v>
      </c>
      <c r="M3973" s="12">
        <f>Tabela1[[#This Row],[A DEVOLVER]]-Tabela1[[#This Row],[DEVOLVIDO]]</f>
        <v>-4.4444444439122321E-3</v>
      </c>
      <c r="N3973" s="18" t="s">
        <v>580</v>
      </c>
    </row>
    <row r="3974" spans="2:14" x14ac:dyDescent="0.3">
      <c r="B3974" s="44">
        <v>525</v>
      </c>
      <c r="C3974" s="11" t="s">
        <v>103</v>
      </c>
      <c r="D3974" s="15">
        <v>36</v>
      </c>
      <c r="E3974" s="16" t="s">
        <v>8</v>
      </c>
      <c r="F3974" s="11" t="s">
        <v>608</v>
      </c>
      <c r="G3974" s="17">
        <v>630.48</v>
      </c>
      <c r="H3974" s="17">
        <v>630.48444444444397</v>
      </c>
      <c r="I3974" s="17">
        <f t="shared" si="2"/>
        <v>583.78189300411475</v>
      </c>
      <c r="J3974" s="17">
        <f t="shared" si="3"/>
        <v>46.702551440329181</v>
      </c>
      <c r="K3974" s="17">
        <f>Tabela1[[#This Row],[VLR RECEBIDO]]-Tabela1[[#This Row],[DESPESA]]-Tabela1[[#This Row],[FGTS]]</f>
        <v>-4.4444444439122321E-3</v>
      </c>
      <c r="M3974" s="12">
        <f>Tabela1[[#This Row],[A DEVOLVER]]-Tabela1[[#This Row],[DEVOLVIDO]]</f>
        <v>-4.4444444439122321E-3</v>
      </c>
      <c r="N3974" s="18" t="s">
        <v>287</v>
      </c>
    </row>
    <row r="3975" spans="2:14" x14ac:dyDescent="0.3">
      <c r="B3975" s="44">
        <v>657</v>
      </c>
      <c r="C3975" s="11" t="s">
        <v>104</v>
      </c>
      <c r="D3975" s="15">
        <v>36</v>
      </c>
      <c r="E3975" s="16" t="s">
        <v>8</v>
      </c>
      <c r="F3975" s="11" t="s">
        <v>608</v>
      </c>
      <c r="G3975" s="17">
        <v>0</v>
      </c>
      <c r="H3975" s="17">
        <v>0</v>
      </c>
      <c r="I3975" s="17">
        <f t="shared" si="2"/>
        <v>0</v>
      </c>
      <c r="J3975" s="17">
        <f t="shared" si="3"/>
        <v>0</v>
      </c>
      <c r="K3975" s="17">
        <f>Tabela1[[#This Row],[VLR RECEBIDO]]-Tabela1[[#This Row],[DESPESA]]-Tabela1[[#This Row],[FGTS]]</f>
        <v>0</v>
      </c>
      <c r="M3975" s="12">
        <f>Tabela1[[#This Row],[A DEVOLVER]]-Tabela1[[#This Row],[DEVOLVIDO]]</f>
        <v>0</v>
      </c>
      <c r="N3975" s="18" t="s">
        <v>288</v>
      </c>
    </row>
    <row r="3976" spans="2:14" x14ac:dyDescent="0.3">
      <c r="B3976" s="44">
        <v>67</v>
      </c>
      <c r="C3976" s="11" t="s">
        <v>106</v>
      </c>
      <c r="D3976" s="15">
        <v>36</v>
      </c>
      <c r="E3976" s="16" t="s">
        <v>8</v>
      </c>
      <c r="F3976" s="11" t="s">
        <v>608</v>
      </c>
      <c r="G3976" s="17">
        <v>630.48</v>
      </c>
      <c r="H3976" s="17">
        <v>630.48444444444397</v>
      </c>
      <c r="I3976" s="17">
        <f t="shared" si="2"/>
        <v>583.78189300411475</v>
      </c>
      <c r="J3976" s="17">
        <f t="shared" si="3"/>
        <v>46.702551440329181</v>
      </c>
      <c r="K3976" s="17">
        <f>Tabela1[[#This Row],[VLR RECEBIDO]]-Tabela1[[#This Row],[DESPESA]]-Tabela1[[#This Row],[FGTS]]</f>
        <v>-4.4444444439122321E-3</v>
      </c>
      <c r="M3976" s="12">
        <f>Tabela1[[#This Row],[A DEVOLVER]]-Tabela1[[#This Row],[DEVOLVIDO]]</f>
        <v>-4.4444444439122321E-3</v>
      </c>
      <c r="N3976" s="18" t="s">
        <v>290</v>
      </c>
    </row>
    <row r="3977" spans="2:14" x14ac:dyDescent="0.3">
      <c r="B3977" s="44">
        <v>68</v>
      </c>
      <c r="C3977" s="11" t="s">
        <v>107</v>
      </c>
      <c r="D3977" s="15">
        <v>36</v>
      </c>
      <c r="E3977" s="16" t="s">
        <v>8</v>
      </c>
      <c r="F3977" s="11" t="s">
        <v>608</v>
      </c>
      <c r="G3977" s="17">
        <v>630.48</v>
      </c>
      <c r="H3977" s="17">
        <v>630.48444444444397</v>
      </c>
      <c r="I3977" s="17">
        <f t="shared" si="2"/>
        <v>583.78189300411475</v>
      </c>
      <c r="J3977" s="17">
        <f t="shared" si="3"/>
        <v>46.702551440329181</v>
      </c>
      <c r="K3977" s="17">
        <f>Tabela1[[#This Row],[VLR RECEBIDO]]-Tabela1[[#This Row],[DESPESA]]-Tabela1[[#This Row],[FGTS]]</f>
        <v>-4.4444444439122321E-3</v>
      </c>
      <c r="M3977" s="12">
        <f>Tabela1[[#This Row],[A DEVOLVER]]-Tabela1[[#This Row],[DEVOLVIDO]]</f>
        <v>-4.4444444439122321E-3</v>
      </c>
      <c r="N3977" s="18" t="s">
        <v>291</v>
      </c>
    </row>
    <row r="3978" spans="2:14" x14ac:dyDescent="0.3">
      <c r="B3978" s="44" t="s">
        <v>396</v>
      </c>
      <c r="C3978" s="11" t="s">
        <v>387</v>
      </c>
      <c r="D3978" s="15">
        <v>36</v>
      </c>
      <c r="E3978" s="16" t="s">
        <v>8</v>
      </c>
      <c r="F3978" s="11" t="s">
        <v>608</v>
      </c>
      <c r="G3978" s="17">
        <v>0</v>
      </c>
      <c r="H3978" s="17">
        <v>0</v>
      </c>
      <c r="I3978" s="17">
        <f t="shared" si="2"/>
        <v>0</v>
      </c>
      <c r="J3978" s="17">
        <f t="shared" si="3"/>
        <v>0</v>
      </c>
      <c r="K3978" s="17">
        <f>Tabela1[[#This Row],[VLR RECEBIDO]]-Tabela1[[#This Row],[DESPESA]]-Tabela1[[#This Row],[FGTS]]</f>
        <v>0</v>
      </c>
      <c r="M3978" s="12">
        <f>Tabela1[[#This Row],[A DEVOLVER]]-Tabela1[[#This Row],[DEVOLVIDO]]</f>
        <v>0</v>
      </c>
      <c r="N3978" s="18" t="s">
        <v>391</v>
      </c>
    </row>
    <row r="3979" spans="2:14" x14ac:dyDescent="0.3">
      <c r="B3979" s="44">
        <v>444</v>
      </c>
      <c r="C3979" s="11" t="s">
        <v>108</v>
      </c>
      <c r="D3979" s="15">
        <v>36</v>
      </c>
      <c r="E3979" s="16" t="s">
        <v>8</v>
      </c>
      <c r="F3979" s="11" t="s">
        <v>608</v>
      </c>
      <c r="G3979" s="17">
        <v>630.48</v>
      </c>
      <c r="H3979" s="17">
        <v>630.48444444444397</v>
      </c>
      <c r="I3979" s="17">
        <f t="shared" si="2"/>
        <v>583.78189300411475</v>
      </c>
      <c r="J3979" s="17">
        <f t="shared" si="3"/>
        <v>46.702551440329181</v>
      </c>
      <c r="K3979" s="17">
        <f>Tabela1[[#This Row],[VLR RECEBIDO]]-Tabela1[[#This Row],[DESPESA]]-Tabela1[[#This Row],[FGTS]]</f>
        <v>-4.4444444439122321E-3</v>
      </c>
      <c r="M3979" s="12">
        <f>Tabela1[[#This Row],[A DEVOLVER]]-Tabela1[[#This Row],[DEVOLVIDO]]</f>
        <v>-4.4444444439122321E-3</v>
      </c>
      <c r="N3979" s="18" t="s">
        <v>292</v>
      </c>
    </row>
    <row r="3980" spans="2:14" x14ac:dyDescent="0.3">
      <c r="B3980" s="44">
        <v>886</v>
      </c>
      <c r="C3980" s="11" t="s">
        <v>109</v>
      </c>
      <c r="D3980" s="15">
        <v>36</v>
      </c>
      <c r="E3980" s="16" t="s">
        <v>8</v>
      </c>
      <c r="F3980" s="11" t="s">
        <v>608</v>
      </c>
      <c r="G3980" s="17">
        <v>0</v>
      </c>
      <c r="H3980" s="17">
        <v>0</v>
      </c>
      <c r="I3980" s="17">
        <f t="shared" si="2"/>
        <v>0</v>
      </c>
      <c r="J3980" s="17">
        <f t="shared" si="3"/>
        <v>0</v>
      </c>
      <c r="K3980" s="17">
        <f>Tabela1[[#This Row],[VLR RECEBIDO]]-Tabela1[[#This Row],[DESPESA]]-Tabela1[[#This Row],[FGTS]]</f>
        <v>0</v>
      </c>
      <c r="M3980" s="12">
        <f>Tabela1[[#This Row],[A DEVOLVER]]-Tabela1[[#This Row],[DEVOLVIDO]]</f>
        <v>0</v>
      </c>
      <c r="N3980" s="18" t="s">
        <v>293</v>
      </c>
    </row>
    <row r="3981" spans="2:14" x14ac:dyDescent="0.3">
      <c r="B3981" s="44">
        <v>937</v>
      </c>
      <c r="C3981" s="11" t="s">
        <v>112</v>
      </c>
      <c r="D3981" s="15">
        <v>36</v>
      </c>
      <c r="E3981" s="16" t="s">
        <v>8</v>
      </c>
      <c r="F3981" s="11" t="s">
        <v>608</v>
      </c>
      <c r="G3981" s="17">
        <v>0</v>
      </c>
      <c r="H3981" s="17">
        <v>0</v>
      </c>
      <c r="I3981" s="17">
        <f t="shared" si="2"/>
        <v>0</v>
      </c>
      <c r="J3981" s="17">
        <f t="shared" si="3"/>
        <v>0</v>
      </c>
      <c r="K3981" s="17">
        <f>Tabela1[[#This Row],[VLR RECEBIDO]]-Tabela1[[#This Row],[DESPESA]]-Tabela1[[#This Row],[FGTS]]</f>
        <v>0</v>
      </c>
      <c r="M3981" s="12">
        <f>Tabela1[[#This Row],[A DEVOLVER]]-Tabela1[[#This Row],[DEVOLVIDO]]</f>
        <v>0</v>
      </c>
      <c r="N3981" s="18" t="s">
        <v>296</v>
      </c>
    </row>
    <row r="3982" spans="2:14" x14ac:dyDescent="0.3">
      <c r="B3982" s="44">
        <v>943</v>
      </c>
      <c r="C3982" s="11" t="s">
        <v>113</v>
      </c>
      <c r="D3982" s="15">
        <v>36</v>
      </c>
      <c r="E3982" s="16" t="s">
        <v>8</v>
      </c>
      <c r="F3982" s="11" t="s">
        <v>608</v>
      </c>
      <c r="G3982" s="17">
        <v>0</v>
      </c>
      <c r="H3982" s="17">
        <v>0</v>
      </c>
      <c r="I3982" s="17">
        <f t="shared" si="2"/>
        <v>0</v>
      </c>
      <c r="J3982" s="17">
        <f t="shared" si="3"/>
        <v>0</v>
      </c>
      <c r="K3982" s="17">
        <f>Tabela1[[#This Row],[VLR RECEBIDO]]-Tabela1[[#This Row],[DESPESA]]-Tabela1[[#This Row],[FGTS]]</f>
        <v>0</v>
      </c>
      <c r="M3982" s="12">
        <f>Tabela1[[#This Row],[A DEVOLVER]]-Tabela1[[#This Row],[DEVOLVIDO]]</f>
        <v>0</v>
      </c>
      <c r="N3982" s="18" t="s">
        <v>297</v>
      </c>
    </row>
    <row r="3983" spans="2:14" x14ac:dyDescent="0.3">
      <c r="B3983" s="44">
        <v>714</v>
      </c>
      <c r="C3983" s="11" t="s">
        <v>114</v>
      </c>
      <c r="D3983" s="15">
        <v>36</v>
      </c>
      <c r="E3983" s="16" t="s">
        <v>8</v>
      </c>
      <c r="F3983" s="11" t="s">
        <v>608</v>
      </c>
      <c r="G3983" s="17">
        <v>630.48</v>
      </c>
      <c r="H3983" s="17">
        <v>630.48444444444397</v>
      </c>
      <c r="I3983" s="17">
        <f t="shared" si="2"/>
        <v>583.78189300411475</v>
      </c>
      <c r="J3983" s="17">
        <f t="shared" si="3"/>
        <v>46.702551440329181</v>
      </c>
      <c r="K3983" s="17">
        <f>Tabela1[[#This Row],[VLR RECEBIDO]]-Tabela1[[#This Row],[DESPESA]]-Tabela1[[#This Row],[FGTS]]</f>
        <v>-4.4444444439122321E-3</v>
      </c>
      <c r="M3983" s="12">
        <f>Tabela1[[#This Row],[A DEVOLVER]]-Tabela1[[#This Row],[DEVOLVIDO]]</f>
        <v>-4.4444444439122321E-3</v>
      </c>
      <c r="N3983" s="18" t="s">
        <v>298</v>
      </c>
    </row>
    <row r="3984" spans="2:14" x14ac:dyDescent="0.3">
      <c r="B3984" s="44">
        <v>941</v>
      </c>
      <c r="C3984" s="11" t="s">
        <v>115</v>
      </c>
      <c r="D3984" s="15">
        <v>36</v>
      </c>
      <c r="E3984" s="16" t="s">
        <v>8</v>
      </c>
      <c r="F3984" s="11" t="s">
        <v>608</v>
      </c>
      <c r="G3984" s="17">
        <v>0</v>
      </c>
      <c r="H3984" s="17">
        <v>0</v>
      </c>
      <c r="I3984" s="17">
        <f t="shared" si="2"/>
        <v>0</v>
      </c>
      <c r="J3984" s="17">
        <f t="shared" si="3"/>
        <v>0</v>
      </c>
      <c r="K3984" s="17">
        <f>Tabela1[[#This Row],[VLR RECEBIDO]]-Tabela1[[#This Row],[DESPESA]]-Tabela1[[#This Row],[FGTS]]</f>
        <v>0</v>
      </c>
      <c r="M3984" s="12">
        <f>Tabela1[[#This Row],[A DEVOLVER]]-Tabela1[[#This Row],[DEVOLVIDO]]</f>
        <v>0</v>
      </c>
      <c r="N3984" s="18" t="s">
        <v>299</v>
      </c>
    </row>
    <row r="3985" spans="2:14" x14ac:dyDescent="0.3">
      <c r="B3985" s="44" t="s">
        <v>538</v>
      </c>
      <c r="C3985" s="11" t="s">
        <v>507</v>
      </c>
      <c r="D3985" s="15">
        <v>36</v>
      </c>
      <c r="E3985" s="16" t="s">
        <v>8</v>
      </c>
      <c r="F3985" s="11" t="s">
        <v>608</v>
      </c>
      <c r="G3985" s="17">
        <v>630.48</v>
      </c>
      <c r="H3985" s="17">
        <v>630.48444444444397</v>
      </c>
      <c r="I3985" s="17">
        <f t="shared" si="2"/>
        <v>583.78189300411475</v>
      </c>
      <c r="J3985" s="17">
        <f t="shared" si="3"/>
        <v>46.702551440329181</v>
      </c>
      <c r="K3985" s="17">
        <f>Tabela1[[#This Row],[VLR RECEBIDO]]-Tabela1[[#This Row],[DESPESA]]-Tabela1[[#This Row],[FGTS]]</f>
        <v>-4.4444444439122321E-3</v>
      </c>
      <c r="M3985" s="12">
        <f>Tabela1[[#This Row],[A DEVOLVER]]-Tabela1[[#This Row],[DEVOLVIDO]]</f>
        <v>-4.4444444439122321E-3</v>
      </c>
      <c r="N3985" s="18" t="s">
        <v>474</v>
      </c>
    </row>
    <row r="3986" spans="2:14" x14ac:dyDescent="0.3">
      <c r="B3986" s="44">
        <v>1012</v>
      </c>
      <c r="C3986" s="11" t="s">
        <v>411</v>
      </c>
      <c r="D3986" s="15">
        <v>36</v>
      </c>
      <c r="E3986" s="16" t="s">
        <v>8</v>
      </c>
      <c r="F3986" s="11" t="s">
        <v>608</v>
      </c>
      <c r="G3986" s="17">
        <v>630.48</v>
      </c>
      <c r="H3986" s="17">
        <v>630.48444444444397</v>
      </c>
      <c r="I3986" s="17">
        <f t="shared" si="2"/>
        <v>583.78189300411475</v>
      </c>
      <c r="J3986" s="17">
        <f t="shared" si="3"/>
        <v>46.702551440329181</v>
      </c>
      <c r="K3986" s="17">
        <f>Tabela1[[#This Row],[VLR RECEBIDO]]-Tabela1[[#This Row],[DESPESA]]-Tabela1[[#This Row],[FGTS]]</f>
        <v>-4.4444444439122321E-3</v>
      </c>
      <c r="M3986" s="12">
        <f>Tabela1[[#This Row],[A DEVOLVER]]-Tabela1[[#This Row],[DEVOLVIDO]]</f>
        <v>-4.4444444439122321E-3</v>
      </c>
      <c r="N3986" s="18" t="s">
        <v>415</v>
      </c>
    </row>
    <row r="3987" spans="2:14" x14ac:dyDescent="0.3">
      <c r="B3987" s="44" t="s">
        <v>539</v>
      </c>
      <c r="C3987" s="11" t="s">
        <v>508</v>
      </c>
      <c r="D3987" s="15">
        <v>36</v>
      </c>
      <c r="E3987" s="16" t="s">
        <v>8</v>
      </c>
      <c r="F3987" s="11" t="s">
        <v>608</v>
      </c>
      <c r="G3987" s="17">
        <v>630.48</v>
      </c>
      <c r="H3987" s="17">
        <v>630.48444444444397</v>
      </c>
      <c r="I3987" s="17">
        <f t="shared" si="2"/>
        <v>583.78189300411475</v>
      </c>
      <c r="J3987" s="17">
        <f t="shared" si="3"/>
        <v>46.702551440329181</v>
      </c>
      <c r="K3987" s="17">
        <f>Tabela1[[#This Row],[VLR RECEBIDO]]-Tabela1[[#This Row],[DESPESA]]-Tabela1[[#This Row],[FGTS]]</f>
        <v>-4.4444444439122321E-3</v>
      </c>
      <c r="M3987" s="12">
        <f>Tabela1[[#This Row],[A DEVOLVER]]-Tabela1[[#This Row],[DEVOLVIDO]]</f>
        <v>-4.4444444439122321E-3</v>
      </c>
      <c r="N3987" s="18" t="s">
        <v>475</v>
      </c>
    </row>
    <row r="3988" spans="2:14" x14ac:dyDescent="0.3">
      <c r="B3988" s="44">
        <v>465</v>
      </c>
      <c r="C3988" s="11" t="s">
        <v>116</v>
      </c>
      <c r="D3988" s="15">
        <v>36</v>
      </c>
      <c r="E3988" s="16" t="s">
        <v>8</v>
      </c>
      <c r="F3988" s="11" t="s">
        <v>608</v>
      </c>
      <c r="G3988" s="17">
        <v>0</v>
      </c>
      <c r="H3988" s="17">
        <v>0</v>
      </c>
      <c r="I3988" s="17">
        <f t="shared" si="2"/>
        <v>0</v>
      </c>
      <c r="J3988" s="17">
        <f t="shared" si="3"/>
        <v>0</v>
      </c>
      <c r="K3988" s="17">
        <f>Tabela1[[#This Row],[VLR RECEBIDO]]-Tabela1[[#This Row],[DESPESA]]-Tabela1[[#This Row],[FGTS]]</f>
        <v>0</v>
      </c>
      <c r="M3988" s="12">
        <f>Tabela1[[#This Row],[A DEVOLVER]]-Tabela1[[#This Row],[DEVOLVIDO]]</f>
        <v>0</v>
      </c>
      <c r="N3988" s="18" t="s">
        <v>300</v>
      </c>
    </row>
    <row r="3989" spans="2:14" x14ac:dyDescent="0.3">
      <c r="B3989" s="44">
        <v>675</v>
      </c>
      <c r="C3989" s="11" t="s">
        <v>117</v>
      </c>
      <c r="D3989" s="15">
        <v>36</v>
      </c>
      <c r="E3989" s="16" t="s">
        <v>8</v>
      </c>
      <c r="F3989" s="11" t="s">
        <v>608</v>
      </c>
      <c r="G3989" s="17">
        <v>630.48</v>
      </c>
      <c r="H3989" s="17">
        <v>630.48444444444397</v>
      </c>
      <c r="I3989" s="17">
        <f t="shared" si="2"/>
        <v>583.78189300411475</v>
      </c>
      <c r="J3989" s="17">
        <f t="shared" si="3"/>
        <v>46.702551440329181</v>
      </c>
      <c r="K3989" s="17">
        <f>Tabela1[[#This Row],[VLR RECEBIDO]]-Tabela1[[#This Row],[DESPESA]]-Tabela1[[#This Row],[FGTS]]</f>
        <v>-4.4444444439122321E-3</v>
      </c>
      <c r="M3989" s="12">
        <f>Tabela1[[#This Row],[A DEVOLVER]]-Tabela1[[#This Row],[DEVOLVIDO]]</f>
        <v>-4.4444444439122321E-3</v>
      </c>
      <c r="N3989" s="18" t="s">
        <v>301</v>
      </c>
    </row>
    <row r="3990" spans="2:14" x14ac:dyDescent="0.3">
      <c r="B3990" s="44">
        <v>604</v>
      </c>
      <c r="C3990" s="11" t="s">
        <v>118</v>
      </c>
      <c r="D3990" s="15">
        <v>36</v>
      </c>
      <c r="E3990" s="16" t="s">
        <v>8</v>
      </c>
      <c r="F3990" s="11" t="s">
        <v>608</v>
      </c>
      <c r="G3990" s="17">
        <v>630.48</v>
      </c>
      <c r="H3990" s="17">
        <v>630.48444444444397</v>
      </c>
      <c r="I3990" s="17">
        <f t="shared" si="2"/>
        <v>583.78189300411475</v>
      </c>
      <c r="J3990" s="17">
        <f t="shared" si="3"/>
        <v>46.702551440329181</v>
      </c>
      <c r="K3990" s="17">
        <f>Tabela1[[#This Row],[VLR RECEBIDO]]-Tabela1[[#This Row],[DESPESA]]-Tabela1[[#This Row],[FGTS]]</f>
        <v>-4.4444444439122321E-3</v>
      </c>
      <c r="M3990" s="12">
        <f>Tabela1[[#This Row],[A DEVOLVER]]-Tabela1[[#This Row],[DEVOLVIDO]]</f>
        <v>-4.4444444439122321E-3</v>
      </c>
      <c r="N3990" s="18" t="s">
        <v>392</v>
      </c>
    </row>
    <row r="3991" spans="2:14" x14ac:dyDescent="0.3">
      <c r="B3991" s="44" t="s">
        <v>627</v>
      </c>
      <c r="C3991" s="11" t="s">
        <v>628</v>
      </c>
      <c r="D3991" s="15">
        <v>36</v>
      </c>
      <c r="E3991" s="16" t="s">
        <v>8</v>
      </c>
      <c r="F3991" s="11" t="s">
        <v>608</v>
      </c>
      <c r="G3991" s="17">
        <v>0</v>
      </c>
      <c r="H3991" s="17">
        <v>0</v>
      </c>
      <c r="I3991" s="17">
        <f t="shared" si="2"/>
        <v>0</v>
      </c>
      <c r="J3991" s="17">
        <f t="shared" si="3"/>
        <v>0</v>
      </c>
      <c r="K3991" s="17">
        <f>Tabela1[[#This Row],[VLR RECEBIDO]]-Tabela1[[#This Row],[DESPESA]]-Tabela1[[#This Row],[FGTS]]</f>
        <v>0</v>
      </c>
      <c r="M3991" s="12">
        <f>Tabela1[[#This Row],[A DEVOLVER]]-Tabela1[[#This Row],[DEVOLVIDO]]</f>
        <v>0</v>
      </c>
      <c r="N3991" s="18" t="s">
        <v>656</v>
      </c>
    </row>
    <row r="3992" spans="2:14" x14ac:dyDescent="0.3">
      <c r="B3992" s="44">
        <v>74</v>
      </c>
      <c r="C3992" s="11" t="s">
        <v>119</v>
      </c>
      <c r="D3992" s="15">
        <v>36</v>
      </c>
      <c r="E3992" s="16" t="s">
        <v>8</v>
      </c>
      <c r="F3992" s="11" t="s">
        <v>608</v>
      </c>
      <c r="G3992" s="17">
        <v>630.48</v>
      </c>
      <c r="H3992" s="17">
        <v>630.48444444444397</v>
      </c>
      <c r="I3992" s="17">
        <f t="shared" si="2"/>
        <v>583.78189300411475</v>
      </c>
      <c r="J3992" s="17">
        <f t="shared" si="3"/>
        <v>46.702551440329181</v>
      </c>
      <c r="K3992" s="17">
        <f>Tabela1[[#This Row],[VLR RECEBIDO]]-Tabela1[[#This Row],[DESPESA]]-Tabela1[[#This Row],[FGTS]]</f>
        <v>-4.4444444439122321E-3</v>
      </c>
      <c r="M3992" s="12">
        <f>Tabela1[[#This Row],[A DEVOLVER]]-Tabela1[[#This Row],[DEVOLVIDO]]</f>
        <v>-4.4444444439122321E-3</v>
      </c>
      <c r="N3992" s="18" t="s">
        <v>303</v>
      </c>
    </row>
    <row r="3993" spans="2:14" x14ac:dyDescent="0.3">
      <c r="B3993" s="44" t="s">
        <v>540</v>
      </c>
      <c r="C3993" s="11" t="s">
        <v>509</v>
      </c>
      <c r="D3993" s="15">
        <v>36</v>
      </c>
      <c r="E3993" s="16" t="s">
        <v>8</v>
      </c>
      <c r="F3993" s="11" t="s">
        <v>608</v>
      </c>
      <c r="G3993" s="17">
        <v>630.48</v>
      </c>
      <c r="H3993" s="17">
        <v>630.48444444444397</v>
      </c>
      <c r="I3993" s="17">
        <f t="shared" si="2"/>
        <v>583.78189300411475</v>
      </c>
      <c r="J3993" s="17">
        <f t="shared" si="3"/>
        <v>46.702551440329181</v>
      </c>
      <c r="K3993" s="17">
        <f>Tabela1[[#This Row],[VLR RECEBIDO]]-Tabela1[[#This Row],[DESPESA]]-Tabela1[[#This Row],[FGTS]]</f>
        <v>-4.4444444439122321E-3</v>
      </c>
      <c r="M3993" s="12">
        <f>Tabela1[[#This Row],[A DEVOLVER]]-Tabela1[[#This Row],[DEVOLVIDO]]</f>
        <v>-4.4444444439122321E-3</v>
      </c>
      <c r="N3993" s="18" t="s">
        <v>476</v>
      </c>
    </row>
    <row r="3994" spans="2:14" x14ac:dyDescent="0.3">
      <c r="B3994" s="44">
        <v>1043</v>
      </c>
      <c r="C3994" s="11" t="s">
        <v>433</v>
      </c>
      <c r="D3994" s="15">
        <v>36</v>
      </c>
      <c r="E3994" s="16" t="s">
        <v>8</v>
      </c>
      <c r="F3994" s="11" t="s">
        <v>608</v>
      </c>
      <c r="G3994" s="17">
        <v>630.48</v>
      </c>
      <c r="H3994" s="17">
        <v>630.48444444444397</v>
      </c>
      <c r="I3994" s="17">
        <f t="shared" si="2"/>
        <v>583.78189300411475</v>
      </c>
      <c r="J3994" s="17">
        <f t="shared" si="3"/>
        <v>46.702551440329181</v>
      </c>
      <c r="K3994" s="17">
        <f>Tabela1[[#This Row],[VLR RECEBIDO]]-Tabela1[[#This Row],[DESPESA]]-Tabela1[[#This Row],[FGTS]]</f>
        <v>-4.4444444439122321E-3</v>
      </c>
      <c r="M3994" s="12">
        <f>Tabela1[[#This Row],[A DEVOLVER]]-Tabela1[[#This Row],[DEVOLVIDO]]</f>
        <v>-4.4444444439122321E-3</v>
      </c>
      <c r="N3994" s="18" t="s">
        <v>446</v>
      </c>
    </row>
    <row r="3995" spans="2:14" x14ac:dyDescent="0.3">
      <c r="B3995" s="44">
        <v>968</v>
      </c>
      <c r="C3995" s="11" t="s">
        <v>120</v>
      </c>
      <c r="D3995" s="15">
        <v>36</v>
      </c>
      <c r="E3995" s="16" t="s">
        <v>8</v>
      </c>
      <c r="F3995" s="11" t="s">
        <v>608</v>
      </c>
      <c r="G3995" s="17">
        <v>630.48</v>
      </c>
      <c r="H3995" s="17">
        <v>630.48444444444397</v>
      </c>
      <c r="I3995" s="17">
        <f t="shared" ref="I3995:I4058" si="4">IFERROR(H3995/1.08,"")</f>
        <v>583.78189300411475</v>
      </c>
      <c r="J3995" s="17">
        <f t="shared" ref="J3995:J4058" si="5">I3995*8%</f>
        <v>46.702551440329181</v>
      </c>
      <c r="K3995" s="17">
        <f>Tabela1[[#This Row],[VLR RECEBIDO]]-Tabela1[[#This Row],[DESPESA]]-Tabela1[[#This Row],[FGTS]]</f>
        <v>-4.4444444439122321E-3</v>
      </c>
      <c r="M3995" s="12">
        <f>Tabela1[[#This Row],[A DEVOLVER]]-Tabela1[[#This Row],[DEVOLVIDO]]</f>
        <v>-4.4444444439122321E-3</v>
      </c>
      <c r="N3995" s="18" t="s">
        <v>304</v>
      </c>
    </row>
    <row r="3996" spans="2:14" x14ac:dyDescent="0.3">
      <c r="B3996" s="44">
        <v>1059</v>
      </c>
      <c r="C3996" s="11" t="s">
        <v>434</v>
      </c>
      <c r="D3996" s="15">
        <v>36</v>
      </c>
      <c r="E3996" s="16" t="s">
        <v>8</v>
      </c>
      <c r="F3996" s="11" t="s">
        <v>608</v>
      </c>
      <c r="G3996" s="17">
        <v>630.48</v>
      </c>
      <c r="H3996" s="17">
        <v>630.48444444444397</v>
      </c>
      <c r="I3996" s="17">
        <f t="shared" si="4"/>
        <v>583.78189300411475</v>
      </c>
      <c r="J3996" s="17">
        <f t="shared" si="5"/>
        <v>46.702551440329181</v>
      </c>
      <c r="K3996" s="17">
        <f>Tabela1[[#This Row],[VLR RECEBIDO]]-Tabela1[[#This Row],[DESPESA]]-Tabela1[[#This Row],[FGTS]]</f>
        <v>-4.4444444439122321E-3</v>
      </c>
      <c r="M3996" s="12">
        <f>Tabela1[[#This Row],[A DEVOLVER]]-Tabela1[[#This Row],[DEVOLVIDO]]</f>
        <v>-4.4444444439122321E-3</v>
      </c>
      <c r="N3996" s="18" t="s">
        <v>447</v>
      </c>
    </row>
    <row r="3997" spans="2:14" x14ac:dyDescent="0.3">
      <c r="B3997" s="44">
        <v>381</v>
      </c>
      <c r="C3997" s="11" t="s">
        <v>121</v>
      </c>
      <c r="D3997" s="15">
        <v>36</v>
      </c>
      <c r="E3997" s="16" t="s">
        <v>8</v>
      </c>
      <c r="F3997" s="11" t="s">
        <v>608</v>
      </c>
      <c r="G3997" s="17">
        <v>630.48</v>
      </c>
      <c r="H3997" s="17">
        <v>630.48</v>
      </c>
      <c r="I3997" s="17">
        <f t="shared" si="4"/>
        <v>583.77777777777771</v>
      </c>
      <c r="J3997" s="17">
        <f t="shared" si="5"/>
        <v>46.702222222222218</v>
      </c>
      <c r="K3997" s="17">
        <f>Tabela1[[#This Row],[VLR RECEBIDO]]-Tabela1[[#This Row],[DESPESA]]-Tabela1[[#This Row],[FGTS]]</f>
        <v>8.5265128291212022E-14</v>
      </c>
      <c r="M3997" s="12">
        <f>Tabela1[[#This Row],[A DEVOLVER]]-Tabela1[[#This Row],[DEVOLVIDO]]</f>
        <v>8.5265128291212022E-14</v>
      </c>
      <c r="N3997" s="18" t="s">
        <v>305</v>
      </c>
    </row>
    <row r="3998" spans="2:14" x14ac:dyDescent="0.3">
      <c r="B3998" s="44">
        <v>1105</v>
      </c>
      <c r="C3998" s="11" t="s">
        <v>572</v>
      </c>
      <c r="D3998" s="15">
        <v>36</v>
      </c>
      <c r="E3998" s="16" t="s">
        <v>8</v>
      </c>
      <c r="F3998" s="11" t="s">
        <v>608</v>
      </c>
      <c r="G3998" s="17">
        <v>630.48</v>
      </c>
      <c r="H3998" s="17">
        <v>630.48444444444397</v>
      </c>
      <c r="I3998" s="17">
        <f t="shared" si="4"/>
        <v>583.78189300411475</v>
      </c>
      <c r="J3998" s="17">
        <f t="shared" si="5"/>
        <v>46.702551440329181</v>
      </c>
      <c r="K3998" s="17">
        <f>Tabela1[[#This Row],[VLR RECEBIDO]]-Tabela1[[#This Row],[DESPESA]]-Tabela1[[#This Row],[FGTS]]</f>
        <v>-4.4444444439122321E-3</v>
      </c>
      <c r="M3998" s="12">
        <f>Tabela1[[#This Row],[A DEVOLVER]]-Tabela1[[#This Row],[DEVOLVIDO]]</f>
        <v>-4.4444444439122321E-3</v>
      </c>
      <c r="N3998" s="18" t="s">
        <v>581</v>
      </c>
    </row>
    <row r="3999" spans="2:14" x14ac:dyDescent="0.3">
      <c r="B3999" s="44">
        <v>296</v>
      </c>
      <c r="C3999" s="11" t="s">
        <v>123</v>
      </c>
      <c r="D3999" s="15">
        <v>36</v>
      </c>
      <c r="E3999" s="16" t="s">
        <v>8</v>
      </c>
      <c r="F3999" s="11" t="s">
        <v>608</v>
      </c>
      <c r="G3999" s="17">
        <v>630.48</v>
      </c>
      <c r="H3999" s="17">
        <v>630.48444444444397</v>
      </c>
      <c r="I3999" s="17">
        <f t="shared" si="4"/>
        <v>583.78189300411475</v>
      </c>
      <c r="J3999" s="17">
        <f t="shared" si="5"/>
        <v>46.702551440329181</v>
      </c>
      <c r="K3999" s="17">
        <f>Tabela1[[#This Row],[VLR RECEBIDO]]-Tabela1[[#This Row],[DESPESA]]-Tabela1[[#This Row],[FGTS]]</f>
        <v>-4.4444444439122321E-3</v>
      </c>
      <c r="M3999" s="12">
        <f>Tabela1[[#This Row],[A DEVOLVER]]-Tabela1[[#This Row],[DEVOLVIDO]]</f>
        <v>-4.4444444439122321E-3</v>
      </c>
      <c r="N3999" s="18" t="s">
        <v>307</v>
      </c>
    </row>
    <row r="4000" spans="2:14" x14ac:dyDescent="0.3">
      <c r="B4000" s="44">
        <v>369</v>
      </c>
      <c r="C4000" s="11" t="s">
        <v>125</v>
      </c>
      <c r="D4000" s="15">
        <v>36</v>
      </c>
      <c r="E4000" s="16" t="s">
        <v>8</v>
      </c>
      <c r="F4000" s="11" t="s">
        <v>608</v>
      </c>
      <c r="G4000" s="17">
        <v>630.48</v>
      </c>
      <c r="H4000" s="17">
        <v>630.48444444444397</v>
      </c>
      <c r="I4000" s="17">
        <f t="shared" si="4"/>
        <v>583.78189300411475</v>
      </c>
      <c r="J4000" s="17">
        <f t="shared" si="5"/>
        <v>46.702551440329181</v>
      </c>
      <c r="K4000" s="17">
        <f>Tabela1[[#This Row],[VLR RECEBIDO]]-Tabela1[[#This Row],[DESPESA]]-Tabela1[[#This Row],[FGTS]]</f>
        <v>-4.4444444439122321E-3</v>
      </c>
      <c r="M4000" s="12">
        <f>Tabela1[[#This Row],[A DEVOLVER]]-Tabela1[[#This Row],[DEVOLVIDO]]</f>
        <v>-4.4444444439122321E-3</v>
      </c>
      <c r="N4000" s="18" t="s">
        <v>309</v>
      </c>
    </row>
    <row r="4001" spans="2:14" x14ac:dyDescent="0.3">
      <c r="B4001" s="44">
        <v>643</v>
      </c>
      <c r="C4001" s="11" t="s">
        <v>127</v>
      </c>
      <c r="D4001" s="15">
        <v>36</v>
      </c>
      <c r="E4001" s="16" t="s">
        <v>8</v>
      </c>
      <c r="F4001" s="11" t="s">
        <v>608</v>
      </c>
      <c r="G4001" s="17">
        <v>630.48</v>
      </c>
      <c r="H4001" s="17">
        <v>630.48</v>
      </c>
      <c r="I4001" s="17">
        <f t="shared" si="4"/>
        <v>583.77777777777771</v>
      </c>
      <c r="J4001" s="17">
        <f t="shared" si="5"/>
        <v>46.702222222222218</v>
      </c>
      <c r="K4001" s="17">
        <f>Tabela1[[#This Row],[VLR RECEBIDO]]-Tabela1[[#This Row],[DESPESA]]-Tabela1[[#This Row],[FGTS]]</f>
        <v>8.5265128291212022E-14</v>
      </c>
      <c r="M4001" s="12">
        <f>Tabela1[[#This Row],[A DEVOLVER]]-Tabela1[[#This Row],[DEVOLVIDO]]</f>
        <v>8.5265128291212022E-14</v>
      </c>
      <c r="N4001" s="18" t="s">
        <v>311</v>
      </c>
    </row>
    <row r="4002" spans="2:14" x14ac:dyDescent="0.3">
      <c r="B4002" s="44">
        <v>77</v>
      </c>
      <c r="C4002" s="11" t="s">
        <v>128</v>
      </c>
      <c r="D4002" s="15">
        <v>36</v>
      </c>
      <c r="E4002" s="16" t="s">
        <v>8</v>
      </c>
      <c r="F4002" s="11" t="s">
        <v>608</v>
      </c>
      <c r="G4002" s="17">
        <v>0</v>
      </c>
      <c r="H4002" s="17">
        <v>0</v>
      </c>
      <c r="I4002" s="17">
        <f t="shared" si="4"/>
        <v>0</v>
      </c>
      <c r="J4002" s="17">
        <f t="shared" si="5"/>
        <v>0</v>
      </c>
      <c r="K4002" s="17">
        <f>Tabela1[[#This Row],[VLR RECEBIDO]]-Tabela1[[#This Row],[DESPESA]]-Tabela1[[#This Row],[FGTS]]</f>
        <v>0</v>
      </c>
      <c r="M4002" s="12">
        <f>Tabela1[[#This Row],[A DEVOLVER]]-Tabela1[[#This Row],[DEVOLVIDO]]</f>
        <v>0</v>
      </c>
      <c r="N4002" s="18" t="s">
        <v>312</v>
      </c>
    </row>
    <row r="4003" spans="2:14" x14ac:dyDescent="0.3">
      <c r="B4003" s="44">
        <v>834</v>
      </c>
      <c r="C4003" s="11" t="s">
        <v>129</v>
      </c>
      <c r="D4003" s="15">
        <v>36</v>
      </c>
      <c r="E4003" s="16" t="s">
        <v>8</v>
      </c>
      <c r="F4003" s="11" t="s">
        <v>608</v>
      </c>
      <c r="G4003" s="17">
        <v>630.48</v>
      </c>
      <c r="H4003" s="17">
        <v>630.48</v>
      </c>
      <c r="I4003" s="17">
        <f t="shared" si="4"/>
        <v>583.77777777777771</v>
      </c>
      <c r="J4003" s="17">
        <f t="shared" si="5"/>
        <v>46.702222222222218</v>
      </c>
      <c r="K4003" s="17">
        <f>Tabela1[[#This Row],[VLR RECEBIDO]]-Tabela1[[#This Row],[DESPESA]]-Tabela1[[#This Row],[FGTS]]</f>
        <v>8.5265128291212022E-14</v>
      </c>
      <c r="M4003" s="12">
        <f>Tabela1[[#This Row],[A DEVOLVER]]-Tabela1[[#This Row],[DEVOLVIDO]]</f>
        <v>8.5265128291212022E-14</v>
      </c>
      <c r="N4003" s="18" t="s">
        <v>313</v>
      </c>
    </row>
    <row r="4004" spans="2:14" x14ac:dyDescent="0.3">
      <c r="B4004" s="44">
        <v>808</v>
      </c>
      <c r="C4004" s="11" t="s">
        <v>130</v>
      </c>
      <c r="D4004" s="15">
        <v>36</v>
      </c>
      <c r="E4004" s="16" t="s">
        <v>8</v>
      </c>
      <c r="F4004" s="11" t="s">
        <v>608</v>
      </c>
      <c r="G4004" s="17">
        <v>0</v>
      </c>
      <c r="H4004" s="17">
        <v>0</v>
      </c>
      <c r="I4004" s="17">
        <f t="shared" si="4"/>
        <v>0</v>
      </c>
      <c r="J4004" s="17">
        <f t="shared" si="5"/>
        <v>0</v>
      </c>
      <c r="K4004" s="17">
        <f>Tabela1[[#This Row],[VLR RECEBIDO]]-Tabela1[[#This Row],[DESPESA]]-Tabela1[[#This Row],[FGTS]]</f>
        <v>0</v>
      </c>
      <c r="M4004" s="12">
        <f>Tabela1[[#This Row],[A DEVOLVER]]-Tabela1[[#This Row],[DEVOLVIDO]]</f>
        <v>0</v>
      </c>
      <c r="N4004" s="18" t="s">
        <v>314</v>
      </c>
    </row>
    <row r="4005" spans="2:14" x14ac:dyDescent="0.3">
      <c r="B4005" s="44" t="s">
        <v>629</v>
      </c>
      <c r="C4005" s="11" t="s">
        <v>630</v>
      </c>
      <c r="D4005" s="15">
        <v>36</v>
      </c>
      <c r="E4005" s="16" t="s">
        <v>8</v>
      </c>
      <c r="F4005" s="11" t="s">
        <v>608</v>
      </c>
      <c r="G4005" s="17">
        <v>630.48</v>
      </c>
      <c r="H4005" s="17">
        <v>630.48</v>
      </c>
      <c r="I4005" s="17">
        <f t="shared" si="4"/>
        <v>583.77777777777771</v>
      </c>
      <c r="J4005" s="17">
        <f t="shared" si="5"/>
        <v>46.702222222222218</v>
      </c>
      <c r="K4005" s="17">
        <f>Tabela1[[#This Row],[VLR RECEBIDO]]-Tabela1[[#This Row],[DESPESA]]-Tabela1[[#This Row],[FGTS]]</f>
        <v>8.5265128291212022E-14</v>
      </c>
      <c r="M4005" s="12">
        <f>Tabela1[[#This Row],[A DEVOLVER]]-Tabela1[[#This Row],[DEVOLVIDO]]</f>
        <v>8.5265128291212022E-14</v>
      </c>
      <c r="N4005" s="18" t="s">
        <v>657</v>
      </c>
    </row>
    <row r="4006" spans="2:14" x14ac:dyDescent="0.3">
      <c r="B4006" s="44">
        <v>81</v>
      </c>
      <c r="C4006" s="11" t="s">
        <v>132</v>
      </c>
      <c r="D4006" s="15">
        <v>36</v>
      </c>
      <c r="E4006" s="16" t="s">
        <v>8</v>
      </c>
      <c r="F4006" s="11" t="s">
        <v>608</v>
      </c>
      <c r="G4006" s="17">
        <v>630.48</v>
      </c>
      <c r="H4006" s="17">
        <v>630.48</v>
      </c>
      <c r="I4006" s="17">
        <f t="shared" si="4"/>
        <v>583.77777777777771</v>
      </c>
      <c r="J4006" s="17">
        <f t="shared" si="5"/>
        <v>46.702222222222218</v>
      </c>
      <c r="K4006" s="17">
        <f>Tabela1[[#This Row],[VLR RECEBIDO]]-Tabela1[[#This Row],[DESPESA]]-Tabela1[[#This Row],[FGTS]]</f>
        <v>8.5265128291212022E-14</v>
      </c>
      <c r="M4006" s="12">
        <f>Tabela1[[#This Row],[A DEVOLVER]]-Tabela1[[#This Row],[DEVOLVIDO]]</f>
        <v>8.5265128291212022E-14</v>
      </c>
      <c r="N4006" s="18" t="s">
        <v>316</v>
      </c>
    </row>
    <row r="4007" spans="2:14" x14ac:dyDescent="0.3">
      <c r="B4007" s="44">
        <v>282</v>
      </c>
      <c r="C4007" s="11" t="s">
        <v>133</v>
      </c>
      <c r="D4007" s="15">
        <v>36</v>
      </c>
      <c r="E4007" s="16" t="s">
        <v>8</v>
      </c>
      <c r="F4007" s="11" t="s">
        <v>608</v>
      </c>
      <c r="G4007" s="17">
        <v>630.48</v>
      </c>
      <c r="H4007" s="17">
        <v>630.48</v>
      </c>
      <c r="I4007" s="17">
        <f t="shared" si="4"/>
        <v>583.77777777777771</v>
      </c>
      <c r="J4007" s="17">
        <f t="shared" si="5"/>
        <v>46.702222222222218</v>
      </c>
      <c r="K4007" s="17">
        <f>Tabela1[[#This Row],[VLR RECEBIDO]]-Tabela1[[#This Row],[DESPESA]]-Tabela1[[#This Row],[FGTS]]</f>
        <v>8.5265128291212022E-14</v>
      </c>
      <c r="M4007" s="12">
        <f>Tabela1[[#This Row],[A DEVOLVER]]-Tabela1[[#This Row],[DEVOLVIDO]]</f>
        <v>8.5265128291212022E-14</v>
      </c>
      <c r="N4007" s="18" t="s">
        <v>317</v>
      </c>
    </row>
    <row r="4008" spans="2:14" x14ac:dyDescent="0.3">
      <c r="B4008" s="44">
        <v>297</v>
      </c>
      <c r="C4008" s="11" t="s">
        <v>134</v>
      </c>
      <c r="D4008" s="15">
        <v>36</v>
      </c>
      <c r="E4008" s="16" t="s">
        <v>8</v>
      </c>
      <c r="F4008" s="11" t="s">
        <v>608</v>
      </c>
      <c r="G4008" s="17">
        <v>630.48</v>
      </c>
      <c r="H4008" s="17">
        <v>630.48</v>
      </c>
      <c r="I4008" s="17">
        <f t="shared" si="4"/>
        <v>583.77777777777771</v>
      </c>
      <c r="J4008" s="17">
        <f t="shared" si="5"/>
        <v>46.702222222222218</v>
      </c>
      <c r="K4008" s="17">
        <f>Tabela1[[#This Row],[VLR RECEBIDO]]-Tabela1[[#This Row],[DESPESA]]-Tabela1[[#This Row],[FGTS]]</f>
        <v>8.5265128291212022E-14</v>
      </c>
      <c r="M4008" s="12">
        <f>Tabela1[[#This Row],[A DEVOLVER]]-Tabela1[[#This Row],[DEVOLVIDO]]</f>
        <v>8.5265128291212022E-14</v>
      </c>
      <c r="N4008" s="18" t="s">
        <v>318</v>
      </c>
    </row>
    <row r="4009" spans="2:14" x14ac:dyDescent="0.3">
      <c r="B4009" s="44">
        <v>445</v>
      </c>
      <c r="C4009" s="11" t="s">
        <v>135</v>
      </c>
      <c r="D4009" s="15">
        <v>36</v>
      </c>
      <c r="E4009" s="16" t="s">
        <v>8</v>
      </c>
      <c r="F4009" s="11" t="s">
        <v>608</v>
      </c>
      <c r="G4009" s="17">
        <v>630.48</v>
      </c>
      <c r="H4009" s="17">
        <v>630.48</v>
      </c>
      <c r="I4009" s="17">
        <f t="shared" si="4"/>
        <v>583.77777777777771</v>
      </c>
      <c r="J4009" s="17">
        <f t="shared" si="5"/>
        <v>46.702222222222218</v>
      </c>
      <c r="K4009" s="17">
        <f>Tabela1[[#This Row],[VLR RECEBIDO]]-Tabela1[[#This Row],[DESPESA]]-Tabela1[[#This Row],[FGTS]]</f>
        <v>8.5265128291212022E-14</v>
      </c>
      <c r="M4009" s="12">
        <f>Tabela1[[#This Row],[A DEVOLVER]]-Tabela1[[#This Row],[DEVOLVIDO]]</f>
        <v>8.5265128291212022E-14</v>
      </c>
      <c r="N4009" s="18" t="s">
        <v>319</v>
      </c>
    </row>
    <row r="4010" spans="2:14" x14ac:dyDescent="0.3">
      <c r="B4010" s="44">
        <v>466</v>
      </c>
      <c r="C4010" s="11" t="s">
        <v>136</v>
      </c>
      <c r="D4010" s="15">
        <v>36</v>
      </c>
      <c r="E4010" s="16" t="s">
        <v>8</v>
      </c>
      <c r="F4010" s="11" t="s">
        <v>608</v>
      </c>
      <c r="G4010" s="17">
        <v>630.48</v>
      </c>
      <c r="H4010" s="17">
        <v>630.48</v>
      </c>
      <c r="I4010" s="17">
        <f t="shared" si="4"/>
        <v>583.77777777777771</v>
      </c>
      <c r="J4010" s="17">
        <f t="shared" si="5"/>
        <v>46.702222222222218</v>
      </c>
      <c r="K4010" s="17">
        <f>Tabela1[[#This Row],[VLR RECEBIDO]]-Tabela1[[#This Row],[DESPESA]]-Tabela1[[#This Row],[FGTS]]</f>
        <v>8.5265128291212022E-14</v>
      </c>
      <c r="M4010" s="12">
        <f>Tabela1[[#This Row],[A DEVOLVER]]-Tabela1[[#This Row],[DEVOLVIDO]]</f>
        <v>8.5265128291212022E-14</v>
      </c>
      <c r="N4010" s="18" t="s">
        <v>320</v>
      </c>
    </row>
    <row r="4011" spans="2:14" x14ac:dyDescent="0.3">
      <c r="B4011" s="44">
        <v>802</v>
      </c>
      <c r="C4011" s="11" t="s">
        <v>137</v>
      </c>
      <c r="D4011" s="15">
        <v>36</v>
      </c>
      <c r="E4011" s="16" t="s">
        <v>8</v>
      </c>
      <c r="F4011" s="11" t="s">
        <v>608</v>
      </c>
      <c r="G4011" s="17">
        <v>0</v>
      </c>
      <c r="H4011" s="17">
        <v>0</v>
      </c>
      <c r="I4011" s="17">
        <f t="shared" si="4"/>
        <v>0</v>
      </c>
      <c r="J4011" s="17">
        <f t="shared" si="5"/>
        <v>0</v>
      </c>
      <c r="K4011" s="17">
        <f>Tabela1[[#This Row],[VLR RECEBIDO]]-Tabela1[[#This Row],[DESPESA]]-Tabela1[[#This Row],[FGTS]]</f>
        <v>0</v>
      </c>
      <c r="M4011" s="12">
        <f>Tabela1[[#This Row],[A DEVOLVER]]-Tabela1[[#This Row],[DEVOLVIDO]]</f>
        <v>0</v>
      </c>
      <c r="N4011" s="18" t="s">
        <v>321</v>
      </c>
    </row>
    <row r="4012" spans="2:14" x14ac:dyDescent="0.3">
      <c r="B4012" s="44">
        <v>1014</v>
      </c>
      <c r="C4012" s="11" t="s">
        <v>412</v>
      </c>
      <c r="D4012" s="15">
        <v>36</v>
      </c>
      <c r="E4012" s="16" t="s">
        <v>8</v>
      </c>
      <c r="F4012" s="11" t="s">
        <v>608</v>
      </c>
      <c r="G4012" s="17">
        <v>0</v>
      </c>
      <c r="H4012" s="17">
        <v>0</v>
      </c>
      <c r="I4012" s="17">
        <f t="shared" si="4"/>
        <v>0</v>
      </c>
      <c r="J4012" s="17">
        <f t="shared" si="5"/>
        <v>0</v>
      </c>
      <c r="K4012" s="17">
        <f>Tabela1[[#This Row],[VLR RECEBIDO]]-Tabela1[[#This Row],[DESPESA]]-Tabela1[[#This Row],[FGTS]]</f>
        <v>0</v>
      </c>
      <c r="M4012" s="12">
        <f>Tabela1[[#This Row],[A DEVOLVER]]-Tabela1[[#This Row],[DEVOLVIDO]]</f>
        <v>0</v>
      </c>
      <c r="N4012" s="18" t="s">
        <v>416</v>
      </c>
    </row>
    <row r="4013" spans="2:14" x14ac:dyDescent="0.3">
      <c r="B4013" s="44">
        <v>149</v>
      </c>
      <c r="C4013" s="11" t="s">
        <v>138</v>
      </c>
      <c r="D4013" s="15">
        <v>36</v>
      </c>
      <c r="E4013" s="16" t="s">
        <v>8</v>
      </c>
      <c r="F4013" s="11" t="s">
        <v>608</v>
      </c>
      <c r="G4013" s="17">
        <v>630.48</v>
      </c>
      <c r="H4013" s="17">
        <v>630.48</v>
      </c>
      <c r="I4013" s="17">
        <f t="shared" si="4"/>
        <v>583.77777777777771</v>
      </c>
      <c r="J4013" s="17">
        <f t="shared" si="5"/>
        <v>46.702222222222218</v>
      </c>
      <c r="K4013" s="17">
        <f>Tabela1[[#This Row],[VLR RECEBIDO]]-Tabela1[[#This Row],[DESPESA]]-Tabela1[[#This Row],[FGTS]]</f>
        <v>8.5265128291212022E-14</v>
      </c>
      <c r="M4013" s="12">
        <f>Tabela1[[#This Row],[A DEVOLVER]]-Tabela1[[#This Row],[DEVOLVIDO]]</f>
        <v>8.5265128291212022E-14</v>
      </c>
      <c r="N4013" s="18" t="s">
        <v>322</v>
      </c>
    </row>
    <row r="4014" spans="2:14" x14ac:dyDescent="0.3">
      <c r="B4014" s="44" t="s">
        <v>631</v>
      </c>
      <c r="C4014" s="11" t="s">
        <v>632</v>
      </c>
      <c r="D4014" s="15">
        <v>36</v>
      </c>
      <c r="E4014" s="16" t="s">
        <v>8</v>
      </c>
      <c r="F4014" s="11" t="s">
        <v>608</v>
      </c>
      <c r="G4014" s="17">
        <v>630.48</v>
      </c>
      <c r="H4014" s="17">
        <v>357.27</v>
      </c>
      <c r="I4014" s="17">
        <f t="shared" si="4"/>
        <v>330.80555555555554</v>
      </c>
      <c r="J4014" s="17">
        <f t="shared" si="5"/>
        <v>26.464444444444442</v>
      </c>
      <c r="K4014" s="17">
        <f>Tabela1[[#This Row],[VLR RECEBIDO]]-Tabela1[[#This Row],[DESPESA]]-Tabela1[[#This Row],[FGTS]]</f>
        <v>273.21000000000004</v>
      </c>
      <c r="M4014" s="12">
        <f>Tabela1[[#This Row],[A DEVOLVER]]-Tabela1[[#This Row],[DEVOLVIDO]]</f>
        <v>273.21000000000004</v>
      </c>
      <c r="N4014" s="18" t="s">
        <v>658</v>
      </c>
    </row>
    <row r="4015" spans="2:14" x14ac:dyDescent="0.3">
      <c r="B4015" s="44">
        <v>493</v>
      </c>
      <c r="C4015" s="11" t="s">
        <v>139</v>
      </c>
      <c r="D4015" s="15">
        <v>36</v>
      </c>
      <c r="E4015" s="16" t="s">
        <v>8</v>
      </c>
      <c r="F4015" s="11" t="s">
        <v>608</v>
      </c>
      <c r="G4015" s="17">
        <v>0</v>
      </c>
      <c r="H4015" s="17">
        <v>0</v>
      </c>
      <c r="I4015" s="17">
        <f t="shared" si="4"/>
        <v>0</v>
      </c>
      <c r="J4015" s="17">
        <f t="shared" si="5"/>
        <v>0</v>
      </c>
      <c r="K4015" s="17">
        <f>Tabela1[[#This Row],[VLR RECEBIDO]]-Tabela1[[#This Row],[DESPESA]]-Tabela1[[#This Row],[FGTS]]</f>
        <v>0</v>
      </c>
      <c r="M4015" s="12">
        <f>Tabela1[[#This Row],[A DEVOLVER]]-Tabela1[[#This Row],[DEVOLVIDO]]</f>
        <v>0</v>
      </c>
      <c r="N4015" s="18" t="s">
        <v>323</v>
      </c>
    </row>
    <row r="4016" spans="2:14" x14ac:dyDescent="0.3">
      <c r="B4016" s="44" t="s">
        <v>541</v>
      </c>
      <c r="C4016" s="11" t="s">
        <v>511</v>
      </c>
      <c r="D4016" s="15">
        <v>36</v>
      </c>
      <c r="E4016" s="16" t="s">
        <v>8</v>
      </c>
      <c r="F4016" s="11" t="s">
        <v>608</v>
      </c>
      <c r="G4016" s="17">
        <v>630.48</v>
      </c>
      <c r="H4016" s="17">
        <v>630.48</v>
      </c>
      <c r="I4016" s="17">
        <f t="shared" si="4"/>
        <v>583.77777777777771</v>
      </c>
      <c r="J4016" s="17">
        <f t="shared" si="5"/>
        <v>46.702222222222218</v>
      </c>
      <c r="K4016" s="17">
        <f>Tabela1[[#This Row],[VLR RECEBIDO]]-Tabela1[[#This Row],[DESPESA]]-Tabela1[[#This Row],[FGTS]]</f>
        <v>8.5265128291212022E-14</v>
      </c>
      <c r="M4016" s="12">
        <f>Tabela1[[#This Row],[A DEVOLVER]]-Tabela1[[#This Row],[DEVOLVIDO]]</f>
        <v>8.5265128291212022E-14</v>
      </c>
      <c r="N4016" s="18" t="s">
        <v>478</v>
      </c>
    </row>
    <row r="4017" spans="2:14" x14ac:dyDescent="0.3">
      <c r="B4017" s="44">
        <v>783</v>
      </c>
      <c r="C4017" s="11" t="s">
        <v>140</v>
      </c>
      <c r="D4017" s="15">
        <v>36</v>
      </c>
      <c r="E4017" s="16" t="s">
        <v>8</v>
      </c>
      <c r="F4017" s="11" t="s">
        <v>608</v>
      </c>
      <c r="G4017" s="17">
        <v>630.48</v>
      </c>
      <c r="H4017" s="17">
        <v>630.48</v>
      </c>
      <c r="I4017" s="17">
        <f t="shared" si="4"/>
        <v>583.77777777777771</v>
      </c>
      <c r="J4017" s="17">
        <f t="shared" si="5"/>
        <v>46.702222222222218</v>
      </c>
      <c r="K4017" s="17">
        <f>Tabela1[[#This Row],[VLR RECEBIDO]]-Tabela1[[#This Row],[DESPESA]]-Tabela1[[#This Row],[FGTS]]</f>
        <v>8.5265128291212022E-14</v>
      </c>
      <c r="M4017" s="12">
        <f>Tabela1[[#This Row],[A DEVOLVER]]-Tabela1[[#This Row],[DEVOLVIDO]]</f>
        <v>8.5265128291212022E-14</v>
      </c>
      <c r="N4017" s="18" t="s">
        <v>324</v>
      </c>
    </row>
    <row r="4018" spans="2:14" x14ac:dyDescent="0.3">
      <c r="B4018" s="44">
        <v>601</v>
      </c>
      <c r="C4018" s="11" t="s">
        <v>141</v>
      </c>
      <c r="D4018" s="15">
        <v>36</v>
      </c>
      <c r="E4018" s="16" t="s">
        <v>8</v>
      </c>
      <c r="F4018" s="11" t="s">
        <v>608</v>
      </c>
      <c r="G4018" s="17">
        <v>630.48</v>
      </c>
      <c r="H4018" s="17">
        <v>630.48</v>
      </c>
      <c r="I4018" s="17">
        <f t="shared" si="4"/>
        <v>583.77777777777771</v>
      </c>
      <c r="J4018" s="17">
        <f t="shared" si="5"/>
        <v>46.702222222222218</v>
      </c>
      <c r="K4018" s="17">
        <f>Tabela1[[#This Row],[VLR RECEBIDO]]-Tabela1[[#This Row],[DESPESA]]-Tabela1[[#This Row],[FGTS]]</f>
        <v>8.5265128291212022E-14</v>
      </c>
      <c r="M4018" s="12">
        <f>Tabela1[[#This Row],[A DEVOLVER]]-Tabela1[[#This Row],[DEVOLVIDO]]</f>
        <v>8.5265128291212022E-14</v>
      </c>
      <c r="N4018" s="18" t="s">
        <v>325</v>
      </c>
    </row>
    <row r="4019" spans="2:14" x14ac:dyDescent="0.3">
      <c r="B4019" s="44">
        <v>303</v>
      </c>
      <c r="C4019" s="11" t="s">
        <v>143</v>
      </c>
      <c r="D4019" s="15">
        <v>36</v>
      </c>
      <c r="E4019" s="16" t="s">
        <v>8</v>
      </c>
      <c r="F4019" s="11" t="s">
        <v>608</v>
      </c>
      <c r="G4019" s="17">
        <v>0</v>
      </c>
      <c r="H4019" s="17">
        <v>0</v>
      </c>
      <c r="I4019" s="17">
        <f t="shared" si="4"/>
        <v>0</v>
      </c>
      <c r="J4019" s="17">
        <f t="shared" si="5"/>
        <v>0</v>
      </c>
      <c r="K4019" s="17">
        <f>Tabela1[[#This Row],[VLR RECEBIDO]]-Tabela1[[#This Row],[DESPESA]]-Tabela1[[#This Row],[FGTS]]</f>
        <v>0</v>
      </c>
      <c r="M4019" s="12">
        <f>Tabela1[[#This Row],[A DEVOLVER]]-Tabela1[[#This Row],[DEVOLVIDO]]</f>
        <v>0</v>
      </c>
      <c r="N4019" s="18" t="s">
        <v>327</v>
      </c>
    </row>
    <row r="4020" spans="2:14" x14ac:dyDescent="0.3">
      <c r="B4020" s="44" t="s">
        <v>633</v>
      </c>
      <c r="C4020" s="11" t="s">
        <v>634</v>
      </c>
      <c r="D4020" s="15">
        <v>36</v>
      </c>
      <c r="E4020" s="16" t="s">
        <v>8</v>
      </c>
      <c r="F4020" s="11" t="s">
        <v>608</v>
      </c>
      <c r="G4020" s="17">
        <v>630.48</v>
      </c>
      <c r="H4020" s="17">
        <v>630.48</v>
      </c>
      <c r="I4020" s="17">
        <f t="shared" si="4"/>
        <v>583.77777777777771</v>
      </c>
      <c r="J4020" s="17">
        <f t="shared" si="5"/>
        <v>46.702222222222218</v>
      </c>
      <c r="K4020" s="17">
        <f>Tabela1[[#This Row],[VLR RECEBIDO]]-Tabela1[[#This Row],[DESPESA]]-Tabela1[[#This Row],[FGTS]]</f>
        <v>8.5265128291212022E-14</v>
      </c>
      <c r="M4020" s="12">
        <f>Tabela1[[#This Row],[A DEVOLVER]]-Tabela1[[#This Row],[DEVOLVIDO]]</f>
        <v>8.5265128291212022E-14</v>
      </c>
      <c r="N4020" s="18" t="s">
        <v>659</v>
      </c>
    </row>
    <row r="4021" spans="2:14" x14ac:dyDescent="0.3">
      <c r="B4021" s="44">
        <v>489</v>
      </c>
      <c r="C4021" s="11" t="s">
        <v>144</v>
      </c>
      <c r="D4021" s="15">
        <v>36</v>
      </c>
      <c r="E4021" s="16" t="s">
        <v>8</v>
      </c>
      <c r="F4021" s="11" t="s">
        <v>608</v>
      </c>
      <c r="G4021" s="17">
        <v>0</v>
      </c>
      <c r="H4021" s="17">
        <v>0</v>
      </c>
      <c r="I4021" s="17">
        <f t="shared" si="4"/>
        <v>0</v>
      </c>
      <c r="J4021" s="17">
        <f t="shared" si="5"/>
        <v>0</v>
      </c>
      <c r="K4021" s="17">
        <f>Tabela1[[#This Row],[VLR RECEBIDO]]-Tabela1[[#This Row],[DESPESA]]-Tabela1[[#This Row],[FGTS]]</f>
        <v>0</v>
      </c>
      <c r="M4021" s="12">
        <f>Tabela1[[#This Row],[A DEVOLVER]]-Tabela1[[#This Row],[DEVOLVIDO]]</f>
        <v>0</v>
      </c>
      <c r="N4021" s="18" t="s">
        <v>328</v>
      </c>
    </row>
    <row r="4022" spans="2:14" x14ac:dyDescent="0.3">
      <c r="B4022" s="44">
        <v>111</v>
      </c>
      <c r="C4022" s="11" t="s">
        <v>145</v>
      </c>
      <c r="D4022" s="15">
        <v>36</v>
      </c>
      <c r="E4022" s="16" t="s">
        <v>8</v>
      </c>
      <c r="F4022" s="11" t="s">
        <v>608</v>
      </c>
      <c r="G4022" s="17">
        <v>0</v>
      </c>
      <c r="H4022" s="17">
        <v>0</v>
      </c>
      <c r="I4022" s="17">
        <f t="shared" si="4"/>
        <v>0</v>
      </c>
      <c r="J4022" s="17">
        <f t="shared" si="5"/>
        <v>0</v>
      </c>
      <c r="K4022" s="17">
        <f>Tabela1[[#This Row],[VLR RECEBIDO]]-Tabela1[[#This Row],[DESPESA]]-Tabela1[[#This Row],[FGTS]]</f>
        <v>0</v>
      </c>
      <c r="M4022" s="12">
        <f>Tabela1[[#This Row],[A DEVOLVER]]-Tabela1[[#This Row],[DEVOLVIDO]]</f>
        <v>0</v>
      </c>
      <c r="N4022" s="18" t="s">
        <v>384</v>
      </c>
    </row>
    <row r="4023" spans="2:14" x14ac:dyDescent="0.3">
      <c r="B4023" s="44" t="s">
        <v>542</v>
      </c>
      <c r="C4023" s="11" t="s">
        <v>512</v>
      </c>
      <c r="D4023" s="15">
        <v>36</v>
      </c>
      <c r="E4023" s="16" t="s">
        <v>8</v>
      </c>
      <c r="F4023" s="11" t="s">
        <v>608</v>
      </c>
      <c r="G4023" s="17">
        <v>630.48</v>
      </c>
      <c r="H4023" s="17">
        <v>630.48</v>
      </c>
      <c r="I4023" s="17">
        <f t="shared" si="4"/>
        <v>583.77777777777771</v>
      </c>
      <c r="J4023" s="17">
        <f t="shared" si="5"/>
        <v>46.702222222222218</v>
      </c>
      <c r="K4023" s="17">
        <f>Tabela1[[#This Row],[VLR RECEBIDO]]-Tabela1[[#This Row],[DESPESA]]-Tabela1[[#This Row],[FGTS]]</f>
        <v>8.5265128291212022E-14</v>
      </c>
      <c r="M4023" s="12">
        <f>Tabela1[[#This Row],[A DEVOLVER]]-Tabela1[[#This Row],[DEVOLVIDO]]</f>
        <v>8.5265128291212022E-14</v>
      </c>
      <c r="N4023" s="18" t="s">
        <v>479</v>
      </c>
    </row>
    <row r="4024" spans="2:14" x14ac:dyDescent="0.3">
      <c r="B4024" s="44">
        <v>819</v>
      </c>
      <c r="C4024" s="11" t="s">
        <v>146</v>
      </c>
      <c r="D4024" s="15">
        <v>36</v>
      </c>
      <c r="E4024" s="16" t="s">
        <v>8</v>
      </c>
      <c r="F4024" s="11" t="s">
        <v>608</v>
      </c>
      <c r="G4024" s="17">
        <v>0</v>
      </c>
      <c r="H4024" s="17">
        <v>0</v>
      </c>
      <c r="I4024" s="17">
        <f t="shared" si="4"/>
        <v>0</v>
      </c>
      <c r="J4024" s="17">
        <f t="shared" si="5"/>
        <v>0</v>
      </c>
      <c r="K4024" s="17">
        <f>Tabela1[[#This Row],[VLR RECEBIDO]]-Tabela1[[#This Row],[DESPESA]]-Tabela1[[#This Row],[FGTS]]</f>
        <v>0</v>
      </c>
      <c r="M4024" s="12">
        <f>Tabela1[[#This Row],[A DEVOLVER]]-Tabela1[[#This Row],[DEVOLVIDO]]</f>
        <v>0</v>
      </c>
      <c r="N4024" s="18" t="s">
        <v>329</v>
      </c>
    </row>
    <row r="4025" spans="2:14" x14ac:dyDescent="0.3">
      <c r="B4025" s="44">
        <v>757</v>
      </c>
      <c r="C4025" s="11" t="s">
        <v>147</v>
      </c>
      <c r="D4025" s="15">
        <v>36</v>
      </c>
      <c r="E4025" s="16" t="s">
        <v>8</v>
      </c>
      <c r="F4025" s="11" t="s">
        <v>608</v>
      </c>
      <c r="G4025" s="17">
        <v>0</v>
      </c>
      <c r="H4025" s="17">
        <v>0</v>
      </c>
      <c r="I4025" s="17">
        <f t="shared" si="4"/>
        <v>0</v>
      </c>
      <c r="J4025" s="17">
        <f t="shared" si="5"/>
        <v>0</v>
      </c>
      <c r="K4025" s="17">
        <f>Tabela1[[#This Row],[VLR RECEBIDO]]-Tabela1[[#This Row],[DESPESA]]-Tabela1[[#This Row],[FGTS]]</f>
        <v>0</v>
      </c>
      <c r="M4025" s="12">
        <f>Tabela1[[#This Row],[A DEVOLVER]]-Tabela1[[#This Row],[DEVOLVIDO]]</f>
        <v>0</v>
      </c>
      <c r="N4025" s="18" t="s">
        <v>330</v>
      </c>
    </row>
    <row r="4026" spans="2:14" x14ac:dyDescent="0.3">
      <c r="B4026" s="44">
        <v>315</v>
      </c>
      <c r="C4026" s="11" t="s">
        <v>148</v>
      </c>
      <c r="D4026" s="15">
        <v>36</v>
      </c>
      <c r="E4026" s="16" t="s">
        <v>8</v>
      </c>
      <c r="F4026" s="11" t="s">
        <v>608</v>
      </c>
      <c r="G4026" s="17">
        <v>630.48</v>
      </c>
      <c r="H4026" s="17">
        <v>630.48</v>
      </c>
      <c r="I4026" s="17">
        <f t="shared" si="4"/>
        <v>583.77777777777771</v>
      </c>
      <c r="J4026" s="17">
        <f t="shared" si="5"/>
        <v>46.702222222222218</v>
      </c>
      <c r="K4026" s="17">
        <f>Tabela1[[#This Row],[VLR RECEBIDO]]-Tabela1[[#This Row],[DESPESA]]-Tabela1[[#This Row],[FGTS]]</f>
        <v>8.5265128291212022E-14</v>
      </c>
      <c r="M4026" s="12">
        <f>Tabela1[[#This Row],[A DEVOLVER]]-Tabela1[[#This Row],[DEVOLVIDO]]</f>
        <v>8.5265128291212022E-14</v>
      </c>
      <c r="N4026" s="18" t="s">
        <v>331</v>
      </c>
    </row>
    <row r="4027" spans="2:14" x14ac:dyDescent="0.3">
      <c r="B4027" s="44">
        <v>626</v>
      </c>
      <c r="C4027" s="11" t="s">
        <v>149</v>
      </c>
      <c r="D4027" s="15">
        <v>36</v>
      </c>
      <c r="E4027" s="16" t="s">
        <v>8</v>
      </c>
      <c r="F4027" s="11" t="s">
        <v>608</v>
      </c>
      <c r="G4027" s="17">
        <v>630.48</v>
      </c>
      <c r="H4027" s="17">
        <v>630.48</v>
      </c>
      <c r="I4027" s="17">
        <f t="shared" si="4"/>
        <v>583.77777777777771</v>
      </c>
      <c r="J4027" s="17">
        <f t="shared" si="5"/>
        <v>46.702222222222218</v>
      </c>
      <c r="K4027" s="17">
        <f>Tabela1[[#This Row],[VLR RECEBIDO]]-Tabela1[[#This Row],[DESPESA]]-Tabela1[[#This Row],[FGTS]]</f>
        <v>8.5265128291212022E-14</v>
      </c>
      <c r="M4027" s="12">
        <f>Tabela1[[#This Row],[A DEVOLVER]]-Tabela1[[#This Row],[DEVOLVIDO]]</f>
        <v>8.5265128291212022E-14</v>
      </c>
      <c r="N4027" s="18" t="s">
        <v>332</v>
      </c>
    </row>
    <row r="4028" spans="2:14" x14ac:dyDescent="0.3">
      <c r="B4028" s="44">
        <v>639</v>
      </c>
      <c r="C4028" s="11" t="s">
        <v>150</v>
      </c>
      <c r="D4028" s="15">
        <v>36</v>
      </c>
      <c r="E4028" s="16" t="s">
        <v>8</v>
      </c>
      <c r="F4028" s="11" t="s">
        <v>608</v>
      </c>
      <c r="G4028" s="17">
        <v>0</v>
      </c>
      <c r="H4028" s="17">
        <v>0</v>
      </c>
      <c r="I4028" s="17">
        <f t="shared" si="4"/>
        <v>0</v>
      </c>
      <c r="J4028" s="17">
        <f t="shared" si="5"/>
        <v>0</v>
      </c>
      <c r="K4028" s="17">
        <f>Tabela1[[#This Row],[VLR RECEBIDO]]-Tabela1[[#This Row],[DESPESA]]-Tabela1[[#This Row],[FGTS]]</f>
        <v>0</v>
      </c>
      <c r="M4028" s="12">
        <f>Tabela1[[#This Row],[A DEVOLVER]]-Tabela1[[#This Row],[DEVOLVIDO]]</f>
        <v>0</v>
      </c>
      <c r="N4028" s="18" t="s">
        <v>333</v>
      </c>
    </row>
    <row r="4029" spans="2:14" x14ac:dyDescent="0.3">
      <c r="B4029" s="44">
        <v>89</v>
      </c>
      <c r="C4029" s="11" t="s">
        <v>151</v>
      </c>
      <c r="D4029" s="15">
        <v>36</v>
      </c>
      <c r="E4029" s="16" t="s">
        <v>8</v>
      </c>
      <c r="F4029" s="11" t="s">
        <v>608</v>
      </c>
      <c r="G4029" s="17">
        <v>0</v>
      </c>
      <c r="H4029" s="17">
        <v>0</v>
      </c>
      <c r="I4029" s="17">
        <f t="shared" si="4"/>
        <v>0</v>
      </c>
      <c r="J4029" s="17">
        <f t="shared" si="5"/>
        <v>0</v>
      </c>
      <c r="K4029" s="17">
        <f>Tabela1[[#This Row],[VLR RECEBIDO]]-Tabela1[[#This Row],[DESPESA]]-Tabela1[[#This Row],[FGTS]]</f>
        <v>0</v>
      </c>
      <c r="M4029" s="12">
        <f>Tabela1[[#This Row],[A DEVOLVER]]-Tabela1[[#This Row],[DEVOLVIDO]]</f>
        <v>0</v>
      </c>
      <c r="N4029" s="18" t="s">
        <v>393</v>
      </c>
    </row>
    <row r="4030" spans="2:14" x14ac:dyDescent="0.3">
      <c r="B4030" s="44" t="s">
        <v>543</v>
      </c>
      <c r="C4030" s="11" t="s">
        <v>513</v>
      </c>
      <c r="D4030" s="15">
        <v>36</v>
      </c>
      <c r="E4030" s="16" t="s">
        <v>8</v>
      </c>
      <c r="F4030" s="11" t="s">
        <v>608</v>
      </c>
      <c r="G4030" s="17">
        <v>630.48</v>
      </c>
      <c r="H4030" s="17">
        <v>630.48</v>
      </c>
      <c r="I4030" s="17">
        <f t="shared" si="4"/>
        <v>583.77777777777771</v>
      </c>
      <c r="J4030" s="17">
        <f t="shared" si="5"/>
        <v>46.702222222222218</v>
      </c>
      <c r="K4030" s="17">
        <f>Tabela1[[#This Row],[VLR RECEBIDO]]-Tabela1[[#This Row],[DESPESA]]-Tabela1[[#This Row],[FGTS]]</f>
        <v>8.5265128291212022E-14</v>
      </c>
      <c r="M4030" s="12">
        <f>Tabela1[[#This Row],[A DEVOLVER]]-Tabela1[[#This Row],[DEVOLVIDO]]</f>
        <v>8.5265128291212022E-14</v>
      </c>
      <c r="N4030" s="18" t="s">
        <v>480</v>
      </c>
    </row>
    <row r="4031" spans="2:14" x14ac:dyDescent="0.3">
      <c r="B4031" s="44">
        <v>842</v>
      </c>
      <c r="C4031" s="11" t="s">
        <v>152</v>
      </c>
      <c r="D4031" s="15">
        <v>36</v>
      </c>
      <c r="E4031" s="16" t="s">
        <v>8</v>
      </c>
      <c r="F4031" s="11" t="s">
        <v>608</v>
      </c>
      <c r="G4031" s="17">
        <v>0</v>
      </c>
      <c r="H4031" s="17">
        <v>0</v>
      </c>
      <c r="I4031" s="17">
        <f t="shared" si="4"/>
        <v>0</v>
      </c>
      <c r="J4031" s="17">
        <f t="shared" si="5"/>
        <v>0</v>
      </c>
      <c r="K4031" s="17">
        <f>Tabela1[[#This Row],[VLR RECEBIDO]]-Tabela1[[#This Row],[DESPESA]]-Tabela1[[#This Row],[FGTS]]</f>
        <v>0</v>
      </c>
      <c r="M4031" s="12">
        <f>Tabela1[[#This Row],[A DEVOLVER]]-Tabela1[[#This Row],[DEVOLVIDO]]</f>
        <v>0</v>
      </c>
      <c r="N4031" s="18" t="s">
        <v>335</v>
      </c>
    </row>
    <row r="4032" spans="2:14" x14ac:dyDescent="0.3">
      <c r="B4032" s="44" t="s">
        <v>544</v>
      </c>
      <c r="C4032" s="11" t="s">
        <v>514</v>
      </c>
      <c r="D4032" s="15">
        <v>36</v>
      </c>
      <c r="E4032" s="16" t="s">
        <v>8</v>
      </c>
      <c r="F4032" s="11" t="s">
        <v>608</v>
      </c>
      <c r="G4032" s="17">
        <v>630.48</v>
      </c>
      <c r="H4032" s="17">
        <v>630.48</v>
      </c>
      <c r="I4032" s="17">
        <f t="shared" si="4"/>
        <v>583.77777777777771</v>
      </c>
      <c r="J4032" s="17">
        <f t="shared" si="5"/>
        <v>46.702222222222218</v>
      </c>
      <c r="K4032" s="17">
        <f>Tabela1[[#This Row],[VLR RECEBIDO]]-Tabela1[[#This Row],[DESPESA]]-Tabela1[[#This Row],[FGTS]]</f>
        <v>8.5265128291212022E-14</v>
      </c>
      <c r="M4032" s="12">
        <f>Tabela1[[#This Row],[A DEVOLVER]]-Tabela1[[#This Row],[DEVOLVIDO]]</f>
        <v>8.5265128291212022E-14</v>
      </c>
      <c r="N4032" s="18" t="s">
        <v>481</v>
      </c>
    </row>
    <row r="4033" spans="2:14" x14ac:dyDescent="0.3">
      <c r="B4033" s="44">
        <v>653</v>
      </c>
      <c r="C4033" s="11" t="s">
        <v>153</v>
      </c>
      <c r="D4033" s="15">
        <v>36</v>
      </c>
      <c r="E4033" s="16" t="s">
        <v>8</v>
      </c>
      <c r="F4033" s="11" t="s">
        <v>608</v>
      </c>
      <c r="G4033" s="17">
        <v>630.48</v>
      </c>
      <c r="H4033" s="17">
        <v>630.48</v>
      </c>
      <c r="I4033" s="17">
        <f t="shared" si="4"/>
        <v>583.77777777777771</v>
      </c>
      <c r="J4033" s="17">
        <f t="shared" si="5"/>
        <v>46.702222222222218</v>
      </c>
      <c r="K4033" s="17">
        <f>Tabela1[[#This Row],[VLR RECEBIDO]]-Tabela1[[#This Row],[DESPESA]]-Tabela1[[#This Row],[FGTS]]</f>
        <v>8.5265128291212022E-14</v>
      </c>
      <c r="M4033" s="12">
        <f>Tabela1[[#This Row],[A DEVOLVER]]-Tabela1[[#This Row],[DEVOLVIDO]]</f>
        <v>8.5265128291212022E-14</v>
      </c>
      <c r="N4033" s="18" t="s">
        <v>336</v>
      </c>
    </row>
    <row r="4034" spans="2:14" x14ac:dyDescent="0.3">
      <c r="B4034" s="44">
        <v>471</v>
      </c>
      <c r="C4034" s="11" t="s">
        <v>154</v>
      </c>
      <c r="D4034" s="15">
        <v>36</v>
      </c>
      <c r="E4034" s="16" t="s">
        <v>8</v>
      </c>
      <c r="F4034" s="11" t="s">
        <v>608</v>
      </c>
      <c r="G4034" s="17">
        <v>0</v>
      </c>
      <c r="H4034" s="17">
        <v>0</v>
      </c>
      <c r="I4034" s="17">
        <f t="shared" si="4"/>
        <v>0</v>
      </c>
      <c r="J4034" s="17">
        <f t="shared" si="5"/>
        <v>0</v>
      </c>
      <c r="K4034" s="17">
        <f>Tabela1[[#This Row],[VLR RECEBIDO]]-Tabela1[[#This Row],[DESPESA]]-Tabela1[[#This Row],[FGTS]]</f>
        <v>0</v>
      </c>
      <c r="M4034" s="12">
        <f>Tabela1[[#This Row],[A DEVOLVER]]-Tabela1[[#This Row],[DEVOLVIDO]]</f>
        <v>0</v>
      </c>
      <c r="N4034" s="18" t="s">
        <v>337</v>
      </c>
    </row>
    <row r="4035" spans="2:14" x14ac:dyDescent="0.3">
      <c r="B4035" s="44" t="s">
        <v>635</v>
      </c>
      <c r="C4035" s="11" t="s">
        <v>636</v>
      </c>
      <c r="D4035" s="15">
        <v>36</v>
      </c>
      <c r="E4035" s="16" t="s">
        <v>8</v>
      </c>
      <c r="F4035" s="11" t="s">
        <v>608</v>
      </c>
      <c r="G4035" s="17">
        <v>630.48</v>
      </c>
      <c r="H4035" s="17">
        <v>357.27</v>
      </c>
      <c r="I4035" s="17">
        <f t="shared" si="4"/>
        <v>330.80555555555554</v>
      </c>
      <c r="J4035" s="17">
        <f t="shared" si="5"/>
        <v>26.464444444444442</v>
      </c>
      <c r="K4035" s="17">
        <f>Tabela1[[#This Row],[VLR RECEBIDO]]-Tabela1[[#This Row],[DESPESA]]-Tabela1[[#This Row],[FGTS]]</f>
        <v>273.21000000000004</v>
      </c>
      <c r="M4035" s="12">
        <f>Tabela1[[#This Row],[A DEVOLVER]]-Tabela1[[#This Row],[DEVOLVIDO]]</f>
        <v>273.21000000000004</v>
      </c>
      <c r="N4035" s="18" t="s">
        <v>660</v>
      </c>
    </row>
    <row r="4036" spans="2:14" x14ac:dyDescent="0.3">
      <c r="B4036" s="44">
        <v>676</v>
      </c>
      <c r="C4036" s="11" t="s">
        <v>155</v>
      </c>
      <c r="D4036" s="15">
        <v>36</v>
      </c>
      <c r="E4036" s="16" t="s">
        <v>8</v>
      </c>
      <c r="F4036" s="11" t="s">
        <v>608</v>
      </c>
      <c r="G4036" s="17">
        <v>0</v>
      </c>
      <c r="H4036" s="17">
        <v>0</v>
      </c>
      <c r="I4036" s="17">
        <f t="shared" si="4"/>
        <v>0</v>
      </c>
      <c r="J4036" s="17">
        <f t="shared" si="5"/>
        <v>0</v>
      </c>
      <c r="K4036" s="17">
        <f>Tabela1[[#This Row],[VLR RECEBIDO]]-Tabela1[[#This Row],[DESPESA]]-Tabela1[[#This Row],[FGTS]]</f>
        <v>0</v>
      </c>
      <c r="M4036" s="12">
        <f>Tabela1[[#This Row],[A DEVOLVER]]-Tabela1[[#This Row],[DEVOLVIDO]]</f>
        <v>0</v>
      </c>
      <c r="N4036" s="18" t="s">
        <v>338</v>
      </c>
    </row>
    <row r="4037" spans="2:14" x14ac:dyDescent="0.3">
      <c r="B4037" s="44" t="s">
        <v>637</v>
      </c>
      <c r="C4037" s="11" t="s">
        <v>638</v>
      </c>
      <c r="D4037" s="15">
        <v>36</v>
      </c>
      <c r="E4037" s="16" t="s">
        <v>8</v>
      </c>
      <c r="F4037" s="11" t="s">
        <v>608</v>
      </c>
      <c r="G4037" s="17">
        <v>630.48</v>
      </c>
      <c r="H4037" s="17">
        <v>357.27</v>
      </c>
      <c r="I4037" s="17">
        <f t="shared" si="4"/>
        <v>330.80555555555554</v>
      </c>
      <c r="J4037" s="17">
        <f t="shared" si="5"/>
        <v>26.464444444444442</v>
      </c>
      <c r="K4037" s="17">
        <f>Tabela1[[#This Row],[VLR RECEBIDO]]-Tabela1[[#This Row],[DESPESA]]-Tabela1[[#This Row],[FGTS]]</f>
        <v>273.21000000000004</v>
      </c>
      <c r="M4037" s="12">
        <f>Tabela1[[#This Row],[A DEVOLVER]]-Tabela1[[#This Row],[DEVOLVIDO]]</f>
        <v>273.21000000000004</v>
      </c>
      <c r="N4037" s="18" t="s">
        <v>661</v>
      </c>
    </row>
    <row r="4038" spans="2:14" x14ac:dyDescent="0.3">
      <c r="B4038" s="44">
        <v>986</v>
      </c>
      <c r="C4038" s="11" t="s">
        <v>198</v>
      </c>
      <c r="D4038" s="15">
        <v>36</v>
      </c>
      <c r="E4038" s="16" t="s">
        <v>8</v>
      </c>
      <c r="F4038" s="11" t="s">
        <v>608</v>
      </c>
      <c r="G4038" s="17">
        <v>630.48</v>
      </c>
      <c r="H4038" s="17">
        <v>630.48</v>
      </c>
      <c r="I4038" s="17">
        <f t="shared" si="4"/>
        <v>583.77777777777771</v>
      </c>
      <c r="J4038" s="17">
        <f t="shared" si="5"/>
        <v>46.702222222222218</v>
      </c>
      <c r="K4038" s="17">
        <f>Tabela1[[#This Row],[VLR RECEBIDO]]-Tabela1[[#This Row],[DESPESA]]-Tabela1[[#This Row],[FGTS]]</f>
        <v>8.5265128291212022E-14</v>
      </c>
      <c r="M4038" s="12">
        <f>Tabela1[[#This Row],[A DEVOLVER]]-Tabela1[[#This Row],[DEVOLVIDO]]</f>
        <v>8.5265128291212022E-14</v>
      </c>
      <c r="N4038" s="18" t="s">
        <v>381</v>
      </c>
    </row>
    <row r="4039" spans="2:14" x14ac:dyDescent="0.3">
      <c r="B4039" s="44">
        <v>635</v>
      </c>
      <c r="C4039" s="11" t="s">
        <v>159</v>
      </c>
      <c r="D4039" s="15">
        <v>36</v>
      </c>
      <c r="E4039" s="16" t="s">
        <v>8</v>
      </c>
      <c r="F4039" s="11" t="s">
        <v>608</v>
      </c>
      <c r="G4039" s="17">
        <v>630.48</v>
      </c>
      <c r="H4039" s="17">
        <v>630.48</v>
      </c>
      <c r="I4039" s="17">
        <f t="shared" si="4"/>
        <v>583.77777777777771</v>
      </c>
      <c r="J4039" s="17">
        <f t="shared" si="5"/>
        <v>46.702222222222218</v>
      </c>
      <c r="K4039" s="17">
        <f>Tabela1[[#This Row],[VLR RECEBIDO]]-Tabela1[[#This Row],[DESPESA]]-Tabela1[[#This Row],[FGTS]]</f>
        <v>8.5265128291212022E-14</v>
      </c>
      <c r="M4039" s="12">
        <f>Tabela1[[#This Row],[A DEVOLVER]]-Tabela1[[#This Row],[DEVOLVIDO]]</f>
        <v>8.5265128291212022E-14</v>
      </c>
      <c r="N4039" s="18" t="s">
        <v>342</v>
      </c>
    </row>
    <row r="4040" spans="2:14" x14ac:dyDescent="0.3">
      <c r="B4040" s="44">
        <v>917</v>
      </c>
      <c r="C4040" s="11" t="s">
        <v>160</v>
      </c>
      <c r="D4040" s="15">
        <v>36</v>
      </c>
      <c r="E4040" s="16" t="s">
        <v>8</v>
      </c>
      <c r="F4040" s="11" t="s">
        <v>608</v>
      </c>
      <c r="G4040" s="17">
        <v>0</v>
      </c>
      <c r="H4040" s="17">
        <v>0</v>
      </c>
      <c r="I4040" s="17">
        <f t="shared" si="4"/>
        <v>0</v>
      </c>
      <c r="J4040" s="17">
        <f t="shared" si="5"/>
        <v>0</v>
      </c>
      <c r="K4040" s="17">
        <f>Tabela1[[#This Row],[VLR RECEBIDO]]-Tabela1[[#This Row],[DESPESA]]-Tabela1[[#This Row],[FGTS]]</f>
        <v>0</v>
      </c>
      <c r="M4040" s="12">
        <f>Tabela1[[#This Row],[A DEVOLVER]]-Tabela1[[#This Row],[DEVOLVIDO]]</f>
        <v>0</v>
      </c>
      <c r="N4040" s="18" t="s">
        <v>343</v>
      </c>
    </row>
    <row r="4041" spans="2:14" x14ac:dyDescent="0.3">
      <c r="B4041" s="44">
        <v>1057</v>
      </c>
      <c r="C4041" s="11" t="s">
        <v>435</v>
      </c>
      <c r="D4041" s="15">
        <v>36</v>
      </c>
      <c r="E4041" s="16" t="s">
        <v>8</v>
      </c>
      <c r="F4041" s="11" t="s">
        <v>608</v>
      </c>
      <c r="G4041" s="17">
        <v>630.48</v>
      </c>
      <c r="H4041" s="17">
        <v>630.48</v>
      </c>
      <c r="I4041" s="17">
        <f t="shared" si="4"/>
        <v>583.77777777777771</v>
      </c>
      <c r="J4041" s="17">
        <f t="shared" si="5"/>
        <v>46.702222222222218</v>
      </c>
      <c r="K4041" s="17">
        <f>Tabela1[[#This Row],[VLR RECEBIDO]]-Tabela1[[#This Row],[DESPESA]]-Tabela1[[#This Row],[FGTS]]</f>
        <v>8.5265128291212022E-14</v>
      </c>
      <c r="M4041" s="12">
        <f>Tabela1[[#This Row],[A DEVOLVER]]-Tabela1[[#This Row],[DEVOLVIDO]]</f>
        <v>8.5265128291212022E-14</v>
      </c>
      <c r="N4041" s="18" t="s">
        <v>448</v>
      </c>
    </row>
    <row r="4042" spans="2:14" x14ac:dyDescent="0.3">
      <c r="B4042" s="44">
        <v>719</v>
      </c>
      <c r="C4042" s="11" t="s">
        <v>161</v>
      </c>
      <c r="D4042" s="15">
        <v>36</v>
      </c>
      <c r="E4042" s="16" t="s">
        <v>8</v>
      </c>
      <c r="F4042" s="11" t="s">
        <v>608</v>
      </c>
      <c r="G4042" s="17">
        <v>0</v>
      </c>
      <c r="H4042" s="17">
        <v>0</v>
      </c>
      <c r="I4042" s="17">
        <f t="shared" si="4"/>
        <v>0</v>
      </c>
      <c r="J4042" s="17">
        <f t="shared" si="5"/>
        <v>0</v>
      </c>
      <c r="K4042" s="17">
        <f>Tabela1[[#This Row],[VLR RECEBIDO]]-Tabela1[[#This Row],[DESPESA]]-Tabela1[[#This Row],[FGTS]]</f>
        <v>0</v>
      </c>
      <c r="M4042" s="12">
        <f>Tabela1[[#This Row],[A DEVOLVER]]-Tabela1[[#This Row],[DEVOLVIDO]]</f>
        <v>0</v>
      </c>
      <c r="N4042" s="18" t="s">
        <v>344</v>
      </c>
    </row>
    <row r="4043" spans="2:14" x14ac:dyDescent="0.3">
      <c r="B4043" s="44">
        <v>380</v>
      </c>
      <c r="C4043" s="11" t="s">
        <v>163</v>
      </c>
      <c r="D4043" s="15">
        <v>36</v>
      </c>
      <c r="E4043" s="16" t="s">
        <v>8</v>
      </c>
      <c r="F4043" s="11" t="s">
        <v>608</v>
      </c>
      <c r="G4043" s="17">
        <v>0</v>
      </c>
      <c r="H4043" s="17">
        <v>0</v>
      </c>
      <c r="I4043" s="17">
        <f t="shared" si="4"/>
        <v>0</v>
      </c>
      <c r="J4043" s="17">
        <f t="shared" si="5"/>
        <v>0</v>
      </c>
      <c r="K4043" s="17">
        <f>Tabela1[[#This Row],[VLR RECEBIDO]]-Tabela1[[#This Row],[DESPESA]]-Tabela1[[#This Row],[FGTS]]</f>
        <v>0</v>
      </c>
      <c r="M4043" s="12">
        <f>Tabela1[[#This Row],[A DEVOLVER]]-Tabela1[[#This Row],[DEVOLVIDO]]</f>
        <v>0</v>
      </c>
      <c r="N4043" s="18" t="s">
        <v>346</v>
      </c>
    </row>
    <row r="4044" spans="2:14" x14ac:dyDescent="0.3">
      <c r="B4044" s="44">
        <v>894</v>
      </c>
      <c r="C4044" s="11" t="s">
        <v>164</v>
      </c>
      <c r="D4044" s="15">
        <v>36</v>
      </c>
      <c r="E4044" s="16" t="s">
        <v>8</v>
      </c>
      <c r="F4044" s="11" t="s">
        <v>608</v>
      </c>
      <c r="G4044" s="17">
        <v>0</v>
      </c>
      <c r="H4044" s="17">
        <v>0</v>
      </c>
      <c r="I4044" s="17">
        <f t="shared" si="4"/>
        <v>0</v>
      </c>
      <c r="J4044" s="17">
        <f t="shared" si="5"/>
        <v>0</v>
      </c>
      <c r="K4044" s="17">
        <f>Tabela1[[#This Row],[VLR RECEBIDO]]-Tabela1[[#This Row],[DESPESA]]-Tabela1[[#This Row],[FGTS]]</f>
        <v>0</v>
      </c>
      <c r="M4044" s="12">
        <f>Tabela1[[#This Row],[A DEVOLVER]]-Tabela1[[#This Row],[DEVOLVIDO]]</f>
        <v>0</v>
      </c>
      <c r="N4044" s="18" t="s">
        <v>347</v>
      </c>
    </row>
    <row r="4045" spans="2:14" x14ac:dyDescent="0.3">
      <c r="B4045" s="44">
        <v>289</v>
      </c>
      <c r="C4045" s="11" t="s">
        <v>165</v>
      </c>
      <c r="D4045" s="15">
        <v>36</v>
      </c>
      <c r="E4045" s="16" t="s">
        <v>8</v>
      </c>
      <c r="F4045" s="11" t="s">
        <v>608</v>
      </c>
      <c r="G4045" s="17">
        <v>630.48</v>
      </c>
      <c r="H4045" s="17">
        <v>630.48</v>
      </c>
      <c r="I4045" s="17">
        <f t="shared" si="4"/>
        <v>583.77777777777771</v>
      </c>
      <c r="J4045" s="17">
        <f t="shared" si="5"/>
        <v>46.702222222222218</v>
      </c>
      <c r="K4045" s="17">
        <f>Tabela1[[#This Row],[VLR RECEBIDO]]-Tabela1[[#This Row],[DESPESA]]-Tabela1[[#This Row],[FGTS]]</f>
        <v>8.5265128291212022E-14</v>
      </c>
      <c r="M4045" s="12">
        <f>Tabela1[[#This Row],[A DEVOLVER]]-Tabela1[[#This Row],[DEVOLVIDO]]</f>
        <v>8.5265128291212022E-14</v>
      </c>
      <c r="N4045" s="18" t="s">
        <v>348</v>
      </c>
    </row>
    <row r="4046" spans="2:14" x14ac:dyDescent="0.3">
      <c r="B4046" s="44">
        <v>613</v>
      </c>
      <c r="C4046" s="11" t="s">
        <v>166</v>
      </c>
      <c r="D4046" s="15">
        <v>36</v>
      </c>
      <c r="E4046" s="16" t="s">
        <v>8</v>
      </c>
      <c r="F4046" s="11" t="s">
        <v>608</v>
      </c>
      <c r="G4046" s="17">
        <v>0</v>
      </c>
      <c r="H4046" s="17">
        <v>0</v>
      </c>
      <c r="I4046" s="17">
        <f t="shared" si="4"/>
        <v>0</v>
      </c>
      <c r="J4046" s="17">
        <f t="shared" si="5"/>
        <v>0</v>
      </c>
      <c r="K4046" s="17">
        <f>Tabela1[[#This Row],[VLR RECEBIDO]]-Tabela1[[#This Row],[DESPESA]]-Tabela1[[#This Row],[FGTS]]</f>
        <v>0</v>
      </c>
      <c r="M4046" s="12">
        <f>Tabela1[[#This Row],[A DEVOLVER]]-Tabela1[[#This Row],[DEVOLVIDO]]</f>
        <v>0</v>
      </c>
      <c r="N4046" s="18" t="s">
        <v>349</v>
      </c>
    </row>
    <row r="4047" spans="2:14" x14ac:dyDescent="0.3">
      <c r="B4047" s="44">
        <v>313</v>
      </c>
      <c r="C4047" s="11" t="s">
        <v>167</v>
      </c>
      <c r="D4047" s="15">
        <v>36</v>
      </c>
      <c r="E4047" s="16" t="s">
        <v>8</v>
      </c>
      <c r="F4047" s="11" t="s">
        <v>608</v>
      </c>
      <c r="G4047" s="17">
        <v>630.48</v>
      </c>
      <c r="H4047" s="17">
        <v>630.48</v>
      </c>
      <c r="I4047" s="17">
        <f t="shared" si="4"/>
        <v>583.77777777777771</v>
      </c>
      <c r="J4047" s="17">
        <f t="shared" si="5"/>
        <v>46.702222222222218</v>
      </c>
      <c r="K4047" s="17">
        <f>Tabela1[[#This Row],[VLR RECEBIDO]]-Tabela1[[#This Row],[DESPESA]]-Tabela1[[#This Row],[FGTS]]</f>
        <v>8.5265128291212022E-14</v>
      </c>
      <c r="M4047" s="12">
        <f>Tabela1[[#This Row],[A DEVOLVER]]-Tabela1[[#This Row],[DEVOLVIDO]]</f>
        <v>8.5265128291212022E-14</v>
      </c>
      <c r="N4047" s="18" t="s">
        <v>350</v>
      </c>
    </row>
    <row r="4048" spans="2:14" x14ac:dyDescent="0.3">
      <c r="B4048" s="44">
        <v>92</v>
      </c>
      <c r="C4048" s="11" t="s">
        <v>168</v>
      </c>
      <c r="D4048" s="15">
        <v>36</v>
      </c>
      <c r="E4048" s="16" t="s">
        <v>8</v>
      </c>
      <c r="F4048" s="11" t="s">
        <v>608</v>
      </c>
      <c r="G4048" s="17">
        <v>0</v>
      </c>
      <c r="H4048" s="17">
        <v>0</v>
      </c>
      <c r="I4048" s="17">
        <f t="shared" si="4"/>
        <v>0</v>
      </c>
      <c r="J4048" s="17">
        <f t="shared" si="5"/>
        <v>0</v>
      </c>
      <c r="K4048" s="17">
        <f>Tabela1[[#This Row],[VLR RECEBIDO]]-Tabela1[[#This Row],[DESPESA]]-Tabela1[[#This Row],[FGTS]]</f>
        <v>0</v>
      </c>
      <c r="M4048" s="12">
        <f>Tabela1[[#This Row],[A DEVOLVER]]-Tabela1[[#This Row],[DEVOLVIDO]]</f>
        <v>0</v>
      </c>
      <c r="N4048" s="18" t="s">
        <v>351</v>
      </c>
    </row>
    <row r="4049" spans="2:14" x14ac:dyDescent="0.3">
      <c r="B4049" s="44">
        <v>184</v>
      </c>
      <c r="C4049" s="11" t="s">
        <v>169</v>
      </c>
      <c r="D4049" s="15">
        <v>36</v>
      </c>
      <c r="E4049" s="16" t="s">
        <v>8</v>
      </c>
      <c r="F4049" s="11" t="s">
        <v>608</v>
      </c>
      <c r="G4049" s="17">
        <v>630.48</v>
      </c>
      <c r="H4049" s="17">
        <v>630.48</v>
      </c>
      <c r="I4049" s="17">
        <f t="shared" si="4"/>
        <v>583.77777777777771</v>
      </c>
      <c r="J4049" s="17">
        <f t="shared" si="5"/>
        <v>46.702222222222218</v>
      </c>
      <c r="K4049" s="17">
        <f>Tabela1[[#This Row],[VLR RECEBIDO]]-Tabela1[[#This Row],[DESPESA]]-Tabela1[[#This Row],[FGTS]]</f>
        <v>8.5265128291212022E-14</v>
      </c>
      <c r="M4049" s="12">
        <f>Tabela1[[#This Row],[A DEVOLVER]]-Tabela1[[#This Row],[DEVOLVIDO]]</f>
        <v>8.5265128291212022E-14</v>
      </c>
      <c r="N4049" s="18" t="s">
        <v>352</v>
      </c>
    </row>
    <row r="4050" spans="2:14" x14ac:dyDescent="0.3">
      <c r="B4050" s="44">
        <v>403</v>
      </c>
      <c r="C4050" s="11" t="s">
        <v>170</v>
      </c>
      <c r="D4050" s="15">
        <v>36</v>
      </c>
      <c r="E4050" s="16" t="s">
        <v>8</v>
      </c>
      <c r="F4050" s="11" t="s">
        <v>608</v>
      </c>
      <c r="G4050" s="17">
        <v>630.48</v>
      </c>
      <c r="H4050" s="17">
        <v>630.48</v>
      </c>
      <c r="I4050" s="17">
        <f t="shared" si="4"/>
        <v>583.77777777777771</v>
      </c>
      <c r="J4050" s="17">
        <f t="shared" si="5"/>
        <v>46.702222222222218</v>
      </c>
      <c r="K4050" s="17">
        <f>Tabela1[[#This Row],[VLR RECEBIDO]]-Tabela1[[#This Row],[DESPESA]]-Tabela1[[#This Row],[FGTS]]</f>
        <v>8.5265128291212022E-14</v>
      </c>
      <c r="M4050" s="12">
        <f>Tabela1[[#This Row],[A DEVOLVER]]-Tabela1[[#This Row],[DEVOLVIDO]]</f>
        <v>8.5265128291212022E-14</v>
      </c>
      <c r="N4050" s="18" t="s">
        <v>353</v>
      </c>
    </row>
    <row r="4051" spans="2:14" x14ac:dyDescent="0.3">
      <c r="B4051" s="44">
        <v>600</v>
      </c>
      <c r="C4051" s="11" t="s">
        <v>171</v>
      </c>
      <c r="D4051" s="15">
        <v>36</v>
      </c>
      <c r="E4051" s="16" t="s">
        <v>8</v>
      </c>
      <c r="F4051" s="11" t="s">
        <v>608</v>
      </c>
      <c r="G4051" s="17">
        <v>630.48</v>
      </c>
      <c r="H4051" s="17">
        <v>630.48</v>
      </c>
      <c r="I4051" s="17">
        <f t="shared" si="4"/>
        <v>583.77777777777771</v>
      </c>
      <c r="J4051" s="17">
        <f t="shared" si="5"/>
        <v>46.702222222222218</v>
      </c>
      <c r="K4051" s="17">
        <f>Tabela1[[#This Row],[VLR RECEBIDO]]-Tabela1[[#This Row],[DESPESA]]-Tabela1[[#This Row],[FGTS]]</f>
        <v>8.5265128291212022E-14</v>
      </c>
      <c r="M4051" s="12">
        <f>Tabela1[[#This Row],[A DEVOLVER]]-Tabela1[[#This Row],[DEVOLVIDO]]</f>
        <v>8.5265128291212022E-14</v>
      </c>
      <c r="N4051" s="18" t="s">
        <v>354</v>
      </c>
    </row>
    <row r="4052" spans="2:14" x14ac:dyDescent="0.3">
      <c r="B4052" s="44">
        <v>421</v>
      </c>
      <c r="C4052" s="11" t="s">
        <v>172</v>
      </c>
      <c r="D4052" s="15">
        <v>36</v>
      </c>
      <c r="E4052" s="16" t="s">
        <v>8</v>
      </c>
      <c r="F4052" s="11" t="s">
        <v>608</v>
      </c>
      <c r="G4052" s="17">
        <v>630.48</v>
      </c>
      <c r="H4052" s="17">
        <v>630.48</v>
      </c>
      <c r="I4052" s="17">
        <f t="shared" si="4"/>
        <v>583.77777777777771</v>
      </c>
      <c r="J4052" s="17">
        <f t="shared" si="5"/>
        <v>46.702222222222218</v>
      </c>
      <c r="K4052" s="17">
        <f>Tabela1[[#This Row],[VLR RECEBIDO]]-Tabela1[[#This Row],[DESPESA]]-Tabela1[[#This Row],[FGTS]]</f>
        <v>8.5265128291212022E-14</v>
      </c>
      <c r="M4052" s="12">
        <f>Tabela1[[#This Row],[A DEVOLVER]]-Tabela1[[#This Row],[DEVOLVIDO]]</f>
        <v>8.5265128291212022E-14</v>
      </c>
      <c r="N4052" s="18" t="s">
        <v>355</v>
      </c>
    </row>
    <row r="4053" spans="2:14" x14ac:dyDescent="0.3">
      <c r="B4053" s="44">
        <v>942</v>
      </c>
      <c r="C4053" s="11" t="s">
        <v>173</v>
      </c>
      <c r="D4053" s="15">
        <v>36</v>
      </c>
      <c r="E4053" s="16" t="s">
        <v>8</v>
      </c>
      <c r="F4053" s="11" t="s">
        <v>608</v>
      </c>
      <c r="G4053" s="17">
        <v>0</v>
      </c>
      <c r="H4053" s="17">
        <v>0</v>
      </c>
      <c r="I4053" s="17">
        <f t="shared" si="4"/>
        <v>0</v>
      </c>
      <c r="J4053" s="17">
        <f t="shared" si="5"/>
        <v>0</v>
      </c>
      <c r="K4053" s="17">
        <f>Tabela1[[#This Row],[VLR RECEBIDO]]-Tabela1[[#This Row],[DESPESA]]-Tabela1[[#This Row],[FGTS]]</f>
        <v>0</v>
      </c>
      <c r="M4053" s="12">
        <f>Tabela1[[#This Row],[A DEVOLVER]]-Tabela1[[#This Row],[DEVOLVIDO]]</f>
        <v>0</v>
      </c>
      <c r="N4053" s="18" t="s">
        <v>356</v>
      </c>
    </row>
    <row r="4054" spans="2:14" x14ac:dyDescent="0.3">
      <c r="B4054" s="44">
        <v>1095</v>
      </c>
      <c r="C4054" s="11" t="s">
        <v>573</v>
      </c>
      <c r="D4054" s="15">
        <v>36</v>
      </c>
      <c r="E4054" s="16" t="s">
        <v>8</v>
      </c>
      <c r="F4054" s="11" t="s">
        <v>608</v>
      </c>
      <c r="G4054" s="17">
        <v>630.48</v>
      </c>
      <c r="H4054" s="17">
        <v>630.48</v>
      </c>
      <c r="I4054" s="17">
        <f t="shared" si="4"/>
        <v>583.77777777777771</v>
      </c>
      <c r="J4054" s="17">
        <f t="shared" si="5"/>
        <v>46.702222222222218</v>
      </c>
      <c r="K4054" s="17">
        <f>Tabela1[[#This Row],[VLR RECEBIDO]]-Tabela1[[#This Row],[DESPESA]]-Tabela1[[#This Row],[FGTS]]</f>
        <v>8.5265128291212022E-14</v>
      </c>
      <c r="M4054" s="12">
        <f>Tabela1[[#This Row],[A DEVOLVER]]-Tabela1[[#This Row],[DEVOLVIDO]]</f>
        <v>8.5265128291212022E-14</v>
      </c>
      <c r="N4054" s="18" t="s">
        <v>582</v>
      </c>
    </row>
    <row r="4055" spans="2:14" x14ac:dyDescent="0.3">
      <c r="B4055" s="44">
        <v>920</v>
      </c>
      <c r="C4055" s="11" t="s">
        <v>174</v>
      </c>
      <c r="D4055" s="15">
        <v>36</v>
      </c>
      <c r="E4055" s="16" t="s">
        <v>8</v>
      </c>
      <c r="F4055" s="11" t="s">
        <v>608</v>
      </c>
      <c r="G4055" s="17">
        <v>0</v>
      </c>
      <c r="H4055" s="17">
        <v>0</v>
      </c>
      <c r="I4055" s="17">
        <f t="shared" si="4"/>
        <v>0</v>
      </c>
      <c r="J4055" s="17">
        <f t="shared" si="5"/>
        <v>0</v>
      </c>
      <c r="K4055" s="17">
        <f>Tabela1[[#This Row],[VLR RECEBIDO]]-Tabela1[[#This Row],[DESPESA]]-Tabela1[[#This Row],[FGTS]]</f>
        <v>0</v>
      </c>
      <c r="M4055" s="12">
        <f>Tabela1[[#This Row],[A DEVOLVER]]-Tabela1[[#This Row],[DEVOLVIDO]]</f>
        <v>0</v>
      </c>
      <c r="N4055" s="18" t="s">
        <v>357</v>
      </c>
    </row>
    <row r="4056" spans="2:14" x14ac:dyDescent="0.3">
      <c r="B4056" s="44">
        <v>239</v>
      </c>
      <c r="C4056" s="11" t="s">
        <v>175</v>
      </c>
      <c r="D4056" s="15">
        <v>36</v>
      </c>
      <c r="E4056" s="16" t="s">
        <v>8</v>
      </c>
      <c r="F4056" s="11" t="s">
        <v>608</v>
      </c>
      <c r="G4056" s="17">
        <v>0</v>
      </c>
      <c r="H4056" s="17">
        <v>0</v>
      </c>
      <c r="I4056" s="17">
        <f t="shared" si="4"/>
        <v>0</v>
      </c>
      <c r="J4056" s="17">
        <f t="shared" si="5"/>
        <v>0</v>
      </c>
      <c r="K4056" s="17">
        <f>Tabela1[[#This Row],[VLR RECEBIDO]]-Tabela1[[#This Row],[DESPESA]]-Tabela1[[#This Row],[FGTS]]</f>
        <v>0</v>
      </c>
      <c r="M4056" s="12">
        <f>Tabela1[[#This Row],[A DEVOLVER]]-Tabela1[[#This Row],[DEVOLVIDO]]</f>
        <v>0</v>
      </c>
      <c r="N4056" s="18" t="s">
        <v>358</v>
      </c>
    </row>
    <row r="4057" spans="2:14" x14ac:dyDescent="0.3">
      <c r="B4057" s="44">
        <v>432</v>
      </c>
      <c r="C4057" s="11" t="s">
        <v>176</v>
      </c>
      <c r="D4057" s="15">
        <v>36</v>
      </c>
      <c r="E4057" s="16" t="s">
        <v>8</v>
      </c>
      <c r="F4057" s="11" t="s">
        <v>608</v>
      </c>
      <c r="G4057" s="17">
        <v>0</v>
      </c>
      <c r="H4057" s="17">
        <v>0</v>
      </c>
      <c r="I4057" s="17">
        <f t="shared" si="4"/>
        <v>0</v>
      </c>
      <c r="J4057" s="17">
        <f t="shared" si="5"/>
        <v>0</v>
      </c>
      <c r="K4057" s="17">
        <f>Tabela1[[#This Row],[VLR RECEBIDO]]-Tabela1[[#This Row],[DESPESA]]-Tabela1[[#This Row],[FGTS]]</f>
        <v>0</v>
      </c>
      <c r="M4057" s="12">
        <f>Tabela1[[#This Row],[A DEVOLVER]]-Tabela1[[#This Row],[DEVOLVIDO]]</f>
        <v>0</v>
      </c>
      <c r="N4057" s="18" t="s">
        <v>359</v>
      </c>
    </row>
    <row r="4058" spans="2:14" x14ac:dyDescent="0.3">
      <c r="B4058" s="44">
        <v>126</v>
      </c>
      <c r="C4058" s="11" t="s">
        <v>177</v>
      </c>
      <c r="D4058" s="15">
        <v>36</v>
      </c>
      <c r="E4058" s="16" t="s">
        <v>8</v>
      </c>
      <c r="F4058" s="11" t="s">
        <v>608</v>
      </c>
      <c r="G4058" s="17">
        <v>630.48</v>
      </c>
      <c r="H4058" s="17">
        <v>630.48</v>
      </c>
      <c r="I4058" s="17">
        <f t="shared" si="4"/>
        <v>583.77777777777771</v>
      </c>
      <c r="J4058" s="17">
        <f t="shared" si="5"/>
        <v>46.702222222222218</v>
      </c>
      <c r="K4058" s="17">
        <f>Tabela1[[#This Row],[VLR RECEBIDO]]-Tabela1[[#This Row],[DESPESA]]-Tabela1[[#This Row],[FGTS]]</f>
        <v>8.5265128291212022E-14</v>
      </c>
      <c r="M4058" s="12">
        <f>Tabela1[[#This Row],[A DEVOLVER]]-Tabela1[[#This Row],[DEVOLVIDO]]</f>
        <v>8.5265128291212022E-14</v>
      </c>
      <c r="N4058" s="18" t="s">
        <v>360</v>
      </c>
    </row>
    <row r="4059" spans="2:14" x14ac:dyDescent="0.3">
      <c r="B4059" s="44">
        <v>715</v>
      </c>
      <c r="C4059" s="11" t="s">
        <v>178</v>
      </c>
      <c r="D4059" s="15">
        <v>36</v>
      </c>
      <c r="E4059" s="16" t="s">
        <v>8</v>
      </c>
      <c r="F4059" s="11" t="s">
        <v>608</v>
      </c>
      <c r="G4059" s="17">
        <v>0</v>
      </c>
      <c r="H4059" s="17">
        <v>0</v>
      </c>
      <c r="I4059" s="17">
        <f t="shared" ref="I4059:I4090" si="6">IFERROR(H4059/1.08,"")</f>
        <v>0</v>
      </c>
      <c r="J4059" s="17">
        <f t="shared" ref="J4059:J4090" si="7">I4059*8%</f>
        <v>0</v>
      </c>
      <c r="K4059" s="17">
        <f>Tabela1[[#This Row],[VLR RECEBIDO]]-Tabela1[[#This Row],[DESPESA]]-Tabela1[[#This Row],[FGTS]]</f>
        <v>0</v>
      </c>
      <c r="M4059" s="12">
        <f>Tabela1[[#This Row],[A DEVOLVER]]-Tabela1[[#This Row],[DEVOLVIDO]]</f>
        <v>0</v>
      </c>
      <c r="N4059" s="18" t="s">
        <v>361</v>
      </c>
    </row>
    <row r="4060" spans="2:14" x14ac:dyDescent="0.3">
      <c r="B4060" s="44">
        <v>337</v>
      </c>
      <c r="C4060" s="11" t="s">
        <v>179</v>
      </c>
      <c r="D4060" s="15">
        <v>36</v>
      </c>
      <c r="E4060" s="16" t="s">
        <v>8</v>
      </c>
      <c r="F4060" s="11" t="s">
        <v>608</v>
      </c>
      <c r="G4060" s="17">
        <v>630.48</v>
      </c>
      <c r="H4060" s="17">
        <v>630.48</v>
      </c>
      <c r="I4060" s="17">
        <f t="shared" si="6"/>
        <v>583.77777777777771</v>
      </c>
      <c r="J4060" s="17">
        <f t="shared" si="7"/>
        <v>46.702222222222218</v>
      </c>
      <c r="K4060" s="17">
        <f>Tabela1[[#This Row],[VLR RECEBIDO]]-Tabela1[[#This Row],[DESPESA]]-Tabela1[[#This Row],[FGTS]]</f>
        <v>8.5265128291212022E-14</v>
      </c>
      <c r="M4060" s="12">
        <f>Tabela1[[#This Row],[A DEVOLVER]]-Tabela1[[#This Row],[DEVOLVIDO]]</f>
        <v>8.5265128291212022E-14</v>
      </c>
      <c r="N4060" s="18" t="s">
        <v>362</v>
      </c>
    </row>
    <row r="4061" spans="2:14" x14ac:dyDescent="0.3">
      <c r="B4061" s="44">
        <v>847</v>
      </c>
      <c r="C4061" s="11" t="s">
        <v>181</v>
      </c>
      <c r="D4061" s="15">
        <v>36</v>
      </c>
      <c r="E4061" s="16" t="s">
        <v>8</v>
      </c>
      <c r="F4061" s="11" t="s">
        <v>608</v>
      </c>
      <c r="G4061" s="17">
        <v>0</v>
      </c>
      <c r="H4061" s="17">
        <v>0</v>
      </c>
      <c r="I4061" s="17">
        <f t="shared" si="6"/>
        <v>0</v>
      </c>
      <c r="J4061" s="17">
        <f t="shared" si="7"/>
        <v>0</v>
      </c>
      <c r="K4061" s="17">
        <f>Tabela1[[#This Row],[VLR RECEBIDO]]-Tabela1[[#This Row],[DESPESA]]-Tabela1[[#This Row],[FGTS]]</f>
        <v>0</v>
      </c>
      <c r="M4061" s="12">
        <f>Tabela1[[#This Row],[A DEVOLVER]]-Tabela1[[#This Row],[DEVOLVIDO]]</f>
        <v>0</v>
      </c>
      <c r="N4061" s="18" t="s">
        <v>364</v>
      </c>
    </row>
    <row r="4062" spans="2:14" x14ac:dyDescent="0.3">
      <c r="B4062" s="44" t="s">
        <v>639</v>
      </c>
      <c r="C4062" s="11" t="s">
        <v>640</v>
      </c>
      <c r="D4062" s="15">
        <v>36</v>
      </c>
      <c r="E4062" s="16" t="s">
        <v>8</v>
      </c>
      <c r="F4062" s="11" t="s">
        <v>608</v>
      </c>
      <c r="G4062" s="17">
        <v>630.48</v>
      </c>
      <c r="H4062" s="17">
        <v>630.48</v>
      </c>
      <c r="I4062" s="17">
        <f t="shared" si="6"/>
        <v>583.77777777777771</v>
      </c>
      <c r="J4062" s="17">
        <f t="shared" si="7"/>
        <v>46.702222222222218</v>
      </c>
      <c r="K4062" s="17">
        <f>Tabela1[[#This Row],[VLR RECEBIDO]]-Tabela1[[#This Row],[DESPESA]]-Tabela1[[#This Row],[FGTS]]</f>
        <v>8.5265128291212022E-14</v>
      </c>
      <c r="M4062" s="12">
        <f>Tabela1[[#This Row],[A DEVOLVER]]-Tabela1[[#This Row],[DEVOLVIDO]]</f>
        <v>8.5265128291212022E-14</v>
      </c>
      <c r="N4062" s="18" t="s">
        <v>662</v>
      </c>
    </row>
    <row r="4063" spans="2:14" x14ac:dyDescent="0.3">
      <c r="B4063" s="44">
        <v>245</v>
      </c>
      <c r="C4063" s="11" t="s">
        <v>182</v>
      </c>
      <c r="D4063" s="15">
        <v>36</v>
      </c>
      <c r="E4063" s="16" t="s">
        <v>8</v>
      </c>
      <c r="F4063" s="11" t="s">
        <v>608</v>
      </c>
      <c r="G4063" s="17">
        <v>0</v>
      </c>
      <c r="H4063" s="17">
        <v>0</v>
      </c>
      <c r="I4063" s="17">
        <f t="shared" si="6"/>
        <v>0</v>
      </c>
      <c r="J4063" s="17">
        <f t="shared" si="7"/>
        <v>0</v>
      </c>
      <c r="K4063" s="17">
        <f>Tabela1[[#This Row],[VLR RECEBIDO]]-Tabela1[[#This Row],[DESPESA]]-Tabela1[[#This Row],[FGTS]]</f>
        <v>0</v>
      </c>
      <c r="M4063" s="12">
        <f>Tabela1[[#This Row],[A DEVOLVER]]-Tabela1[[#This Row],[DEVOLVIDO]]</f>
        <v>0</v>
      </c>
      <c r="N4063" s="18" t="s">
        <v>365</v>
      </c>
    </row>
    <row r="4064" spans="2:14" x14ac:dyDescent="0.3">
      <c r="B4064" s="44">
        <v>1047</v>
      </c>
      <c r="C4064" s="11" t="s">
        <v>436</v>
      </c>
      <c r="D4064" s="15">
        <v>36</v>
      </c>
      <c r="E4064" s="16" t="s">
        <v>8</v>
      </c>
      <c r="F4064" s="11" t="s">
        <v>608</v>
      </c>
      <c r="G4064" s="17">
        <v>630.48</v>
      </c>
      <c r="H4064" s="17">
        <v>630.48</v>
      </c>
      <c r="I4064" s="17">
        <f t="shared" si="6"/>
        <v>583.77777777777771</v>
      </c>
      <c r="J4064" s="17">
        <f t="shared" si="7"/>
        <v>46.702222222222218</v>
      </c>
      <c r="K4064" s="17">
        <f>Tabela1[[#This Row],[VLR RECEBIDO]]-Tabela1[[#This Row],[DESPESA]]-Tabela1[[#This Row],[FGTS]]</f>
        <v>8.5265128291212022E-14</v>
      </c>
      <c r="M4064" s="12">
        <f>Tabela1[[#This Row],[A DEVOLVER]]-Tabela1[[#This Row],[DEVOLVIDO]]</f>
        <v>8.5265128291212022E-14</v>
      </c>
      <c r="N4064" s="18" t="s">
        <v>449</v>
      </c>
    </row>
    <row r="4065" spans="2:14" x14ac:dyDescent="0.3">
      <c r="B4065" s="44">
        <v>929</v>
      </c>
      <c r="C4065" s="11" t="s">
        <v>183</v>
      </c>
      <c r="D4065" s="15">
        <v>36</v>
      </c>
      <c r="E4065" s="16" t="s">
        <v>8</v>
      </c>
      <c r="F4065" s="11" t="s">
        <v>608</v>
      </c>
      <c r="G4065" s="17">
        <v>0</v>
      </c>
      <c r="H4065" s="17">
        <v>0</v>
      </c>
      <c r="I4065" s="17">
        <f t="shared" si="6"/>
        <v>0</v>
      </c>
      <c r="J4065" s="17">
        <f t="shared" si="7"/>
        <v>0</v>
      </c>
      <c r="K4065" s="17">
        <f>Tabela1[[#This Row],[VLR RECEBIDO]]-Tabela1[[#This Row],[DESPESA]]-Tabela1[[#This Row],[FGTS]]</f>
        <v>0</v>
      </c>
      <c r="M4065" s="12">
        <f>Tabela1[[#This Row],[A DEVOLVER]]-Tabela1[[#This Row],[DEVOLVIDO]]</f>
        <v>0</v>
      </c>
      <c r="N4065" s="18" t="s">
        <v>366</v>
      </c>
    </row>
    <row r="4066" spans="2:14" x14ac:dyDescent="0.3">
      <c r="B4066" s="44">
        <v>545</v>
      </c>
      <c r="C4066" s="11" t="s">
        <v>184</v>
      </c>
      <c r="D4066" s="15">
        <v>36</v>
      </c>
      <c r="E4066" s="16" t="s">
        <v>8</v>
      </c>
      <c r="F4066" s="11" t="s">
        <v>608</v>
      </c>
      <c r="G4066" s="17">
        <v>0</v>
      </c>
      <c r="H4066" s="17">
        <v>0</v>
      </c>
      <c r="I4066" s="17">
        <f t="shared" si="6"/>
        <v>0</v>
      </c>
      <c r="J4066" s="17">
        <f t="shared" si="7"/>
        <v>0</v>
      </c>
      <c r="K4066" s="17">
        <f>Tabela1[[#This Row],[VLR RECEBIDO]]-Tabela1[[#This Row],[DESPESA]]-Tabela1[[#This Row],[FGTS]]</f>
        <v>0</v>
      </c>
      <c r="M4066" s="12">
        <f>Tabela1[[#This Row],[A DEVOLVER]]-Tabela1[[#This Row],[DEVOLVIDO]]</f>
        <v>0</v>
      </c>
      <c r="N4066" s="18" t="s">
        <v>367</v>
      </c>
    </row>
    <row r="4067" spans="2:14" x14ac:dyDescent="0.3">
      <c r="B4067" s="44">
        <v>1036</v>
      </c>
      <c r="C4067" s="11" t="s">
        <v>437</v>
      </c>
      <c r="D4067" s="15">
        <v>36</v>
      </c>
      <c r="E4067" s="16" t="s">
        <v>8</v>
      </c>
      <c r="F4067" s="11" t="s">
        <v>608</v>
      </c>
      <c r="G4067" s="17">
        <v>630.48</v>
      </c>
      <c r="H4067" s="17">
        <v>630.48</v>
      </c>
      <c r="I4067" s="17">
        <f t="shared" si="6"/>
        <v>583.77777777777771</v>
      </c>
      <c r="J4067" s="17">
        <f t="shared" si="7"/>
        <v>46.702222222222218</v>
      </c>
      <c r="K4067" s="17">
        <f>Tabela1[[#This Row],[VLR RECEBIDO]]-Tabela1[[#This Row],[DESPESA]]-Tabela1[[#This Row],[FGTS]]</f>
        <v>8.5265128291212022E-14</v>
      </c>
      <c r="M4067" s="12">
        <f>Tabela1[[#This Row],[A DEVOLVER]]-Tabela1[[#This Row],[DEVOLVIDO]]</f>
        <v>8.5265128291212022E-14</v>
      </c>
      <c r="N4067" s="18" t="s">
        <v>450</v>
      </c>
    </row>
    <row r="4068" spans="2:14" x14ac:dyDescent="0.3">
      <c r="B4068" s="44">
        <v>938</v>
      </c>
      <c r="C4068" s="11" t="s">
        <v>185</v>
      </c>
      <c r="D4068" s="15">
        <v>36</v>
      </c>
      <c r="E4068" s="16" t="s">
        <v>8</v>
      </c>
      <c r="F4068" s="11" t="s">
        <v>608</v>
      </c>
      <c r="G4068" s="17">
        <v>630.48</v>
      </c>
      <c r="H4068" s="17">
        <v>630.48</v>
      </c>
      <c r="I4068" s="17">
        <f t="shared" si="6"/>
        <v>583.77777777777771</v>
      </c>
      <c r="J4068" s="17">
        <f t="shared" si="7"/>
        <v>46.702222222222218</v>
      </c>
      <c r="K4068" s="17">
        <f>Tabela1[[#This Row],[VLR RECEBIDO]]-Tabela1[[#This Row],[DESPESA]]-Tabela1[[#This Row],[FGTS]]</f>
        <v>8.5265128291212022E-14</v>
      </c>
      <c r="M4068" s="12">
        <f>Tabela1[[#This Row],[A DEVOLVER]]-Tabela1[[#This Row],[DEVOLVIDO]]</f>
        <v>8.5265128291212022E-14</v>
      </c>
      <c r="N4068" s="18" t="s">
        <v>368</v>
      </c>
    </row>
    <row r="4069" spans="2:14" x14ac:dyDescent="0.3">
      <c r="B4069" s="44">
        <v>991</v>
      </c>
      <c r="C4069" s="11" t="s">
        <v>196</v>
      </c>
      <c r="D4069" s="15">
        <v>36</v>
      </c>
      <c r="E4069" s="16" t="s">
        <v>8</v>
      </c>
      <c r="F4069" s="11" t="s">
        <v>608</v>
      </c>
      <c r="G4069" s="17">
        <v>0</v>
      </c>
      <c r="H4069" s="17">
        <v>0</v>
      </c>
      <c r="I4069" s="17">
        <f t="shared" si="6"/>
        <v>0</v>
      </c>
      <c r="J4069" s="17">
        <f t="shared" si="7"/>
        <v>0</v>
      </c>
      <c r="K4069" s="17">
        <f>Tabela1[[#This Row],[VLR RECEBIDO]]-Tabela1[[#This Row],[DESPESA]]-Tabela1[[#This Row],[FGTS]]</f>
        <v>0</v>
      </c>
      <c r="M4069" s="12">
        <f>Tabela1[[#This Row],[A DEVOLVER]]-Tabela1[[#This Row],[DEVOLVIDO]]</f>
        <v>0</v>
      </c>
      <c r="N4069" s="18" t="s">
        <v>379</v>
      </c>
    </row>
    <row r="4070" spans="2:14" x14ac:dyDescent="0.3">
      <c r="B4070" s="44">
        <v>1066</v>
      </c>
      <c r="C4070" s="11" t="s">
        <v>438</v>
      </c>
      <c r="D4070" s="15">
        <v>36</v>
      </c>
      <c r="E4070" s="16" t="s">
        <v>8</v>
      </c>
      <c r="F4070" s="11" t="s">
        <v>608</v>
      </c>
      <c r="G4070" s="17">
        <v>630.48</v>
      </c>
      <c r="H4070" s="17">
        <v>630.48</v>
      </c>
      <c r="I4070" s="17">
        <f t="shared" si="6"/>
        <v>583.77777777777771</v>
      </c>
      <c r="J4070" s="17">
        <f t="shared" si="7"/>
        <v>46.702222222222218</v>
      </c>
      <c r="K4070" s="17">
        <f>Tabela1[[#This Row],[VLR RECEBIDO]]-Tabela1[[#This Row],[DESPESA]]-Tabela1[[#This Row],[FGTS]]</f>
        <v>8.5265128291212022E-14</v>
      </c>
      <c r="M4070" s="12">
        <f>Tabela1[[#This Row],[A DEVOLVER]]-Tabela1[[#This Row],[DEVOLVIDO]]</f>
        <v>8.5265128291212022E-14</v>
      </c>
      <c r="N4070" s="18" t="s">
        <v>451</v>
      </c>
    </row>
    <row r="4071" spans="2:14" x14ac:dyDescent="0.3">
      <c r="B4071" s="44" t="s">
        <v>641</v>
      </c>
      <c r="C4071" s="11" t="s">
        <v>642</v>
      </c>
      <c r="D4071" s="15">
        <v>36</v>
      </c>
      <c r="E4071" s="16" t="s">
        <v>8</v>
      </c>
      <c r="F4071" s="11" t="s">
        <v>608</v>
      </c>
      <c r="G4071" s="17">
        <v>630.48</v>
      </c>
      <c r="H4071" s="17">
        <v>630.48</v>
      </c>
      <c r="I4071" s="17">
        <f t="shared" si="6"/>
        <v>583.77777777777771</v>
      </c>
      <c r="J4071" s="17">
        <f t="shared" si="7"/>
        <v>46.702222222222218</v>
      </c>
      <c r="K4071" s="17">
        <f>Tabela1[[#This Row],[VLR RECEBIDO]]-Tabela1[[#This Row],[DESPESA]]-Tabela1[[#This Row],[FGTS]]</f>
        <v>8.5265128291212022E-14</v>
      </c>
      <c r="M4071" s="12">
        <f>Tabela1[[#This Row],[A DEVOLVER]]-Tabela1[[#This Row],[DEVOLVIDO]]</f>
        <v>8.5265128291212022E-14</v>
      </c>
      <c r="N4071" s="18" t="s">
        <v>663</v>
      </c>
    </row>
    <row r="4072" spans="2:14" x14ac:dyDescent="0.3">
      <c r="B4072" s="44">
        <v>1007</v>
      </c>
      <c r="C4072" s="11" t="s">
        <v>407</v>
      </c>
      <c r="D4072" s="15">
        <v>36</v>
      </c>
      <c r="E4072" s="16" t="s">
        <v>8</v>
      </c>
      <c r="F4072" s="11" t="s">
        <v>608</v>
      </c>
      <c r="G4072" s="17">
        <v>630.48</v>
      </c>
      <c r="H4072" s="17">
        <v>630.48</v>
      </c>
      <c r="I4072" s="17">
        <f t="shared" si="6"/>
        <v>583.77777777777771</v>
      </c>
      <c r="J4072" s="17">
        <f t="shared" si="7"/>
        <v>46.702222222222218</v>
      </c>
      <c r="K4072" s="17">
        <f>Tabela1[[#This Row],[VLR RECEBIDO]]-Tabela1[[#This Row],[DESPESA]]-Tabela1[[#This Row],[FGTS]]</f>
        <v>8.5265128291212022E-14</v>
      </c>
      <c r="M4072" s="12">
        <f>Tabela1[[#This Row],[A DEVOLVER]]-Tabela1[[#This Row],[DEVOLVIDO]]</f>
        <v>8.5265128291212022E-14</v>
      </c>
      <c r="N4072" s="18" t="s">
        <v>403</v>
      </c>
    </row>
    <row r="4073" spans="2:14" x14ac:dyDescent="0.3">
      <c r="B4073" s="44" t="s">
        <v>546</v>
      </c>
      <c r="C4073" s="11" t="s">
        <v>516</v>
      </c>
      <c r="D4073" s="15">
        <v>36</v>
      </c>
      <c r="E4073" s="16" t="s">
        <v>8</v>
      </c>
      <c r="F4073" s="11" t="s">
        <v>608</v>
      </c>
      <c r="G4073" s="17">
        <v>0</v>
      </c>
      <c r="H4073" s="17">
        <v>0</v>
      </c>
      <c r="I4073" s="17">
        <f t="shared" si="6"/>
        <v>0</v>
      </c>
      <c r="J4073" s="17">
        <f t="shared" si="7"/>
        <v>0</v>
      </c>
      <c r="K4073" s="17">
        <f>Tabela1[[#This Row],[VLR RECEBIDO]]-Tabela1[[#This Row],[DESPESA]]-Tabela1[[#This Row],[FGTS]]</f>
        <v>0</v>
      </c>
      <c r="M4073" s="12">
        <f>Tabela1[[#This Row],[A DEVOLVER]]-Tabela1[[#This Row],[DEVOLVIDO]]</f>
        <v>0</v>
      </c>
      <c r="N4073" s="18" t="s">
        <v>483</v>
      </c>
    </row>
    <row r="4074" spans="2:14" x14ac:dyDescent="0.3">
      <c r="B4074" s="44">
        <v>658</v>
      </c>
      <c r="C4074" s="11" t="s">
        <v>186</v>
      </c>
      <c r="D4074" s="15">
        <v>36</v>
      </c>
      <c r="E4074" s="16" t="s">
        <v>8</v>
      </c>
      <c r="F4074" s="11" t="s">
        <v>608</v>
      </c>
      <c r="G4074" s="17">
        <v>0</v>
      </c>
      <c r="H4074" s="17">
        <v>0</v>
      </c>
      <c r="I4074" s="17">
        <f t="shared" si="6"/>
        <v>0</v>
      </c>
      <c r="J4074" s="17">
        <f t="shared" si="7"/>
        <v>0</v>
      </c>
      <c r="K4074" s="17">
        <f>Tabela1[[#This Row],[VLR RECEBIDO]]-Tabela1[[#This Row],[DESPESA]]-Tabela1[[#This Row],[FGTS]]</f>
        <v>0</v>
      </c>
      <c r="M4074" s="12">
        <f>Tabela1[[#This Row],[A DEVOLVER]]-Tabela1[[#This Row],[DEVOLVIDO]]</f>
        <v>0</v>
      </c>
      <c r="N4074" s="18" t="s">
        <v>369</v>
      </c>
    </row>
    <row r="4075" spans="2:14" x14ac:dyDescent="0.3">
      <c r="B4075" s="44">
        <v>841</v>
      </c>
      <c r="C4075" s="11" t="s">
        <v>187</v>
      </c>
      <c r="D4075" s="15">
        <v>36</v>
      </c>
      <c r="E4075" s="16" t="s">
        <v>8</v>
      </c>
      <c r="F4075" s="11" t="s">
        <v>608</v>
      </c>
      <c r="G4075" s="17">
        <v>630.48</v>
      </c>
      <c r="H4075" s="17">
        <v>630.48</v>
      </c>
      <c r="I4075" s="17">
        <f t="shared" si="6"/>
        <v>583.77777777777771</v>
      </c>
      <c r="J4075" s="17">
        <f t="shared" si="7"/>
        <v>46.702222222222218</v>
      </c>
      <c r="K4075" s="17">
        <f>Tabela1[[#This Row],[VLR RECEBIDO]]-Tabela1[[#This Row],[DESPESA]]-Tabela1[[#This Row],[FGTS]]</f>
        <v>8.5265128291212022E-14</v>
      </c>
      <c r="M4075" s="12">
        <f>Tabela1[[#This Row],[A DEVOLVER]]-Tabela1[[#This Row],[DEVOLVIDO]]</f>
        <v>8.5265128291212022E-14</v>
      </c>
      <c r="N4075" s="18" t="s">
        <v>370</v>
      </c>
    </row>
    <row r="4076" spans="2:14" x14ac:dyDescent="0.3">
      <c r="B4076" s="44" t="s">
        <v>547</v>
      </c>
      <c r="C4076" s="11" t="s">
        <v>517</v>
      </c>
      <c r="D4076" s="15">
        <v>36</v>
      </c>
      <c r="E4076" s="16" t="s">
        <v>8</v>
      </c>
      <c r="F4076" s="11" t="s">
        <v>608</v>
      </c>
      <c r="G4076" s="17">
        <v>630.48</v>
      </c>
      <c r="H4076" s="17">
        <v>630.48</v>
      </c>
      <c r="I4076" s="17">
        <f t="shared" si="6"/>
        <v>583.77777777777771</v>
      </c>
      <c r="J4076" s="17">
        <f t="shared" si="7"/>
        <v>46.702222222222218</v>
      </c>
      <c r="K4076" s="17">
        <f>Tabela1[[#This Row],[VLR RECEBIDO]]-Tabela1[[#This Row],[DESPESA]]-Tabela1[[#This Row],[FGTS]]</f>
        <v>8.5265128291212022E-14</v>
      </c>
      <c r="M4076" s="12">
        <f>Tabela1[[#This Row],[A DEVOLVER]]-Tabela1[[#This Row],[DEVOLVIDO]]</f>
        <v>8.5265128291212022E-14</v>
      </c>
      <c r="N4076" s="18" t="s">
        <v>484</v>
      </c>
    </row>
    <row r="4077" spans="2:14" x14ac:dyDescent="0.3">
      <c r="B4077" s="44" t="s">
        <v>548</v>
      </c>
      <c r="C4077" s="11" t="s">
        <v>518</v>
      </c>
      <c r="D4077" s="15">
        <v>36</v>
      </c>
      <c r="E4077" s="16" t="s">
        <v>8</v>
      </c>
      <c r="F4077" s="11" t="s">
        <v>608</v>
      </c>
      <c r="G4077" s="17">
        <v>630.48</v>
      </c>
      <c r="H4077" s="17">
        <v>630.48</v>
      </c>
      <c r="I4077" s="17">
        <f t="shared" si="6"/>
        <v>583.77777777777771</v>
      </c>
      <c r="J4077" s="17">
        <f t="shared" si="7"/>
        <v>46.702222222222218</v>
      </c>
      <c r="K4077" s="17">
        <f>Tabela1[[#This Row],[VLR RECEBIDO]]-Tabela1[[#This Row],[DESPESA]]-Tabela1[[#This Row],[FGTS]]</f>
        <v>8.5265128291212022E-14</v>
      </c>
      <c r="M4077" s="12">
        <f>Tabela1[[#This Row],[A DEVOLVER]]-Tabela1[[#This Row],[DEVOLVIDO]]</f>
        <v>8.5265128291212022E-14</v>
      </c>
      <c r="N4077" s="18" t="s">
        <v>485</v>
      </c>
    </row>
    <row r="4078" spans="2:14" x14ac:dyDescent="0.3">
      <c r="B4078" s="44">
        <v>425</v>
      </c>
      <c r="C4078" s="11" t="s">
        <v>188</v>
      </c>
      <c r="D4078" s="15">
        <v>36</v>
      </c>
      <c r="E4078" s="16" t="s">
        <v>8</v>
      </c>
      <c r="F4078" s="11" t="s">
        <v>608</v>
      </c>
      <c r="G4078" s="17">
        <v>630.48</v>
      </c>
      <c r="H4078" s="17">
        <v>630.48</v>
      </c>
      <c r="I4078" s="17">
        <f t="shared" si="6"/>
        <v>583.77777777777771</v>
      </c>
      <c r="J4078" s="17">
        <f t="shared" si="7"/>
        <v>46.702222222222218</v>
      </c>
      <c r="K4078" s="17">
        <f>Tabela1[[#This Row],[VLR RECEBIDO]]-Tabela1[[#This Row],[DESPESA]]-Tabela1[[#This Row],[FGTS]]</f>
        <v>8.5265128291212022E-14</v>
      </c>
      <c r="M4078" s="12">
        <f>Tabela1[[#This Row],[A DEVOLVER]]-Tabela1[[#This Row],[DEVOLVIDO]]</f>
        <v>8.5265128291212022E-14</v>
      </c>
      <c r="N4078" s="18" t="s">
        <v>371</v>
      </c>
    </row>
    <row r="4079" spans="2:14" x14ac:dyDescent="0.3">
      <c r="B4079" s="44">
        <v>1010</v>
      </c>
      <c r="C4079" s="11" t="s">
        <v>413</v>
      </c>
      <c r="D4079" s="15">
        <v>36</v>
      </c>
      <c r="E4079" s="16" t="s">
        <v>8</v>
      </c>
      <c r="F4079" s="11" t="s">
        <v>608</v>
      </c>
      <c r="G4079" s="17">
        <v>0</v>
      </c>
      <c r="H4079" s="17">
        <v>0</v>
      </c>
      <c r="I4079" s="17">
        <f t="shared" si="6"/>
        <v>0</v>
      </c>
      <c r="J4079" s="17">
        <f t="shared" si="7"/>
        <v>0</v>
      </c>
      <c r="K4079" s="17">
        <f>Tabela1[[#This Row],[VLR RECEBIDO]]-Tabela1[[#This Row],[DESPESA]]-Tabela1[[#This Row],[FGTS]]</f>
        <v>0</v>
      </c>
      <c r="M4079" s="12">
        <f>Tabela1[[#This Row],[A DEVOLVER]]-Tabela1[[#This Row],[DEVOLVIDO]]</f>
        <v>0</v>
      </c>
      <c r="N4079" s="18" t="s">
        <v>417</v>
      </c>
    </row>
    <row r="4080" spans="2:14" x14ac:dyDescent="0.3">
      <c r="B4080" s="44" t="s">
        <v>643</v>
      </c>
      <c r="C4080" s="11" t="s">
        <v>644</v>
      </c>
      <c r="D4080" s="15">
        <v>36</v>
      </c>
      <c r="E4080" s="16" t="s">
        <v>8</v>
      </c>
      <c r="F4080" s="11" t="s">
        <v>608</v>
      </c>
      <c r="G4080" s="17">
        <v>0</v>
      </c>
      <c r="H4080" s="17">
        <v>0</v>
      </c>
      <c r="I4080" s="17">
        <f t="shared" si="6"/>
        <v>0</v>
      </c>
      <c r="J4080" s="17">
        <f t="shared" si="7"/>
        <v>0</v>
      </c>
      <c r="K4080" s="17">
        <f>Tabela1[[#This Row],[VLR RECEBIDO]]-Tabela1[[#This Row],[DESPESA]]-Tabela1[[#This Row],[FGTS]]</f>
        <v>0</v>
      </c>
      <c r="M4080" s="12">
        <f>Tabela1[[#This Row],[A DEVOLVER]]-Tabela1[[#This Row],[DEVOLVIDO]]</f>
        <v>0</v>
      </c>
      <c r="N4080" s="18" t="s">
        <v>664</v>
      </c>
    </row>
    <row r="4081" spans="2:14" x14ac:dyDescent="0.3">
      <c r="B4081" s="44" t="s">
        <v>549</v>
      </c>
      <c r="C4081" s="11" t="s">
        <v>519</v>
      </c>
      <c r="D4081" s="15">
        <v>36</v>
      </c>
      <c r="E4081" s="16" t="s">
        <v>8</v>
      </c>
      <c r="F4081" s="11" t="s">
        <v>608</v>
      </c>
      <c r="G4081" s="17">
        <v>630.48</v>
      </c>
      <c r="H4081" s="17">
        <v>630.48</v>
      </c>
      <c r="I4081" s="17">
        <f t="shared" si="6"/>
        <v>583.77777777777771</v>
      </c>
      <c r="J4081" s="17">
        <f t="shared" si="7"/>
        <v>46.702222222222218</v>
      </c>
      <c r="K4081" s="17">
        <f>Tabela1[[#This Row],[VLR RECEBIDO]]-Tabela1[[#This Row],[DESPESA]]-Tabela1[[#This Row],[FGTS]]</f>
        <v>8.5265128291212022E-14</v>
      </c>
      <c r="M4081" s="12">
        <f>Tabela1[[#This Row],[A DEVOLVER]]-Tabela1[[#This Row],[DEVOLVIDO]]</f>
        <v>8.5265128291212022E-14</v>
      </c>
      <c r="N4081" s="18" t="s">
        <v>486</v>
      </c>
    </row>
    <row r="4082" spans="2:14" x14ac:dyDescent="0.3">
      <c r="B4082" s="44">
        <v>1005</v>
      </c>
      <c r="C4082" s="11" t="s">
        <v>408</v>
      </c>
      <c r="D4082" s="15">
        <v>36</v>
      </c>
      <c r="E4082" s="16" t="s">
        <v>8</v>
      </c>
      <c r="F4082" s="11" t="s">
        <v>608</v>
      </c>
      <c r="G4082" s="17">
        <v>630.48</v>
      </c>
      <c r="H4082" s="17">
        <v>630.48</v>
      </c>
      <c r="I4082" s="17">
        <f t="shared" si="6"/>
        <v>583.77777777777771</v>
      </c>
      <c r="J4082" s="17">
        <f t="shared" si="7"/>
        <v>46.702222222222218</v>
      </c>
      <c r="K4082" s="17">
        <f>Tabela1[[#This Row],[VLR RECEBIDO]]-Tabela1[[#This Row],[DESPESA]]-Tabela1[[#This Row],[FGTS]]</f>
        <v>8.5265128291212022E-14</v>
      </c>
      <c r="M4082" s="12">
        <f>Tabela1[[#This Row],[A DEVOLVER]]-Tabela1[[#This Row],[DEVOLVIDO]]</f>
        <v>8.5265128291212022E-14</v>
      </c>
      <c r="N4082" s="18" t="s">
        <v>404</v>
      </c>
    </row>
    <row r="4083" spans="2:14" x14ac:dyDescent="0.3">
      <c r="B4083" s="44" t="s">
        <v>550</v>
      </c>
      <c r="C4083" s="11" t="s">
        <v>520</v>
      </c>
      <c r="D4083" s="15">
        <v>36</v>
      </c>
      <c r="E4083" s="16" t="s">
        <v>8</v>
      </c>
      <c r="F4083" s="11" t="s">
        <v>608</v>
      </c>
      <c r="G4083" s="17">
        <v>0</v>
      </c>
      <c r="H4083" s="17">
        <v>0</v>
      </c>
      <c r="I4083" s="17">
        <f t="shared" si="6"/>
        <v>0</v>
      </c>
      <c r="J4083" s="17">
        <f t="shared" si="7"/>
        <v>0</v>
      </c>
      <c r="K4083" s="17">
        <f>Tabela1[[#This Row],[VLR RECEBIDO]]-Tabela1[[#This Row],[DESPESA]]-Tabela1[[#This Row],[FGTS]]</f>
        <v>0</v>
      </c>
      <c r="M4083" s="12">
        <f>Tabela1[[#This Row],[A DEVOLVER]]-Tabela1[[#This Row],[DEVOLVIDO]]</f>
        <v>0</v>
      </c>
      <c r="N4083" s="18" t="s">
        <v>487</v>
      </c>
    </row>
    <row r="4084" spans="2:14" x14ac:dyDescent="0.3">
      <c r="B4084" s="44">
        <v>801</v>
      </c>
      <c r="C4084" s="11" t="s">
        <v>189</v>
      </c>
      <c r="D4084" s="15">
        <v>36</v>
      </c>
      <c r="E4084" s="16" t="s">
        <v>8</v>
      </c>
      <c r="F4084" s="11" t="s">
        <v>608</v>
      </c>
      <c r="G4084" s="17">
        <v>630.48</v>
      </c>
      <c r="H4084" s="17">
        <v>630.48</v>
      </c>
      <c r="I4084" s="17">
        <f t="shared" si="6"/>
        <v>583.77777777777771</v>
      </c>
      <c r="J4084" s="17">
        <f t="shared" si="7"/>
        <v>46.702222222222218</v>
      </c>
      <c r="K4084" s="17">
        <f>Tabela1[[#This Row],[VLR RECEBIDO]]-Tabela1[[#This Row],[DESPESA]]-Tabela1[[#This Row],[FGTS]]</f>
        <v>8.5265128291212022E-14</v>
      </c>
      <c r="M4084" s="12">
        <f>Tabela1[[#This Row],[A DEVOLVER]]-Tabela1[[#This Row],[DEVOLVIDO]]</f>
        <v>8.5265128291212022E-14</v>
      </c>
      <c r="N4084" s="18" t="s">
        <v>372</v>
      </c>
    </row>
    <row r="4085" spans="2:14" x14ac:dyDescent="0.3">
      <c r="B4085" s="44">
        <v>756</v>
      </c>
      <c r="C4085" s="11" t="s">
        <v>190</v>
      </c>
      <c r="D4085" s="15">
        <v>36</v>
      </c>
      <c r="E4085" s="16" t="s">
        <v>8</v>
      </c>
      <c r="F4085" s="11" t="s">
        <v>608</v>
      </c>
      <c r="G4085" s="17">
        <v>630.48</v>
      </c>
      <c r="H4085" s="17">
        <v>630.48</v>
      </c>
      <c r="I4085" s="17">
        <f t="shared" si="6"/>
        <v>583.77777777777771</v>
      </c>
      <c r="J4085" s="17">
        <f t="shared" si="7"/>
        <v>46.702222222222218</v>
      </c>
      <c r="K4085" s="17">
        <f>Tabela1[[#This Row],[VLR RECEBIDO]]-Tabela1[[#This Row],[DESPESA]]-Tabela1[[#This Row],[FGTS]]</f>
        <v>8.5265128291212022E-14</v>
      </c>
      <c r="M4085" s="12">
        <f>Tabela1[[#This Row],[A DEVOLVER]]-Tabela1[[#This Row],[DEVOLVIDO]]</f>
        <v>8.5265128291212022E-14</v>
      </c>
      <c r="N4085" s="18" t="s">
        <v>373</v>
      </c>
    </row>
    <row r="4086" spans="2:14" x14ac:dyDescent="0.3">
      <c r="B4086" s="44">
        <v>907</v>
      </c>
      <c r="C4086" s="11" t="s">
        <v>191</v>
      </c>
      <c r="D4086" s="15">
        <v>36</v>
      </c>
      <c r="E4086" s="16" t="s">
        <v>8</v>
      </c>
      <c r="F4086" s="11" t="s">
        <v>608</v>
      </c>
      <c r="G4086" s="17">
        <v>630.48</v>
      </c>
      <c r="H4086" s="17">
        <v>630.48</v>
      </c>
      <c r="I4086" s="17">
        <f t="shared" si="6"/>
        <v>583.77777777777771</v>
      </c>
      <c r="J4086" s="17">
        <f t="shared" si="7"/>
        <v>46.702222222222218</v>
      </c>
      <c r="K4086" s="17">
        <f>Tabela1[[#This Row],[VLR RECEBIDO]]-Tabela1[[#This Row],[DESPESA]]-Tabela1[[#This Row],[FGTS]]</f>
        <v>8.5265128291212022E-14</v>
      </c>
      <c r="M4086" s="12">
        <f>Tabela1[[#This Row],[A DEVOLVER]]-Tabela1[[#This Row],[DEVOLVIDO]]</f>
        <v>8.5265128291212022E-14</v>
      </c>
      <c r="N4086" s="18" t="s">
        <v>374</v>
      </c>
    </row>
    <row r="4087" spans="2:14" x14ac:dyDescent="0.3">
      <c r="B4087" s="44">
        <v>1096</v>
      </c>
      <c r="C4087" s="11" t="s">
        <v>574</v>
      </c>
      <c r="D4087" s="15">
        <v>36</v>
      </c>
      <c r="E4087" s="16" t="s">
        <v>8</v>
      </c>
      <c r="F4087" s="11" t="s">
        <v>608</v>
      </c>
      <c r="G4087" s="17">
        <v>630.48</v>
      </c>
      <c r="H4087" s="17">
        <v>630.48</v>
      </c>
      <c r="I4087" s="17">
        <f t="shared" si="6"/>
        <v>583.77777777777771</v>
      </c>
      <c r="J4087" s="17">
        <f t="shared" si="7"/>
        <v>46.702222222222218</v>
      </c>
      <c r="K4087" s="17">
        <f>Tabela1[[#This Row],[VLR RECEBIDO]]-Tabela1[[#This Row],[DESPESA]]-Tabela1[[#This Row],[FGTS]]</f>
        <v>8.5265128291212022E-14</v>
      </c>
      <c r="M4087" s="12">
        <f>Tabela1[[#This Row],[A DEVOLVER]]-Tabela1[[#This Row],[DEVOLVIDO]]</f>
        <v>8.5265128291212022E-14</v>
      </c>
      <c r="N4087" s="18" t="s">
        <v>583</v>
      </c>
    </row>
    <row r="4088" spans="2:14" x14ac:dyDescent="0.3">
      <c r="B4088" s="44" t="s">
        <v>551</v>
      </c>
      <c r="C4088" s="11" t="s">
        <v>521</v>
      </c>
      <c r="D4088" s="15">
        <v>36</v>
      </c>
      <c r="E4088" s="16" t="s">
        <v>8</v>
      </c>
      <c r="F4088" s="11" t="s">
        <v>608</v>
      </c>
      <c r="G4088" s="17">
        <v>0</v>
      </c>
      <c r="H4088" s="17">
        <v>0</v>
      </c>
      <c r="I4088" s="17">
        <f t="shared" si="6"/>
        <v>0</v>
      </c>
      <c r="J4088" s="17">
        <f t="shared" si="7"/>
        <v>0</v>
      </c>
      <c r="K4088" s="17">
        <f>Tabela1[[#This Row],[VLR RECEBIDO]]-Tabela1[[#This Row],[DESPESA]]-Tabela1[[#This Row],[FGTS]]</f>
        <v>0</v>
      </c>
      <c r="M4088" s="12">
        <f>Tabela1[[#This Row],[A DEVOLVER]]-Tabela1[[#This Row],[DEVOLVIDO]]</f>
        <v>0</v>
      </c>
      <c r="N4088" s="18" t="s">
        <v>488</v>
      </c>
    </row>
    <row r="4089" spans="2:14" x14ac:dyDescent="0.3">
      <c r="B4089" s="44" t="s">
        <v>645</v>
      </c>
      <c r="C4089" s="11">
        <v>70213117290</v>
      </c>
      <c r="D4089" s="15">
        <v>36</v>
      </c>
      <c r="E4089" s="16" t="s">
        <v>8</v>
      </c>
      <c r="F4089" s="11" t="s">
        <v>608</v>
      </c>
      <c r="G4089" s="17">
        <v>0</v>
      </c>
      <c r="H4089" s="17">
        <v>63.05</v>
      </c>
      <c r="I4089" s="17">
        <f t="shared" si="6"/>
        <v>58.379629629629626</v>
      </c>
      <c r="J4089" s="17">
        <f t="shared" si="7"/>
        <v>4.6703703703703701</v>
      </c>
      <c r="K4089" s="17">
        <f>Tabela1[[#This Row],[VLR RECEBIDO]]-Tabela1[[#This Row],[DESPESA]]-Tabela1[[#This Row],[FGTS]]</f>
        <v>-63.05</v>
      </c>
      <c r="M4089" s="12">
        <f>Tabela1[[#This Row],[A DEVOLVER]]-Tabela1[[#This Row],[DEVOLVIDO]]</f>
        <v>-63.05</v>
      </c>
      <c r="N4089" s="18" t="s">
        <v>579</v>
      </c>
    </row>
    <row r="4090" spans="2:14" x14ac:dyDescent="0.3">
      <c r="B4090" s="44" t="s">
        <v>615</v>
      </c>
      <c r="C4090" s="11">
        <v>95297960215</v>
      </c>
      <c r="D4090" s="15">
        <v>36</v>
      </c>
      <c r="E4090" s="16" t="s">
        <v>8</v>
      </c>
      <c r="F4090" s="11" t="s">
        <v>608</v>
      </c>
      <c r="G4090" s="17">
        <v>0</v>
      </c>
      <c r="H4090" s="17">
        <v>567.42999999999995</v>
      </c>
      <c r="I4090" s="17">
        <f t="shared" si="6"/>
        <v>525.39814814814804</v>
      </c>
      <c r="J4090" s="17">
        <f t="shared" si="7"/>
        <v>42.031851851851847</v>
      </c>
      <c r="K4090" s="17">
        <f>Tabela1[[#This Row],[VLR RECEBIDO]]-Tabela1[[#This Row],[DESPESA]]-Tabela1[[#This Row],[FGTS]]</f>
        <v>-567.42999999999984</v>
      </c>
      <c r="M4090" s="12">
        <f>Tabela1[[#This Row],[A DEVOLVER]]-Tabela1[[#This Row],[DEVOLVIDO]]</f>
        <v>-567.42999999999984</v>
      </c>
      <c r="N4090" s="18" t="s">
        <v>650</v>
      </c>
    </row>
  </sheetData>
  <sheetProtection sort="0" autoFilter="0" pivotTables="0"/>
  <mergeCells count="1">
    <mergeCell ref="A1:N2"/>
  </mergeCells>
  <phoneticPr fontId="6" type="noConversion"/>
  <pageMargins left="0.511811024" right="0.511811024" top="0.78740157499999996" bottom="0.78740157499999996" header="0.31496062000000002" footer="0.31496062000000002"/>
  <pageSetup paperSize="9" scale="33" fitToHeight="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280D4-16C6-4447-A83D-D43F1F269FA1}">
  <dimension ref="A1:W326"/>
  <sheetViews>
    <sheetView showGridLines="0" tabSelected="1" topLeftCell="E1" workbookViewId="0">
      <pane ySplit="3" topLeftCell="A4" activePane="bottomLeft" state="frozen"/>
      <selection pane="bottomLeft" activeCell="R10" sqref="R10"/>
    </sheetView>
  </sheetViews>
  <sheetFormatPr defaultRowHeight="15" x14ac:dyDescent="0.25"/>
  <cols>
    <col min="1" max="1" width="2.42578125" style="2" customWidth="1"/>
    <col min="2" max="2" width="11.5703125" style="1" bestFit="1" customWidth="1"/>
    <col min="3" max="3" width="18" style="4" bestFit="1" customWidth="1"/>
    <col min="4" max="4" width="2.42578125" style="2" customWidth="1"/>
    <col min="5" max="5" width="11.5703125" style="2" bestFit="1" customWidth="1"/>
    <col min="6" max="6" width="18" style="4" bestFit="1" customWidth="1"/>
    <col min="7" max="7" width="2.42578125" style="2" customWidth="1"/>
    <col min="8" max="8" width="11.5703125" style="2" bestFit="1" customWidth="1"/>
    <col min="9" max="9" width="16.140625" style="4" bestFit="1" customWidth="1"/>
    <col min="10" max="10" width="2.42578125" style="2" customWidth="1"/>
    <col min="11" max="11" width="11.5703125" style="2" bestFit="1" customWidth="1"/>
    <col min="12" max="12" width="18" style="4" bestFit="1" customWidth="1"/>
    <col min="13" max="13" width="2.42578125" style="2" customWidth="1"/>
    <col min="14" max="14" width="11.5703125" style="2" bestFit="1" customWidth="1"/>
    <col min="15" max="15" width="16.140625" style="4" bestFit="1" customWidth="1"/>
    <col min="16" max="16" width="2.28515625" style="2" customWidth="1"/>
    <col min="17" max="17" width="13.7109375" style="2" bestFit="1" customWidth="1"/>
    <col min="18" max="18" width="18.5703125" style="4" bestFit="1" customWidth="1"/>
    <col min="19" max="19" width="18" style="4" bestFit="1" customWidth="1"/>
    <col min="20" max="21" width="16.140625" style="4" bestFit="1" customWidth="1"/>
    <col min="22" max="22" width="16.140625" style="2" bestFit="1" customWidth="1"/>
    <col min="23" max="23" width="15" style="2" bestFit="1" customWidth="1"/>
    <col min="24" max="16384" width="9.140625" style="2"/>
  </cols>
  <sheetData>
    <row r="1" spans="1:23" s="37" customFormat="1" ht="35.25" customHeight="1" x14ac:dyDescent="0.25">
      <c r="A1" s="37" t="s">
        <v>19</v>
      </c>
    </row>
    <row r="2" spans="1:23" s="37" customFormat="1" ht="33" customHeight="1" x14ac:dyDescent="0.25"/>
    <row r="3" spans="1:23" s="5" customFormat="1" ht="9" customHeight="1" x14ac:dyDescent="0.25">
      <c r="B3" s="6"/>
      <c r="C3" s="6"/>
      <c r="E3" s="6"/>
      <c r="F3" s="6"/>
      <c r="H3" s="6"/>
      <c r="I3" s="6"/>
      <c r="K3" s="6"/>
      <c r="L3" s="6"/>
      <c r="N3" s="6"/>
      <c r="O3" s="6"/>
      <c r="Q3" s="6"/>
      <c r="R3" s="6"/>
      <c r="S3" s="6"/>
      <c r="T3" s="6"/>
      <c r="U3" s="6"/>
    </row>
    <row r="5" spans="1:23" x14ac:dyDescent="0.25">
      <c r="B5" s="7" t="s">
        <v>0</v>
      </c>
      <c r="C5" s="3" t="s">
        <v>18</v>
      </c>
      <c r="D5" s="3"/>
      <c r="E5" s="7" t="s">
        <v>0</v>
      </c>
      <c r="F5" s="3" t="s">
        <v>13</v>
      </c>
      <c r="G5" s="3"/>
      <c r="H5" s="7" t="s">
        <v>0</v>
      </c>
      <c r="I5" s="3" t="s">
        <v>14</v>
      </c>
      <c r="J5" s="3"/>
      <c r="K5" s="7" t="s">
        <v>0</v>
      </c>
      <c r="L5" s="3" t="s">
        <v>15</v>
      </c>
      <c r="M5" s="3"/>
      <c r="N5" s="7" t="s">
        <v>0</v>
      </c>
      <c r="O5" s="3" t="s">
        <v>16</v>
      </c>
      <c r="P5" s="8"/>
      <c r="Q5" s="42" t="s">
        <v>0</v>
      </c>
      <c r="R5" s="43" t="s">
        <v>12</v>
      </c>
      <c r="S5" s="43" t="s">
        <v>13</v>
      </c>
      <c r="T5" s="43" t="s">
        <v>14</v>
      </c>
      <c r="U5" s="43" t="s">
        <v>16</v>
      </c>
      <c r="V5" s="43" t="s">
        <v>23</v>
      </c>
      <c r="W5" s="43" t="s">
        <v>24</v>
      </c>
    </row>
    <row r="6" spans="1:23" x14ac:dyDescent="0.25">
      <c r="B6" s="1">
        <v>8</v>
      </c>
      <c r="C6" s="20">
        <v>9457.1999999999971</v>
      </c>
      <c r="D6" s="1"/>
      <c r="E6" s="1">
        <v>8</v>
      </c>
      <c r="F6" s="20">
        <v>7072.6118518518515</v>
      </c>
      <c r="G6" s="1"/>
      <c r="H6" s="1">
        <v>8</v>
      </c>
      <c r="I6" s="20">
        <v>565.80894814814803</v>
      </c>
      <c r="J6" s="1"/>
      <c r="K6" s="1">
        <v>8</v>
      </c>
      <c r="L6" s="20">
        <v>7638.4207999999999</v>
      </c>
      <c r="M6" s="1"/>
      <c r="N6" s="1">
        <v>8</v>
      </c>
      <c r="O6" s="20">
        <v>1818.7792000000002</v>
      </c>
      <c r="Q6" s="40" t="s">
        <v>585</v>
      </c>
      <c r="R6" s="38">
        <v>265246.9200000001</v>
      </c>
      <c r="S6" s="38">
        <v>243542.66777777765</v>
      </c>
      <c r="T6" s="38">
        <v>19483.413422222231</v>
      </c>
      <c r="U6" s="38">
        <v>2220.8388000000132</v>
      </c>
      <c r="V6" s="38">
        <v>2220.8388000000132</v>
      </c>
      <c r="W6" s="38">
        <v>0</v>
      </c>
    </row>
    <row r="7" spans="1:23" x14ac:dyDescent="0.25">
      <c r="B7" s="1">
        <v>9</v>
      </c>
      <c r="C7" s="20">
        <v>21620.420399999992</v>
      </c>
      <c r="D7" s="1"/>
      <c r="E7" s="1">
        <v>9</v>
      </c>
      <c r="F7" s="20">
        <v>19714.842263332906</v>
      </c>
      <c r="G7" s="1"/>
      <c r="H7" s="1">
        <v>9</v>
      </c>
      <c r="I7" s="20">
        <v>1577.1873810666334</v>
      </c>
      <c r="J7" s="1"/>
      <c r="K7" s="1">
        <v>9</v>
      </c>
      <c r="L7" s="20">
        <v>21292.029644399543</v>
      </c>
      <c r="M7" s="1"/>
      <c r="N7" s="1">
        <v>9</v>
      </c>
      <c r="O7" s="20">
        <v>328.39075560045029</v>
      </c>
      <c r="Q7" s="40" t="s">
        <v>586</v>
      </c>
      <c r="R7" s="38">
        <v>58651.679999999898</v>
      </c>
      <c r="S7" s="38">
        <v>43524.250000000073</v>
      </c>
      <c r="T7" s="38">
        <v>3481.940000000001</v>
      </c>
      <c r="U7" s="38">
        <v>11645.490000000007</v>
      </c>
      <c r="V7" s="38">
        <v>11645.490000000007</v>
      </c>
      <c r="W7" s="38">
        <v>0</v>
      </c>
    </row>
    <row r="8" spans="1:23" x14ac:dyDescent="0.25">
      <c r="B8" s="1">
        <v>14</v>
      </c>
      <c r="C8" s="20">
        <v>6935.2799999999988</v>
      </c>
      <c r="D8" s="1"/>
      <c r="E8" s="1">
        <v>23</v>
      </c>
      <c r="F8" s="20">
        <v>18978.856378555542</v>
      </c>
      <c r="G8" s="1"/>
      <c r="H8" s="1">
        <v>23</v>
      </c>
      <c r="I8" s="20">
        <v>1518.3085102844443</v>
      </c>
      <c r="J8" s="1"/>
      <c r="K8" s="1">
        <v>23</v>
      </c>
      <c r="L8" s="20">
        <v>20497.164888839987</v>
      </c>
      <c r="M8" s="1"/>
      <c r="N8" s="1">
        <v>23</v>
      </c>
      <c r="O8" s="20">
        <v>256.13551116000639</v>
      </c>
      <c r="Q8" s="40" t="s">
        <v>587</v>
      </c>
      <c r="R8" s="38">
        <v>64779.720000000139</v>
      </c>
      <c r="S8" s="38">
        <v>55363.79999999993</v>
      </c>
      <c r="T8" s="38">
        <v>4429.1040000000039</v>
      </c>
      <c r="U8" s="38">
        <v>4986.8159999999907</v>
      </c>
      <c r="V8" s="38">
        <v>4986.8159999999907</v>
      </c>
      <c r="W8" s="38">
        <v>0</v>
      </c>
    </row>
    <row r="9" spans="1:23" x14ac:dyDescent="0.25">
      <c r="B9" s="1">
        <v>23</v>
      </c>
      <c r="C9" s="20">
        <v>20753.300399999989</v>
      </c>
      <c r="D9" s="1"/>
      <c r="E9" s="1">
        <v>26</v>
      </c>
      <c r="F9" s="20">
        <v>14649.139012304515</v>
      </c>
      <c r="G9" s="1"/>
      <c r="H9" s="1">
        <v>26</v>
      </c>
      <c r="I9" s="20">
        <v>1171.9311209843615</v>
      </c>
      <c r="J9" s="1"/>
      <c r="K9" s="1">
        <v>26</v>
      </c>
      <c r="L9" s="20">
        <v>15821.070133288882</v>
      </c>
      <c r="M9" s="1"/>
      <c r="N9" s="1">
        <v>26</v>
      </c>
      <c r="O9" s="20">
        <v>256.17106671111753</v>
      </c>
      <c r="Q9" s="40" t="s">
        <v>588</v>
      </c>
      <c r="R9" s="38">
        <v>64779.720000000139</v>
      </c>
      <c r="S9" s="38">
        <v>54579.29999999993</v>
      </c>
      <c r="T9" s="38">
        <v>4366.3440000000037</v>
      </c>
      <c r="U9" s="38">
        <v>5834.0759999999873</v>
      </c>
      <c r="V9" s="38">
        <v>5834.0759999999873</v>
      </c>
      <c r="W9" s="38">
        <v>0</v>
      </c>
    </row>
    <row r="10" spans="1:23" x14ac:dyDescent="0.25">
      <c r="B10" s="1">
        <v>26</v>
      </c>
      <c r="C10" s="20">
        <v>16077.241199999993</v>
      </c>
      <c r="D10" s="1"/>
      <c r="E10" s="1">
        <v>30</v>
      </c>
      <c r="F10" s="20">
        <v>9202.3664609053067</v>
      </c>
      <c r="G10" s="1"/>
      <c r="H10" s="1">
        <v>30</v>
      </c>
      <c r="I10" s="20">
        <v>736.18931687242434</v>
      </c>
      <c r="J10" s="1"/>
      <c r="K10" s="1">
        <v>30</v>
      </c>
      <c r="L10" s="20">
        <v>9938.5557777777303</v>
      </c>
      <c r="M10" s="1"/>
      <c r="N10" s="1">
        <v>30</v>
      </c>
      <c r="O10" s="20">
        <v>291.28662222226785</v>
      </c>
      <c r="Q10" s="40" t="s">
        <v>589</v>
      </c>
      <c r="R10" s="38">
        <v>64779.720000000139</v>
      </c>
      <c r="S10" s="38">
        <v>31752.550000000003</v>
      </c>
      <c r="T10" s="38">
        <v>2540.2039999999997</v>
      </c>
      <c r="U10" s="38">
        <v>30486.966</v>
      </c>
      <c r="V10" s="38">
        <v>30486.966</v>
      </c>
      <c r="W10" s="38">
        <v>0</v>
      </c>
    </row>
    <row r="11" spans="1:23" x14ac:dyDescent="0.25">
      <c r="B11" s="1">
        <v>30</v>
      </c>
      <c r="C11" s="20">
        <v>10229.8424</v>
      </c>
      <c r="D11" s="1"/>
      <c r="E11" s="1">
        <v>32</v>
      </c>
      <c r="F11" s="20">
        <v>12022.125555555551</v>
      </c>
      <c r="G11" s="1"/>
      <c r="H11" s="1">
        <v>32</v>
      </c>
      <c r="I11" s="20">
        <v>961.77004444444412</v>
      </c>
      <c r="J11" s="1"/>
      <c r="K11" s="1">
        <v>32</v>
      </c>
      <c r="L11" s="20">
        <v>12983.895599999996</v>
      </c>
      <c r="M11" s="1"/>
      <c r="N11" s="1">
        <v>32</v>
      </c>
      <c r="O11" s="20">
        <v>886.66440000000125</v>
      </c>
      <c r="Q11" s="40" t="s">
        <v>590</v>
      </c>
      <c r="R11" s="38">
        <v>62097.820000000131</v>
      </c>
      <c r="S11" s="38">
        <v>58043.03814814808</v>
      </c>
      <c r="T11" s="38">
        <v>4643.4430518518557</v>
      </c>
      <c r="U11" s="38">
        <v>-588.66119999999535</v>
      </c>
      <c r="V11" s="38">
        <v>-588.66119999999535</v>
      </c>
      <c r="W11" s="38">
        <v>0</v>
      </c>
    </row>
    <row r="12" spans="1:23" x14ac:dyDescent="0.25">
      <c r="B12" s="1">
        <v>32</v>
      </c>
      <c r="C12" s="20">
        <v>13870.559999999994</v>
      </c>
      <c r="D12" s="1"/>
      <c r="E12" s="1">
        <v>60</v>
      </c>
      <c r="F12" s="20">
        <v>18978.852263374465</v>
      </c>
      <c r="G12" s="1"/>
      <c r="H12" s="1">
        <v>60</v>
      </c>
      <c r="I12" s="20">
        <v>1518.3081810699582</v>
      </c>
      <c r="J12" s="1"/>
      <c r="K12" s="1">
        <v>60</v>
      </c>
      <c r="L12" s="20">
        <v>20497.160444444424</v>
      </c>
      <c r="M12" s="1"/>
      <c r="N12" s="1">
        <v>60</v>
      </c>
      <c r="O12" s="20">
        <v>256.13995555556642</v>
      </c>
      <c r="Q12" s="40" t="s">
        <v>591</v>
      </c>
      <c r="R12" s="38">
        <v>62728.300000000134</v>
      </c>
      <c r="S12" s="38">
        <v>57439.813333333273</v>
      </c>
      <c r="T12" s="38">
        <v>4595.1850666666705</v>
      </c>
      <c r="U12" s="38">
        <v>693.30160000000365</v>
      </c>
      <c r="V12" s="38">
        <v>693.30160000000365</v>
      </c>
      <c r="W12" s="38">
        <v>0</v>
      </c>
    </row>
    <row r="13" spans="1:23" x14ac:dyDescent="0.25">
      <c r="B13" s="1">
        <v>60</v>
      </c>
      <c r="C13" s="20">
        <v>20753.300399999989</v>
      </c>
      <c r="D13" s="1"/>
      <c r="E13" s="1">
        <v>67</v>
      </c>
      <c r="F13" s="20">
        <v>18978.852263374429</v>
      </c>
      <c r="G13" s="1"/>
      <c r="H13" s="1">
        <v>67</v>
      </c>
      <c r="I13" s="20">
        <v>1518.3081810699553</v>
      </c>
      <c r="J13" s="1"/>
      <c r="K13" s="1">
        <v>67</v>
      </c>
      <c r="L13" s="20">
        <v>20497.160444444384</v>
      </c>
      <c r="M13" s="1"/>
      <c r="N13" s="1">
        <v>67</v>
      </c>
      <c r="O13" s="20">
        <v>256.13995555560638</v>
      </c>
      <c r="Q13" s="40" t="s">
        <v>592</v>
      </c>
      <c r="R13" s="38">
        <v>62097.820000000131</v>
      </c>
      <c r="S13" s="38">
        <v>55984.481481481591</v>
      </c>
      <c r="T13" s="38">
        <v>4478.7585185185153</v>
      </c>
      <c r="U13" s="38">
        <v>1634.5800000000099</v>
      </c>
      <c r="V13" s="38">
        <v>1634.5800000000099</v>
      </c>
      <c r="W13" s="38">
        <v>0</v>
      </c>
    </row>
    <row r="14" spans="1:23" x14ac:dyDescent="0.25">
      <c r="B14" s="1">
        <v>67</v>
      </c>
      <c r="C14" s="20">
        <v>20753.300399999989</v>
      </c>
      <c r="D14" s="1"/>
      <c r="E14" s="1">
        <v>74</v>
      </c>
      <c r="F14" s="20">
        <v>18978.831687242786</v>
      </c>
      <c r="G14" s="1"/>
      <c r="H14" s="1">
        <v>74</v>
      </c>
      <c r="I14" s="20">
        <v>1518.3065349794235</v>
      </c>
      <c r="J14" s="1"/>
      <c r="K14" s="1">
        <v>74</v>
      </c>
      <c r="L14" s="20">
        <v>20497.138222222209</v>
      </c>
      <c r="M14" s="1"/>
      <c r="N14" s="1">
        <v>74</v>
      </c>
      <c r="O14" s="20">
        <v>256.16217777778246</v>
      </c>
      <c r="Q14" s="40" t="s">
        <v>593</v>
      </c>
      <c r="R14" s="38">
        <v>63358.780000000137</v>
      </c>
      <c r="S14" s="38">
        <v>56777.981481481598</v>
      </c>
      <c r="T14" s="38">
        <v>4542.2385185185158</v>
      </c>
      <c r="U14" s="38">
        <v>2038.560000000009</v>
      </c>
      <c r="V14" s="38">
        <v>2038.560000000009</v>
      </c>
      <c r="W14" s="38">
        <v>0</v>
      </c>
    </row>
    <row r="15" spans="1:23" x14ac:dyDescent="0.25">
      <c r="B15" s="1">
        <v>68</v>
      </c>
      <c r="C15" s="20">
        <v>6935.2799999999988</v>
      </c>
      <c r="D15" s="1"/>
      <c r="E15" s="1">
        <v>76</v>
      </c>
      <c r="F15" s="20">
        <v>18395.045679012335</v>
      </c>
      <c r="G15" s="1"/>
      <c r="H15" s="1">
        <v>76</v>
      </c>
      <c r="I15" s="20">
        <v>1471.6036543209873</v>
      </c>
      <c r="J15" s="1"/>
      <c r="K15" s="1">
        <v>76</v>
      </c>
      <c r="L15" s="20">
        <v>19866.649333333324</v>
      </c>
      <c r="M15" s="1"/>
      <c r="N15" s="1">
        <v>76</v>
      </c>
      <c r="O15" s="20">
        <v>256.1710666666703</v>
      </c>
      <c r="Q15" s="40" t="s">
        <v>594</v>
      </c>
      <c r="R15" s="38">
        <v>65880.700000000143</v>
      </c>
      <c r="S15" s="38">
        <v>57673.111111111226</v>
      </c>
      <c r="T15" s="38">
        <v>4613.848888888886</v>
      </c>
      <c r="U15" s="38">
        <v>3593.7400000000039</v>
      </c>
      <c r="V15" s="38">
        <v>3593.7400000000039</v>
      </c>
      <c r="W15" s="38">
        <v>0</v>
      </c>
    </row>
    <row r="16" spans="1:23" x14ac:dyDescent="0.25">
      <c r="B16" s="1">
        <v>74</v>
      </c>
      <c r="C16" s="20">
        <v>20753.300399999989</v>
      </c>
      <c r="D16" s="1"/>
      <c r="E16" s="1">
        <v>81</v>
      </c>
      <c r="F16" s="20">
        <v>18978.81522633744</v>
      </c>
      <c r="G16" s="1"/>
      <c r="H16" s="1">
        <v>81</v>
      </c>
      <c r="I16" s="20">
        <v>1518.3052181069954</v>
      </c>
      <c r="J16" s="1"/>
      <c r="K16" s="1">
        <v>81</v>
      </c>
      <c r="L16" s="20">
        <v>20497.120444444437</v>
      </c>
      <c r="M16" s="1"/>
      <c r="N16" s="1">
        <v>81</v>
      </c>
      <c r="O16" s="20">
        <v>256.17995555555842</v>
      </c>
      <c r="Q16" s="40" t="s">
        <v>595</v>
      </c>
      <c r="R16" s="38">
        <v>66511.180000000139</v>
      </c>
      <c r="S16" s="38">
        <v>58064.962962963087</v>
      </c>
      <c r="T16" s="38">
        <v>4645.1970370370345</v>
      </c>
      <c r="U16" s="38">
        <v>3801.0200000000036</v>
      </c>
      <c r="V16" s="38">
        <v>3801.0200000000036</v>
      </c>
      <c r="W16" s="38">
        <v>0</v>
      </c>
    </row>
    <row r="17" spans="2:23" x14ac:dyDescent="0.25">
      <c r="B17" s="1">
        <v>76</v>
      </c>
      <c r="C17" s="20">
        <v>20122.82039999999</v>
      </c>
      <c r="D17" s="1"/>
      <c r="E17" s="1">
        <v>92</v>
      </c>
      <c r="F17" s="20">
        <v>12070.77555555555</v>
      </c>
      <c r="G17" s="1"/>
      <c r="H17" s="1">
        <v>92</v>
      </c>
      <c r="I17" s="20">
        <v>965.66204444444418</v>
      </c>
      <c r="J17" s="1"/>
      <c r="K17" s="1">
        <v>92</v>
      </c>
      <c r="L17" s="20">
        <v>13036.437599999996</v>
      </c>
      <c r="M17" s="1"/>
      <c r="N17" s="1">
        <v>92</v>
      </c>
      <c r="O17" s="20">
        <v>256.18440000000123</v>
      </c>
      <c r="Q17" s="40" t="s">
        <v>596</v>
      </c>
      <c r="R17" s="38">
        <v>65250.220000000147</v>
      </c>
      <c r="S17" s="38">
        <v>57235.490740740854</v>
      </c>
      <c r="T17" s="38">
        <v>4578.8392592592563</v>
      </c>
      <c r="U17" s="38">
        <v>3435.890000000004</v>
      </c>
      <c r="V17" s="38">
        <v>3435.890000000004</v>
      </c>
      <c r="W17" s="38">
        <v>0</v>
      </c>
    </row>
    <row r="18" spans="2:23" x14ac:dyDescent="0.25">
      <c r="B18" s="1">
        <v>77</v>
      </c>
      <c r="C18" s="20">
        <v>0</v>
      </c>
      <c r="D18" s="1"/>
      <c r="E18" s="1">
        <v>94</v>
      </c>
      <c r="F18" s="20">
        <v>4997.32</v>
      </c>
      <c r="G18" s="1"/>
      <c r="H18" s="1">
        <v>94</v>
      </c>
      <c r="I18" s="20">
        <v>399.78559999999999</v>
      </c>
      <c r="J18" s="1"/>
      <c r="K18" s="1">
        <v>94</v>
      </c>
      <c r="L18" s="20">
        <v>5397.1056000000008</v>
      </c>
      <c r="M18" s="1"/>
      <c r="N18" s="1">
        <v>94</v>
      </c>
      <c r="O18" s="20">
        <v>907.69440000000009</v>
      </c>
      <c r="Q18" s="40" t="s">
        <v>597</v>
      </c>
      <c r="R18" s="38">
        <v>63989.26000000014</v>
      </c>
      <c r="S18" s="38">
        <v>57481.185185185306</v>
      </c>
      <c r="T18" s="38">
        <v>4598.4948148148123</v>
      </c>
      <c r="U18" s="38">
        <v>1909.5800000000033</v>
      </c>
      <c r="V18" s="38">
        <v>1909.5800000000033</v>
      </c>
      <c r="W18" s="38">
        <v>0</v>
      </c>
    </row>
    <row r="19" spans="2:23" x14ac:dyDescent="0.25">
      <c r="B19" s="1">
        <v>81</v>
      </c>
      <c r="C19" s="20">
        <v>20753.300399999989</v>
      </c>
      <c r="D19" s="1"/>
      <c r="E19" s="1">
        <v>126</v>
      </c>
      <c r="F19" s="20">
        <v>18978.811111111103</v>
      </c>
      <c r="G19" s="1"/>
      <c r="H19" s="1">
        <v>126</v>
      </c>
      <c r="I19" s="20">
        <v>1518.3048888888884</v>
      </c>
      <c r="J19" s="1"/>
      <c r="K19" s="1">
        <v>126</v>
      </c>
      <c r="L19" s="20">
        <v>20497.115999999991</v>
      </c>
      <c r="M19" s="1"/>
      <c r="N19" s="1">
        <v>126</v>
      </c>
      <c r="O19" s="20">
        <v>256.18440000000248</v>
      </c>
      <c r="Q19" s="40" t="s">
        <v>598</v>
      </c>
      <c r="R19" s="38">
        <v>63989.26000000014</v>
      </c>
      <c r="S19" s="38">
        <v>56543.351851851963</v>
      </c>
      <c r="T19" s="38">
        <v>4523.4681481481457</v>
      </c>
      <c r="U19" s="38">
        <v>2922.4400000000032</v>
      </c>
      <c r="V19" s="38">
        <v>2922.4400000000032</v>
      </c>
      <c r="W19" s="38">
        <v>0</v>
      </c>
    </row>
    <row r="20" spans="2:23" x14ac:dyDescent="0.25">
      <c r="B20" s="1">
        <v>89</v>
      </c>
      <c r="C20" s="20">
        <v>0</v>
      </c>
      <c r="D20" s="1"/>
      <c r="E20" s="1">
        <v>149</v>
      </c>
      <c r="F20" s="20">
        <v>18978.81522633744</v>
      </c>
      <c r="G20" s="1"/>
      <c r="H20" s="1">
        <v>149</v>
      </c>
      <c r="I20" s="20">
        <v>1518.3052181069954</v>
      </c>
      <c r="J20" s="1"/>
      <c r="K20" s="1">
        <v>149</v>
      </c>
      <c r="L20" s="20">
        <v>20497.120444444437</v>
      </c>
      <c r="M20" s="1"/>
      <c r="N20" s="1">
        <v>149</v>
      </c>
      <c r="O20" s="20">
        <v>256.17995555555842</v>
      </c>
      <c r="Q20" s="40" t="s">
        <v>599</v>
      </c>
      <c r="R20" s="38">
        <v>63989.26000000014</v>
      </c>
      <c r="S20" s="38">
        <v>56914.203703703817</v>
      </c>
      <c r="T20" s="38">
        <v>4553.1362962962939</v>
      </c>
      <c r="U20" s="38">
        <v>2521.9200000000033</v>
      </c>
      <c r="V20" s="38">
        <v>2521.9200000000033</v>
      </c>
      <c r="W20" s="38">
        <v>0</v>
      </c>
    </row>
    <row r="21" spans="2:23" x14ac:dyDescent="0.25">
      <c r="B21" s="1">
        <v>92</v>
      </c>
      <c r="C21" s="20">
        <v>13292.621999999994</v>
      </c>
      <c r="D21" s="1"/>
      <c r="E21" s="1">
        <v>152</v>
      </c>
      <c r="F21" s="20">
        <v>18978.844032917677</v>
      </c>
      <c r="G21" s="1"/>
      <c r="H21" s="1">
        <v>152</v>
      </c>
      <c r="I21" s="20">
        <v>1518.3075226334149</v>
      </c>
      <c r="J21" s="1"/>
      <c r="K21" s="1">
        <v>152</v>
      </c>
      <c r="L21" s="20">
        <v>20497.151555551092</v>
      </c>
      <c r="M21" s="1"/>
      <c r="N21" s="1">
        <v>152</v>
      </c>
      <c r="O21" s="20">
        <v>256.14884444889827</v>
      </c>
      <c r="Q21" s="40" t="s">
        <v>600</v>
      </c>
      <c r="R21" s="38">
        <v>63358.780000000137</v>
      </c>
      <c r="S21" s="38">
        <v>57945.53703703716</v>
      </c>
      <c r="T21" s="38">
        <v>4635.6429629629602</v>
      </c>
      <c r="U21" s="38">
        <v>777.60000000001014</v>
      </c>
      <c r="V21" s="38">
        <v>777.60000000001014</v>
      </c>
      <c r="W21" s="38">
        <v>0</v>
      </c>
    </row>
    <row r="22" spans="2:23" x14ac:dyDescent="0.25">
      <c r="B22" s="1">
        <v>94</v>
      </c>
      <c r="C22" s="20">
        <v>6304.7999999999993</v>
      </c>
      <c r="D22" s="1"/>
      <c r="E22" s="1">
        <v>156</v>
      </c>
      <c r="F22" s="20">
        <v>7497.8403703703689</v>
      </c>
      <c r="G22" s="1"/>
      <c r="H22" s="1">
        <v>156</v>
      </c>
      <c r="I22" s="20">
        <v>599.82722962962964</v>
      </c>
      <c r="J22" s="1"/>
      <c r="K22" s="1">
        <v>156</v>
      </c>
      <c r="L22" s="20">
        <v>8097.6675999999998</v>
      </c>
      <c r="M22" s="1"/>
      <c r="N22" s="1">
        <v>156</v>
      </c>
      <c r="O22" s="20">
        <v>5825.4344000000001</v>
      </c>
      <c r="Q22" s="40" t="s">
        <v>601</v>
      </c>
      <c r="R22" s="38">
        <v>63358.780000000137</v>
      </c>
      <c r="S22" s="38">
        <v>58081.759259259379</v>
      </c>
      <c r="T22" s="38">
        <v>4646.5407407407383</v>
      </c>
      <c r="U22" s="38">
        <v>630.48000000001025</v>
      </c>
      <c r="V22" s="38">
        <v>630.48000000001025</v>
      </c>
      <c r="W22" s="38">
        <v>0</v>
      </c>
    </row>
    <row r="23" spans="2:23" x14ac:dyDescent="0.25">
      <c r="B23" s="1">
        <v>110</v>
      </c>
      <c r="C23" s="20">
        <v>0</v>
      </c>
      <c r="D23" s="1"/>
      <c r="E23" s="1">
        <v>184</v>
      </c>
      <c r="F23" s="20">
        <v>19021.455226337439</v>
      </c>
      <c r="G23" s="1"/>
      <c r="H23" s="1">
        <v>184</v>
      </c>
      <c r="I23" s="20">
        <v>1521.7164181069954</v>
      </c>
      <c r="J23" s="1"/>
      <c r="K23" s="1">
        <v>184</v>
      </c>
      <c r="L23" s="20">
        <v>20543.171644444436</v>
      </c>
      <c r="M23" s="1"/>
      <c r="N23" s="1">
        <v>184</v>
      </c>
      <c r="O23" s="20">
        <v>210.12875555555863</v>
      </c>
      <c r="Q23" s="40" t="s">
        <v>602</v>
      </c>
      <c r="R23" s="38">
        <v>63358.780000000137</v>
      </c>
      <c r="S23" s="38">
        <v>58081.759259259379</v>
      </c>
      <c r="T23" s="38">
        <v>4646.5407407407383</v>
      </c>
      <c r="U23" s="38">
        <v>630.48000000001025</v>
      </c>
      <c r="V23" s="38">
        <v>630.48000000001025</v>
      </c>
      <c r="W23" s="38">
        <v>0</v>
      </c>
    </row>
    <row r="24" spans="2:23" x14ac:dyDescent="0.25">
      <c r="B24" s="1">
        <v>111</v>
      </c>
      <c r="C24" s="20">
        <v>0</v>
      </c>
      <c r="D24" s="1"/>
      <c r="E24" s="1">
        <v>223</v>
      </c>
      <c r="F24" s="20">
        <v>2547.7600000000002</v>
      </c>
      <c r="G24" s="1"/>
      <c r="H24" s="1">
        <v>223</v>
      </c>
      <c r="I24" s="20">
        <v>203.82080000000002</v>
      </c>
      <c r="J24" s="1"/>
      <c r="K24" s="1">
        <v>223</v>
      </c>
      <c r="L24" s="20">
        <v>2751.5808000000002</v>
      </c>
      <c r="M24" s="1"/>
      <c r="N24" s="1">
        <v>223</v>
      </c>
      <c r="O24" s="20">
        <v>3159.3791999999994</v>
      </c>
      <c r="Q24" s="40" t="s">
        <v>605</v>
      </c>
      <c r="R24" s="38">
        <v>67141.660000000134</v>
      </c>
      <c r="S24" s="38">
        <v>53347.60185185181</v>
      </c>
      <c r="T24" s="38">
        <v>4267.8081481481413</v>
      </c>
      <c r="U24" s="38">
        <v>9526.2500000000091</v>
      </c>
      <c r="V24" s="38">
        <v>9526.2500000000091</v>
      </c>
      <c r="W24" s="38">
        <v>0</v>
      </c>
    </row>
    <row r="25" spans="2:23" x14ac:dyDescent="0.25">
      <c r="B25" s="1">
        <v>126</v>
      </c>
      <c r="C25" s="20">
        <v>20753.300399999989</v>
      </c>
      <c r="D25" s="1"/>
      <c r="E25" s="1">
        <v>230</v>
      </c>
      <c r="F25" s="20">
        <v>1910.8200000000002</v>
      </c>
      <c r="G25" s="1"/>
      <c r="H25" s="1">
        <v>230</v>
      </c>
      <c r="I25" s="20">
        <v>152.86560000000003</v>
      </c>
      <c r="J25" s="1"/>
      <c r="K25" s="1">
        <v>230</v>
      </c>
      <c r="L25" s="20">
        <v>2063.6856000000002</v>
      </c>
      <c r="M25" s="1"/>
      <c r="N25" s="1">
        <v>230</v>
      </c>
      <c r="O25" s="20">
        <v>3847.2743999999993</v>
      </c>
      <c r="Q25" s="40" t="s">
        <v>604</v>
      </c>
      <c r="R25" s="38">
        <v>63358.780000000137</v>
      </c>
      <c r="S25" s="38">
        <v>52464.305555555511</v>
      </c>
      <c r="T25" s="38">
        <v>4197.1444444444378</v>
      </c>
      <c r="U25" s="38">
        <v>6697.3300000000017</v>
      </c>
      <c r="V25" s="38">
        <v>6697.3300000000017</v>
      </c>
      <c r="W25" s="38">
        <v>0</v>
      </c>
    </row>
    <row r="26" spans="2:23" x14ac:dyDescent="0.25">
      <c r="B26" s="1">
        <v>132</v>
      </c>
      <c r="C26" s="20">
        <v>5043.84</v>
      </c>
      <c r="D26" s="1"/>
      <c r="E26" s="1">
        <v>231</v>
      </c>
      <c r="F26" s="20">
        <v>18974.202263374431</v>
      </c>
      <c r="G26" s="1"/>
      <c r="H26" s="1">
        <v>231</v>
      </c>
      <c r="I26" s="20">
        <v>1517.9361810699554</v>
      </c>
      <c r="J26" s="1"/>
      <c r="K26" s="1">
        <v>231</v>
      </c>
      <c r="L26" s="20">
        <v>20492.138444444383</v>
      </c>
      <c r="M26" s="1"/>
      <c r="N26" s="1">
        <v>231</v>
      </c>
      <c r="O26" s="20">
        <v>261.16195555560626</v>
      </c>
      <c r="Q26" s="40" t="s">
        <v>606</v>
      </c>
      <c r="R26" s="38">
        <v>67141.660000000134</v>
      </c>
      <c r="S26" s="38">
        <v>51358.879629629584</v>
      </c>
      <c r="T26" s="38">
        <v>4108.7103703703633</v>
      </c>
      <c r="U26" s="38">
        <v>11674.070000000011</v>
      </c>
      <c r="V26" s="38">
        <v>11674.070000000011</v>
      </c>
      <c r="W26" s="38">
        <v>0</v>
      </c>
    </row>
    <row r="27" spans="2:23" x14ac:dyDescent="0.25">
      <c r="B27" s="1">
        <v>149</v>
      </c>
      <c r="C27" s="20">
        <v>20753.300399999989</v>
      </c>
      <c r="D27" s="1"/>
      <c r="E27" s="1">
        <v>235</v>
      </c>
      <c r="F27" s="20">
        <v>18974.202263333318</v>
      </c>
      <c r="G27" s="1"/>
      <c r="H27" s="1">
        <v>235</v>
      </c>
      <c r="I27" s="20">
        <v>1517.9361810666664</v>
      </c>
      <c r="J27" s="1"/>
      <c r="K27" s="1">
        <v>235</v>
      </c>
      <c r="L27" s="20">
        <v>20492.138444399985</v>
      </c>
      <c r="M27" s="1"/>
      <c r="N27" s="1">
        <v>235</v>
      </c>
      <c r="O27" s="20">
        <v>261.16195560000619</v>
      </c>
      <c r="Q27" s="40" t="s">
        <v>20</v>
      </c>
      <c r="R27" s="38">
        <v>68376.690000000119</v>
      </c>
      <c r="S27" s="38">
        <v>55408.095677975973</v>
      </c>
      <c r="T27" s="38">
        <v>4432.6476542380678</v>
      </c>
      <c r="U27" s="38">
        <v>8535.9466677860582</v>
      </c>
      <c r="V27" s="38">
        <v>8535.9466677860582</v>
      </c>
      <c r="W27" s="38">
        <v>0</v>
      </c>
    </row>
    <row r="28" spans="2:23" x14ac:dyDescent="0.25">
      <c r="B28" s="1">
        <v>152</v>
      </c>
      <c r="C28" s="20">
        <v>20753.300399999989</v>
      </c>
      <c r="D28" s="1"/>
      <c r="E28" s="1">
        <v>239</v>
      </c>
      <c r="F28" s="20">
        <v>12017.475555555551</v>
      </c>
      <c r="G28" s="1"/>
      <c r="H28" s="1">
        <v>239</v>
      </c>
      <c r="I28" s="20">
        <v>961.39804444444417</v>
      </c>
      <c r="J28" s="1"/>
      <c r="K28" s="1">
        <v>239</v>
      </c>
      <c r="L28" s="20">
        <v>12978.873599999995</v>
      </c>
      <c r="M28" s="1"/>
      <c r="N28" s="1">
        <v>239</v>
      </c>
      <c r="O28" s="20">
        <v>891.68640000000107</v>
      </c>
      <c r="Q28" s="40" t="s">
        <v>200</v>
      </c>
      <c r="R28" s="38">
        <v>61467.340000000127</v>
      </c>
      <c r="S28" s="38">
        <v>55727.400205750637</v>
      </c>
      <c r="T28" s="38">
        <v>4458.1920164600433</v>
      </c>
      <c r="U28" s="38">
        <v>1281.7477777894196</v>
      </c>
      <c r="V28" s="38">
        <v>1281.7477777894196</v>
      </c>
      <c r="W28" s="38">
        <v>0</v>
      </c>
    </row>
    <row r="29" spans="2:23" x14ac:dyDescent="0.25">
      <c r="B29" s="1">
        <v>156</v>
      </c>
      <c r="C29" s="20">
        <v>13923.101999999993</v>
      </c>
      <c r="D29" s="1"/>
      <c r="E29" s="1">
        <v>245</v>
      </c>
      <c r="F29" s="20">
        <v>15276.904444444439</v>
      </c>
      <c r="G29" s="1"/>
      <c r="H29" s="1">
        <v>245</v>
      </c>
      <c r="I29" s="20">
        <v>1222.152355555555</v>
      </c>
      <c r="J29" s="1"/>
      <c r="K29" s="1">
        <v>245</v>
      </c>
      <c r="L29" s="20">
        <v>16499.056799999995</v>
      </c>
      <c r="M29" s="1"/>
      <c r="N29" s="1">
        <v>245</v>
      </c>
      <c r="O29" s="20">
        <v>891.68640000000164</v>
      </c>
      <c r="Q29" s="40" t="s">
        <v>388</v>
      </c>
      <c r="R29" s="38">
        <v>62728.300000000134</v>
      </c>
      <c r="S29" s="38">
        <v>57896.729876543286</v>
      </c>
      <c r="T29" s="38">
        <v>4631.7383901234498</v>
      </c>
      <c r="U29" s="38">
        <v>199.83173333336879</v>
      </c>
      <c r="V29" s="38">
        <v>199.83173333336879</v>
      </c>
      <c r="W29" s="38">
        <v>0</v>
      </c>
    </row>
    <row r="30" spans="2:23" x14ac:dyDescent="0.25">
      <c r="B30" s="1">
        <v>184</v>
      </c>
      <c r="C30" s="20">
        <v>20753.300399999989</v>
      </c>
      <c r="D30" s="1"/>
      <c r="E30" s="1">
        <v>268</v>
      </c>
      <c r="F30" s="20">
        <v>12017.475555555551</v>
      </c>
      <c r="G30" s="1"/>
      <c r="H30" s="1">
        <v>268</v>
      </c>
      <c r="I30" s="20">
        <v>961.39804444444417</v>
      </c>
      <c r="J30" s="1"/>
      <c r="K30" s="1">
        <v>268</v>
      </c>
      <c r="L30" s="20">
        <v>12978.873599999995</v>
      </c>
      <c r="M30" s="1"/>
      <c r="N30" s="1">
        <v>268</v>
      </c>
      <c r="O30" s="20">
        <v>891.68640000000107</v>
      </c>
      <c r="Q30" s="40" t="s">
        <v>399</v>
      </c>
      <c r="R30" s="38">
        <v>62728.300000000134</v>
      </c>
      <c r="S30" s="38">
        <v>55454.965020576201</v>
      </c>
      <c r="T30" s="38">
        <v>4436.3972016460848</v>
      </c>
      <c r="U30" s="38">
        <v>2836.9322222222513</v>
      </c>
      <c r="V30" s="38">
        <v>2836.9322222222513</v>
      </c>
      <c r="W30" s="38">
        <v>0</v>
      </c>
    </row>
    <row r="31" spans="2:23" x14ac:dyDescent="0.25">
      <c r="B31" s="1">
        <v>223</v>
      </c>
      <c r="C31" s="20">
        <v>5910.96</v>
      </c>
      <c r="D31" s="1"/>
      <c r="E31" s="1">
        <v>282</v>
      </c>
      <c r="F31" s="20">
        <v>19021.455226337439</v>
      </c>
      <c r="G31" s="1"/>
      <c r="H31" s="1">
        <v>282</v>
      </c>
      <c r="I31" s="20">
        <v>1521.7164181069954</v>
      </c>
      <c r="J31" s="1"/>
      <c r="K31" s="1">
        <v>282</v>
      </c>
      <c r="L31" s="20">
        <v>20543.171644444436</v>
      </c>
      <c r="M31" s="1"/>
      <c r="N31" s="1">
        <v>282</v>
      </c>
      <c r="O31" s="20">
        <v>210.12875555555863</v>
      </c>
      <c r="Q31" s="40" t="s">
        <v>409</v>
      </c>
      <c r="R31" s="38">
        <v>62728.300000000134</v>
      </c>
      <c r="S31" s="38">
        <v>56447.382716049455</v>
      </c>
      <c r="T31" s="38">
        <v>4515.7906172839466</v>
      </c>
      <c r="U31" s="38">
        <v>1765.126666666695</v>
      </c>
      <c r="V31" s="38">
        <v>1765.126666666695</v>
      </c>
      <c r="W31" s="38">
        <v>0</v>
      </c>
    </row>
    <row r="32" spans="2:23" x14ac:dyDescent="0.25">
      <c r="B32" s="1">
        <v>230</v>
      </c>
      <c r="C32" s="20">
        <v>5910.96</v>
      </c>
      <c r="D32" s="1"/>
      <c r="E32" s="1">
        <v>289</v>
      </c>
      <c r="F32" s="20">
        <v>18974.169341563778</v>
      </c>
      <c r="G32" s="1"/>
      <c r="H32" s="1">
        <v>289</v>
      </c>
      <c r="I32" s="20">
        <v>1517.9335473251024</v>
      </c>
      <c r="J32" s="1"/>
      <c r="K32" s="1">
        <v>289</v>
      </c>
      <c r="L32" s="20">
        <v>20492.10288888888</v>
      </c>
      <c r="M32" s="1"/>
      <c r="N32" s="1">
        <v>289</v>
      </c>
      <c r="O32" s="20">
        <v>261.19751111111418</v>
      </c>
      <c r="Q32" s="40" t="s">
        <v>418</v>
      </c>
      <c r="R32" s="38">
        <v>63989.26000000014</v>
      </c>
      <c r="S32" s="38">
        <v>56603.069958847809</v>
      </c>
      <c r="T32" s="38">
        <v>4528.2455967078149</v>
      </c>
      <c r="U32" s="38">
        <v>2857.9444444444748</v>
      </c>
      <c r="V32" s="38">
        <v>2857.9444444444748</v>
      </c>
      <c r="W32" s="38">
        <v>0</v>
      </c>
    </row>
    <row r="33" spans="2:23" x14ac:dyDescent="0.25">
      <c r="B33" s="1">
        <v>231</v>
      </c>
      <c r="C33" s="20">
        <v>20753.300399999989</v>
      </c>
      <c r="D33" s="1"/>
      <c r="E33" s="1">
        <v>296</v>
      </c>
      <c r="F33" s="20">
        <v>18974.173456790115</v>
      </c>
      <c r="G33" s="1"/>
      <c r="H33" s="1">
        <v>296</v>
      </c>
      <c r="I33" s="20">
        <v>1517.9338765432094</v>
      </c>
      <c r="J33" s="1"/>
      <c r="K33" s="1">
        <v>296</v>
      </c>
      <c r="L33" s="20">
        <v>20492.107333333322</v>
      </c>
      <c r="M33" s="1"/>
      <c r="N33" s="1">
        <v>296</v>
      </c>
      <c r="O33" s="20">
        <v>261.19306666667029</v>
      </c>
      <c r="Q33" s="40" t="s">
        <v>419</v>
      </c>
      <c r="R33" s="38">
        <v>62728.300000000134</v>
      </c>
      <c r="S33" s="38">
        <v>58107.661522633818</v>
      </c>
      <c r="T33" s="38">
        <v>4648.6129218106935</v>
      </c>
      <c r="U33" s="38">
        <v>-27.974444444414331</v>
      </c>
      <c r="V33" s="38">
        <v>0</v>
      </c>
      <c r="W33" s="38">
        <v>-27.974444444414331</v>
      </c>
    </row>
    <row r="34" spans="2:23" x14ac:dyDescent="0.25">
      <c r="B34" s="1">
        <v>235</v>
      </c>
      <c r="C34" s="20">
        <v>20753.300399999989</v>
      </c>
      <c r="D34" s="1"/>
      <c r="E34" s="1">
        <v>297</v>
      </c>
      <c r="F34" s="20">
        <v>18974.165226337442</v>
      </c>
      <c r="G34" s="1"/>
      <c r="H34" s="1">
        <v>297</v>
      </c>
      <c r="I34" s="20">
        <v>1517.9332181069954</v>
      </c>
      <c r="J34" s="1"/>
      <c r="K34" s="1">
        <v>297</v>
      </c>
      <c r="L34" s="20">
        <v>20492.098444444437</v>
      </c>
      <c r="M34" s="1"/>
      <c r="N34" s="1">
        <v>297</v>
      </c>
      <c r="O34" s="20">
        <v>261.20195555555824</v>
      </c>
      <c r="Q34" s="40" t="s">
        <v>452</v>
      </c>
      <c r="R34" s="38">
        <v>70924.54000000011</v>
      </c>
      <c r="S34" s="38">
        <v>59502.509259259357</v>
      </c>
      <c r="T34" s="38">
        <v>4760.2007407407355</v>
      </c>
      <c r="U34" s="38">
        <v>6661.8300000000318</v>
      </c>
      <c r="V34" s="38">
        <v>0</v>
      </c>
      <c r="W34" s="38">
        <v>6661.8300000000318</v>
      </c>
    </row>
    <row r="35" spans="2:23" x14ac:dyDescent="0.25">
      <c r="B35" s="1">
        <v>239</v>
      </c>
      <c r="C35" s="20">
        <v>13870.559999999994</v>
      </c>
      <c r="D35" s="1"/>
      <c r="E35" s="1">
        <v>313</v>
      </c>
      <c r="F35" s="20">
        <v>18974.165226337442</v>
      </c>
      <c r="G35" s="1"/>
      <c r="H35" s="1">
        <v>313</v>
      </c>
      <c r="I35" s="20">
        <v>1517.9332181069954</v>
      </c>
      <c r="J35" s="1"/>
      <c r="K35" s="1">
        <v>313</v>
      </c>
      <c r="L35" s="20">
        <v>20492.098444444433</v>
      </c>
      <c r="M35" s="1"/>
      <c r="N35" s="1">
        <v>313</v>
      </c>
      <c r="O35" s="20">
        <v>261.20195555555824</v>
      </c>
      <c r="Q35" s="40" t="s">
        <v>489</v>
      </c>
      <c r="R35" s="38">
        <v>81012.220000000045</v>
      </c>
      <c r="S35" s="38">
        <v>73357.551440329364</v>
      </c>
      <c r="T35" s="38">
        <v>5868.6041152263297</v>
      </c>
      <c r="U35" s="38">
        <v>1786.0644444444833</v>
      </c>
      <c r="V35" s="38">
        <v>0</v>
      </c>
      <c r="W35" s="38">
        <v>1786.0644444444833</v>
      </c>
    </row>
    <row r="36" spans="2:23" x14ac:dyDescent="0.25">
      <c r="B36" s="1">
        <v>245</v>
      </c>
      <c r="C36" s="20">
        <v>17390.743199999994</v>
      </c>
      <c r="D36" s="1"/>
      <c r="E36" s="1">
        <v>315</v>
      </c>
      <c r="F36" s="20">
        <v>18974.165226337442</v>
      </c>
      <c r="G36" s="1"/>
      <c r="H36" s="1">
        <v>315</v>
      </c>
      <c r="I36" s="20">
        <v>1517.9332181069954</v>
      </c>
      <c r="J36" s="1"/>
      <c r="K36" s="1">
        <v>315</v>
      </c>
      <c r="L36" s="20">
        <v>20492.098444444437</v>
      </c>
      <c r="M36" s="1"/>
      <c r="N36" s="1">
        <v>315</v>
      </c>
      <c r="O36" s="20">
        <v>261.20195555555824</v>
      </c>
      <c r="Q36" s="40" t="s">
        <v>558</v>
      </c>
      <c r="R36" s="38">
        <v>66451.50920000003</v>
      </c>
      <c r="S36" s="38">
        <v>53582.314074074151</v>
      </c>
      <c r="T36" s="38">
        <v>4286.5851259259252</v>
      </c>
      <c r="U36" s="38">
        <v>8582.6100000000042</v>
      </c>
      <c r="V36" s="38">
        <v>0</v>
      </c>
      <c r="W36" s="38">
        <v>8582.6100000000042</v>
      </c>
    </row>
    <row r="37" spans="2:23" x14ac:dyDescent="0.25">
      <c r="B37" s="1">
        <v>251</v>
      </c>
      <c r="C37" s="20">
        <v>0</v>
      </c>
      <c r="D37" s="1"/>
      <c r="E37" s="1">
        <v>337</v>
      </c>
      <c r="F37" s="20">
        <v>18969.491111111103</v>
      </c>
      <c r="G37" s="1"/>
      <c r="H37" s="1">
        <v>337</v>
      </c>
      <c r="I37" s="20">
        <v>1517.5592888888884</v>
      </c>
      <c r="J37" s="1"/>
      <c r="K37" s="1">
        <v>337</v>
      </c>
      <c r="L37" s="20">
        <v>20487.050399999989</v>
      </c>
      <c r="M37" s="1"/>
      <c r="N37" s="1">
        <v>337</v>
      </c>
      <c r="O37" s="20">
        <v>266.25000000000318</v>
      </c>
      <c r="Q37" s="40" t="s">
        <v>584</v>
      </c>
      <c r="R37" s="38">
        <v>87317.02</v>
      </c>
      <c r="S37" s="38">
        <v>70925.137860082454</v>
      </c>
      <c r="T37" s="38">
        <v>5674.0110288065771</v>
      </c>
      <c r="U37" s="38">
        <v>10717.871111111142</v>
      </c>
      <c r="V37" s="38">
        <v>0</v>
      </c>
      <c r="W37" s="38">
        <v>10717.871111111142</v>
      </c>
    </row>
    <row r="38" spans="2:23" x14ac:dyDescent="0.25">
      <c r="B38" s="1">
        <v>268</v>
      </c>
      <c r="C38" s="20">
        <v>13870.559999999994</v>
      </c>
      <c r="D38" s="1"/>
      <c r="E38" s="1">
        <v>340</v>
      </c>
      <c r="F38" s="20">
        <v>676.09</v>
      </c>
      <c r="G38" s="1"/>
      <c r="H38" s="1">
        <v>340</v>
      </c>
      <c r="I38" s="20">
        <v>54.087200000000003</v>
      </c>
      <c r="J38" s="1"/>
      <c r="K38" s="1">
        <v>340</v>
      </c>
      <c r="L38" s="20">
        <v>730.17720000000008</v>
      </c>
      <c r="M38" s="1"/>
      <c r="N38" s="1">
        <v>340</v>
      </c>
      <c r="O38" s="20">
        <v>5180.7828</v>
      </c>
      <c r="Q38" s="40" t="s">
        <v>608</v>
      </c>
      <c r="R38" s="38">
        <v>87947.5</v>
      </c>
      <c r="S38" s="38">
        <v>78164.02057613185</v>
      </c>
      <c r="T38" s="38">
        <v>6253.1216460905252</v>
      </c>
      <c r="U38" s="38">
        <v>3530.3577777778232</v>
      </c>
      <c r="V38" s="38"/>
      <c r="W38" s="38">
        <v>3530.3577777778232</v>
      </c>
    </row>
    <row r="39" spans="2:23" x14ac:dyDescent="0.25">
      <c r="B39" s="1">
        <v>282</v>
      </c>
      <c r="C39" s="20">
        <v>20753.300399999989</v>
      </c>
      <c r="D39" s="1"/>
      <c r="E39" s="1">
        <v>344</v>
      </c>
      <c r="F39" s="20">
        <v>17169.536584362086</v>
      </c>
      <c r="G39" s="1"/>
      <c r="H39" s="1">
        <v>344</v>
      </c>
      <c r="I39" s="20">
        <v>1373.5629267489676</v>
      </c>
      <c r="J39" s="1"/>
      <c r="K39" s="1">
        <v>344</v>
      </c>
      <c r="L39" s="20">
        <v>18543.099511111053</v>
      </c>
      <c r="M39" s="1"/>
      <c r="N39" s="1">
        <v>344</v>
      </c>
      <c r="O39" s="20">
        <v>266.21888888893875</v>
      </c>
      <c r="Q39" s="39" t="s">
        <v>11</v>
      </c>
      <c r="R39" s="41">
        <v>2384248.0792000033</v>
      </c>
      <c r="S39" s="41">
        <v>2063376.8685586257</v>
      </c>
      <c r="T39" s="41">
        <v>165070.14948468975</v>
      </c>
      <c r="U39" s="41">
        <v>155801.05560113146</v>
      </c>
      <c r="V39" s="41">
        <v>124550.29671224237</v>
      </c>
      <c r="W39" s="41">
        <v>31250.758888889071</v>
      </c>
    </row>
    <row r="40" spans="2:23" x14ac:dyDescent="0.25">
      <c r="B40" s="1">
        <v>287</v>
      </c>
      <c r="C40" s="20">
        <v>0</v>
      </c>
      <c r="D40" s="1"/>
      <c r="E40" s="1">
        <v>354</v>
      </c>
      <c r="F40" s="20">
        <v>13764.151234526738</v>
      </c>
      <c r="G40" s="1"/>
      <c r="H40" s="1">
        <v>354</v>
      </c>
      <c r="I40" s="20">
        <v>1101.1320987621393</v>
      </c>
      <c r="J40" s="1"/>
      <c r="K40" s="1">
        <v>354</v>
      </c>
      <c r="L40" s="20">
        <v>14865.28333328888</v>
      </c>
      <c r="M40" s="1"/>
      <c r="N40" s="1">
        <v>354</v>
      </c>
      <c r="O40" s="20">
        <v>896.71666671111814</v>
      </c>
    </row>
    <row r="41" spans="2:23" x14ac:dyDescent="0.25">
      <c r="B41" s="1">
        <v>289</v>
      </c>
      <c r="C41" s="20">
        <v>20753.300399999989</v>
      </c>
      <c r="D41" s="1"/>
      <c r="E41" s="1">
        <v>355</v>
      </c>
      <c r="F41" s="20">
        <v>17853.924362135785</v>
      </c>
      <c r="G41" s="1"/>
      <c r="H41" s="1">
        <v>355</v>
      </c>
      <c r="I41" s="20">
        <v>1428.3139489708635</v>
      </c>
      <c r="J41" s="1"/>
      <c r="K41" s="1">
        <v>355</v>
      </c>
      <c r="L41" s="20">
        <v>19282.238311106652</v>
      </c>
      <c r="M41" s="1"/>
      <c r="N41" s="1">
        <v>355</v>
      </c>
      <c r="O41" s="20">
        <v>840.58208889334242</v>
      </c>
    </row>
    <row r="42" spans="2:23" x14ac:dyDescent="0.25">
      <c r="B42" s="1">
        <v>296</v>
      </c>
      <c r="C42" s="20">
        <v>20753.300399999989</v>
      </c>
      <c r="D42" s="1"/>
      <c r="E42" s="1">
        <v>369</v>
      </c>
      <c r="F42" s="20">
        <v>18969.503456790113</v>
      </c>
      <c r="G42" s="1"/>
      <c r="H42" s="1">
        <v>369</v>
      </c>
      <c r="I42" s="20">
        <v>1517.5602765432095</v>
      </c>
      <c r="J42" s="1"/>
      <c r="K42" s="1">
        <v>369</v>
      </c>
      <c r="L42" s="20">
        <v>20487.063733333322</v>
      </c>
      <c r="M42" s="1"/>
      <c r="N42" s="1">
        <v>369</v>
      </c>
      <c r="O42" s="20">
        <v>266.23666666667106</v>
      </c>
    </row>
    <row r="43" spans="2:23" x14ac:dyDescent="0.25">
      <c r="B43" s="1">
        <v>297</v>
      </c>
      <c r="C43" s="20">
        <v>20753.300399999989</v>
      </c>
      <c r="D43" s="1"/>
      <c r="E43" s="1">
        <v>380</v>
      </c>
      <c r="F43" s="20">
        <v>17853.899670781884</v>
      </c>
      <c r="G43" s="1"/>
      <c r="H43" s="1">
        <v>380</v>
      </c>
      <c r="I43" s="20">
        <v>1428.3119736625511</v>
      </c>
      <c r="J43" s="1"/>
      <c r="K43" s="1">
        <v>380</v>
      </c>
      <c r="L43" s="20">
        <v>19282.211644444436</v>
      </c>
      <c r="M43" s="1"/>
      <c r="N43" s="1">
        <v>380</v>
      </c>
      <c r="O43" s="20">
        <v>210.12875555555846</v>
      </c>
    </row>
    <row r="44" spans="2:23" x14ac:dyDescent="0.25">
      <c r="B44" s="1">
        <v>303</v>
      </c>
      <c r="C44" s="20">
        <v>0</v>
      </c>
      <c r="D44" s="1"/>
      <c r="E44" s="1">
        <v>381</v>
      </c>
      <c r="F44" s="20">
        <v>18969.503456790113</v>
      </c>
      <c r="G44" s="1"/>
      <c r="H44" s="1">
        <v>381</v>
      </c>
      <c r="I44" s="20">
        <v>1517.5602765432095</v>
      </c>
      <c r="J44" s="1"/>
      <c r="K44" s="1">
        <v>381</v>
      </c>
      <c r="L44" s="20">
        <v>20487.063733333322</v>
      </c>
      <c r="M44" s="1"/>
      <c r="N44" s="1">
        <v>381</v>
      </c>
      <c r="O44" s="20">
        <v>266.23666666667111</v>
      </c>
    </row>
    <row r="45" spans="2:23" x14ac:dyDescent="0.25">
      <c r="B45" s="1">
        <v>313</v>
      </c>
      <c r="C45" s="20">
        <v>20753.300399999989</v>
      </c>
      <c r="D45" s="1"/>
      <c r="E45" s="1">
        <v>391</v>
      </c>
      <c r="F45" s="20">
        <v>8526.5188888888861</v>
      </c>
      <c r="G45" s="1"/>
      <c r="H45" s="1">
        <v>391</v>
      </c>
      <c r="I45" s="20">
        <v>682.12151111111109</v>
      </c>
      <c r="J45" s="1"/>
      <c r="K45" s="1">
        <v>391</v>
      </c>
      <c r="L45" s="20">
        <v>9208.6403999999984</v>
      </c>
      <c r="M45" s="1"/>
      <c r="N45" s="1">
        <v>391</v>
      </c>
      <c r="O45" s="20">
        <v>2139.9996000000006</v>
      </c>
    </row>
    <row r="46" spans="2:23" x14ac:dyDescent="0.25">
      <c r="B46" s="1">
        <v>315</v>
      </c>
      <c r="C46" s="20">
        <v>20753.300399999989</v>
      </c>
      <c r="D46" s="1"/>
      <c r="E46" s="1">
        <v>393</v>
      </c>
      <c r="F46" s="20">
        <v>15501.146666662538</v>
      </c>
      <c r="G46" s="1"/>
      <c r="H46" s="1">
        <v>393</v>
      </c>
      <c r="I46" s="20">
        <v>1240.091733333004</v>
      </c>
      <c r="J46" s="1"/>
      <c r="K46" s="1">
        <v>393</v>
      </c>
      <c r="L46" s="20">
        <v>16741.238399995549</v>
      </c>
      <c r="M46" s="1"/>
      <c r="N46" s="1">
        <v>393</v>
      </c>
      <c r="O46" s="20">
        <v>4012.0620000044496</v>
      </c>
    </row>
    <row r="47" spans="2:23" x14ac:dyDescent="0.25">
      <c r="B47" s="1">
        <v>332</v>
      </c>
      <c r="C47" s="20">
        <v>0</v>
      </c>
      <c r="D47" s="1"/>
      <c r="E47" s="1">
        <v>395</v>
      </c>
      <c r="F47" s="20">
        <v>12543.315555555551</v>
      </c>
      <c r="G47" s="1"/>
      <c r="H47" s="1">
        <v>395</v>
      </c>
      <c r="I47" s="20">
        <v>1003.4652444444441</v>
      </c>
      <c r="J47" s="1"/>
      <c r="K47" s="1">
        <v>395</v>
      </c>
      <c r="L47" s="20">
        <v>13546.780799999995</v>
      </c>
      <c r="M47" s="1"/>
      <c r="N47" s="1">
        <v>395</v>
      </c>
      <c r="O47" s="20">
        <v>271.2396000000013</v>
      </c>
    </row>
    <row r="48" spans="2:23" x14ac:dyDescent="0.25">
      <c r="B48" s="1">
        <v>337</v>
      </c>
      <c r="C48" s="20">
        <v>20753.300399999989</v>
      </c>
      <c r="D48" s="1"/>
      <c r="E48" s="1">
        <v>403</v>
      </c>
      <c r="F48" s="20">
        <v>18964.875226337441</v>
      </c>
      <c r="G48" s="1"/>
      <c r="H48" s="1">
        <v>403</v>
      </c>
      <c r="I48" s="20">
        <v>1517.1900181069955</v>
      </c>
      <c r="J48" s="1"/>
      <c r="K48" s="1">
        <v>403</v>
      </c>
      <c r="L48" s="20">
        <v>20482.065244444435</v>
      </c>
      <c r="M48" s="1"/>
      <c r="N48" s="1">
        <v>403</v>
      </c>
      <c r="O48" s="20">
        <v>271.23515555555844</v>
      </c>
    </row>
    <row r="49" spans="2:15" x14ac:dyDescent="0.25">
      <c r="B49" s="1">
        <v>338</v>
      </c>
      <c r="C49" s="20">
        <v>6935.2799999999988</v>
      </c>
      <c r="D49" s="1"/>
      <c r="E49" s="1">
        <v>421</v>
      </c>
      <c r="F49" s="20">
        <v>18964.871111111104</v>
      </c>
      <c r="G49" s="1"/>
      <c r="H49" s="1">
        <v>421</v>
      </c>
      <c r="I49" s="20">
        <v>1517.1896888888884</v>
      </c>
      <c r="J49" s="1"/>
      <c r="K49" s="1">
        <v>421</v>
      </c>
      <c r="L49" s="20">
        <v>20482.060799999992</v>
      </c>
      <c r="M49" s="1"/>
      <c r="N49" s="1">
        <v>421</v>
      </c>
      <c r="O49" s="20">
        <v>271.2396000000025</v>
      </c>
    </row>
    <row r="50" spans="2:15" x14ac:dyDescent="0.25">
      <c r="B50" s="1">
        <v>340</v>
      </c>
      <c r="C50" s="20">
        <v>5910.96</v>
      </c>
      <c r="D50" s="1"/>
      <c r="E50" s="1">
        <v>425</v>
      </c>
      <c r="F50" s="20">
        <v>18964.871111111104</v>
      </c>
      <c r="G50" s="1"/>
      <c r="H50" s="1">
        <v>425</v>
      </c>
      <c r="I50" s="20">
        <v>1517.1896888888884</v>
      </c>
      <c r="J50" s="1"/>
      <c r="K50" s="1">
        <v>425</v>
      </c>
      <c r="L50" s="20">
        <v>20482.060799999992</v>
      </c>
      <c r="M50" s="1"/>
      <c r="N50" s="1">
        <v>425</v>
      </c>
      <c r="O50" s="20">
        <v>271.2396000000025</v>
      </c>
    </row>
    <row r="51" spans="2:15" x14ac:dyDescent="0.25">
      <c r="B51" s="1">
        <v>344</v>
      </c>
      <c r="C51" s="20">
        <v>18809.318399999989</v>
      </c>
      <c r="D51" s="1"/>
      <c r="E51" s="1">
        <v>431</v>
      </c>
      <c r="F51" s="20">
        <v>655.59999999999991</v>
      </c>
      <c r="G51" s="1"/>
      <c r="H51" s="1">
        <v>431</v>
      </c>
      <c r="I51" s="20">
        <v>52.447999999999993</v>
      </c>
      <c r="J51" s="1"/>
      <c r="K51" s="1">
        <v>431</v>
      </c>
      <c r="L51" s="20">
        <v>708.04799999999989</v>
      </c>
      <c r="M51" s="1"/>
      <c r="N51" s="1">
        <v>431</v>
      </c>
      <c r="O51" s="20">
        <v>5202.9120000000003</v>
      </c>
    </row>
    <row r="52" spans="2:15" x14ac:dyDescent="0.25">
      <c r="B52" s="1">
        <v>354</v>
      </c>
      <c r="C52" s="20">
        <v>15761.999999999993</v>
      </c>
      <c r="D52" s="1"/>
      <c r="E52" s="1">
        <v>444</v>
      </c>
      <c r="F52" s="20">
        <v>18960.248148147683</v>
      </c>
      <c r="G52" s="1"/>
      <c r="H52" s="1">
        <v>444</v>
      </c>
      <c r="I52" s="20">
        <v>1516.8198518518154</v>
      </c>
      <c r="J52" s="1"/>
      <c r="K52" s="1">
        <v>444</v>
      </c>
      <c r="L52" s="20">
        <v>20477.067999999497</v>
      </c>
      <c r="M52" s="1"/>
      <c r="N52" s="1">
        <v>444</v>
      </c>
      <c r="O52" s="20">
        <v>276.2324000004952</v>
      </c>
    </row>
    <row r="53" spans="2:15" x14ac:dyDescent="0.25">
      <c r="B53" s="1">
        <v>355</v>
      </c>
      <c r="C53" s="20">
        <v>20122.82039999999</v>
      </c>
      <c r="D53" s="1"/>
      <c r="E53" s="1">
        <v>445</v>
      </c>
      <c r="F53" s="20">
        <v>19718.49522633744</v>
      </c>
      <c r="G53" s="1"/>
      <c r="H53" s="1">
        <v>445</v>
      </c>
      <c r="I53" s="20">
        <v>1577.4796181069953</v>
      </c>
      <c r="J53" s="1"/>
      <c r="K53" s="1">
        <v>445</v>
      </c>
      <c r="L53" s="20">
        <v>21295.974844444434</v>
      </c>
      <c r="M53" s="1"/>
      <c r="N53" s="1">
        <v>445</v>
      </c>
      <c r="O53" s="20">
        <v>324.44555555555917</v>
      </c>
    </row>
    <row r="54" spans="2:15" x14ac:dyDescent="0.25">
      <c r="B54" s="1">
        <v>369</v>
      </c>
      <c r="C54" s="20">
        <v>20753.300399999989</v>
      </c>
      <c r="D54" s="1"/>
      <c r="E54" s="1">
        <v>449</v>
      </c>
      <c r="F54" s="20">
        <v>13346.217407407403</v>
      </c>
      <c r="G54" s="1"/>
      <c r="H54" s="1">
        <v>449</v>
      </c>
      <c r="I54" s="20">
        <v>1067.6973925925922</v>
      </c>
      <c r="J54" s="1"/>
      <c r="K54" s="1">
        <v>449</v>
      </c>
      <c r="L54" s="20">
        <v>14413.914799999993</v>
      </c>
      <c r="M54" s="1"/>
      <c r="N54" s="1">
        <v>449</v>
      </c>
      <c r="O54" s="20">
        <v>1558.2424000000024</v>
      </c>
    </row>
    <row r="55" spans="2:15" x14ac:dyDescent="0.25">
      <c r="B55" s="1">
        <v>376</v>
      </c>
      <c r="C55" s="20">
        <v>0</v>
      </c>
      <c r="D55" s="1"/>
      <c r="E55" s="1">
        <v>450</v>
      </c>
      <c r="F55" s="20">
        <v>18960.256378559243</v>
      </c>
      <c r="G55" s="1"/>
      <c r="H55" s="1">
        <v>450</v>
      </c>
      <c r="I55" s="20">
        <v>1516.8205102847405</v>
      </c>
      <c r="J55" s="1"/>
      <c r="K55" s="1">
        <v>450</v>
      </c>
      <c r="L55" s="20">
        <v>20477.076888843982</v>
      </c>
      <c r="M55" s="1"/>
      <c r="N55" s="1">
        <v>450</v>
      </c>
      <c r="O55" s="20">
        <v>276.22351115600725</v>
      </c>
    </row>
    <row r="56" spans="2:15" x14ac:dyDescent="0.25">
      <c r="B56" s="1">
        <v>380</v>
      </c>
      <c r="C56" s="20">
        <v>19492.34039999999</v>
      </c>
      <c r="D56" s="1"/>
      <c r="E56" s="1">
        <v>462</v>
      </c>
      <c r="F56" s="20">
        <v>4414.4099999999989</v>
      </c>
      <c r="G56" s="1"/>
      <c r="H56" s="1">
        <v>462</v>
      </c>
      <c r="I56" s="20">
        <v>353.15280000000001</v>
      </c>
      <c r="J56" s="1"/>
      <c r="K56" s="1">
        <v>462</v>
      </c>
      <c r="L56" s="20">
        <v>4767.5627999999988</v>
      </c>
      <c r="M56" s="1"/>
      <c r="N56" s="1">
        <v>462</v>
      </c>
      <c r="O56" s="20">
        <v>276.27720000000079</v>
      </c>
    </row>
    <row r="57" spans="2:15" x14ac:dyDescent="0.25">
      <c r="B57" s="1">
        <v>381</v>
      </c>
      <c r="C57" s="20">
        <v>20753.300399999989</v>
      </c>
      <c r="D57" s="1"/>
      <c r="E57" s="1">
        <v>465</v>
      </c>
      <c r="F57" s="20">
        <v>17160.26069958842</v>
      </c>
      <c r="G57" s="1"/>
      <c r="H57" s="1">
        <v>465</v>
      </c>
      <c r="I57" s="20">
        <v>1372.8208559670743</v>
      </c>
      <c r="J57" s="1"/>
      <c r="K57" s="1">
        <v>465</v>
      </c>
      <c r="L57" s="20">
        <v>18533.081555555495</v>
      </c>
      <c r="M57" s="1"/>
      <c r="N57" s="1">
        <v>465</v>
      </c>
      <c r="O57" s="20">
        <v>276.23684444449884</v>
      </c>
    </row>
    <row r="58" spans="2:15" x14ac:dyDescent="0.25">
      <c r="B58" s="1">
        <v>391</v>
      </c>
      <c r="C58" s="20">
        <v>11348.639999999996</v>
      </c>
      <c r="D58" s="1"/>
      <c r="E58" s="1">
        <v>466</v>
      </c>
      <c r="F58" s="20">
        <v>18960.215226337441</v>
      </c>
      <c r="G58" s="1"/>
      <c r="H58" s="1">
        <v>466</v>
      </c>
      <c r="I58" s="20">
        <v>1516.8172181069954</v>
      </c>
      <c r="J58" s="1"/>
      <c r="K58" s="1">
        <v>466</v>
      </c>
      <c r="L58" s="20">
        <v>20477.032444444434</v>
      </c>
      <c r="M58" s="1"/>
      <c r="N58" s="1">
        <v>466</v>
      </c>
      <c r="O58" s="20">
        <v>276.2679555555593</v>
      </c>
    </row>
    <row r="59" spans="2:15" x14ac:dyDescent="0.25">
      <c r="B59" s="1">
        <v>393</v>
      </c>
      <c r="C59" s="20">
        <v>20753.300399999989</v>
      </c>
      <c r="D59" s="1"/>
      <c r="E59" s="1">
        <v>471</v>
      </c>
      <c r="F59" s="20">
        <v>17155.567777777771</v>
      </c>
      <c r="G59" s="1"/>
      <c r="H59" s="1">
        <v>471</v>
      </c>
      <c r="I59" s="20">
        <v>1372.4454222222216</v>
      </c>
      <c r="J59" s="1"/>
      <c r="K59" s="1">
        <v>471</v>
      </c>
      <c r="L59" s="20">
        <v>18528.013199999994</v>
      </c>
      <c r="M59" s="1"/>
      <c r="N59" s="1">
        <v>471</v>
      </c>
      <c r="O59" s="20">
        <v>281.3052000000024</v>
      </c>
    </row>
    <row r="60" spans="2:15" x14ac:dyDescent="0.25">
      <c r="B60" s="1">
        <v>395</v>
      </c>
      <c r="C60" s="20">
        <v>13818.020399999994</v>
      </c>
      <c r="D60" s="1"/>
      <c r="E60" s="1">
        <v>488</v>
      </c>
      <c r="F60" s="20">
        <v>3324.2700000000004</v>
      </c>
      <c r="G60" s="1"/>
      <c r="H60" s="1">
        <v>488</v>
      </c>
      <c r="I60" s="20">
        <v>265.94160000000005</v>
      </c>
      <c r="J60" s="1"/>
      <c r="K60" s="1">
        <v>488</v>
      </c>
      <c r="L60" s="20">
        <v>3590.2116000000001</v>
      </c>
      <c r="M60" s="1"/>
      <c r="N60" s="1">
        <v>488</v>
      </c>
      <c r="O60" s="20">
        <v>2574.5883999999996</v>
      </c>
    </row>
    <row r="61" spans="2:15" x14ac:dyDescent="0.25">
      <c r="B61" s="1">
        <v>403</v>
      </c>
      <c r="C61" s="20">
        <v>20753.300399999989</v>
      </c>
      <c r="D61" s="1"/>
      <c r="E61" s="1">
        <v>497</v>
      </c>
      <c r="F61" s="20">
        <v>18955.592263370352</v>
      </c>
      <c r="G61" s="1"/>
      <c r="H61" s="1">
        <v>497</v>
      </c>
      <c r="I61" s="20">
        <v>1516.447381069629</v>
      </c>
      <c r="J61" s="1"/>
      <c r="K61" s="1">
        <v>497</v>
      </c>
      <c r="L61" s="20">
        <v>20472.039644439981</v>
      </c>
      <c r="M61" s="1"/>
      <c r="N61" s="1">
        <v>497</v>
      </c>
      <c r="O61" s="20">
        <v>281.26075556001064</v>
      </c>
    </row>
    <row r="62" spans="2:15" x14ac:dyDescent="0.25">
      <c r="B62" s="1">
        <v>421</v>
      </c>
      <c r="C62" s="20">
        <v>20753.300399999989</v>
      </c>
      <c r="D62" s="1"/>
      <c r="E62" s="1">
        <v>521</v>
      </c>
      <c r="F62" s="20">
        <v>18955.59637855554</v>
      </c>
      <c r="G62" s="1"/>
      <c r="H62" s="1">
        <v>521</v>
      </c>
      <c r="I62" s="20">
        <v>1516.4477102844442</v>
      </c>
      <c r="J62" s="1"/>
      <c r="K62" s="1">
        <v>521</v>
      </c>
      <c r="L62" s="20">
        <v>20472.044088839986</v>
      </c>
      <c r="M62" s="1"/>
      <c r="N62" s="1">
        <v>521</v>
      </c>
      <c r="O62" s="20">
        <v>281.25631116000665</v>
      </c>
    </row>
    <row r="63" spans="2:15" x14ac:dyDescent="0.25">
      <c r="B63" s="1">
        <v>422</v>
      </c>
      <c r="C63" s="20">
        <v>0</v>
      </c>
      <c r="D63" s="1"/>
      <c r="E63" s="1">
        <v>525</v>
      </c>
      <c r="F63" s="20">
        <v>18955.592263374427</v>
      </c>
      <c r="G63" s="1"/>
      <c r="H63" s="1">
        <v>525</v>
      </c>
      <c r="I63" s="20">
        <v>1516.4473810699549</v>
      </c>
      <c r="J63" s="1"/>
      <c r="K63" s="1">
        <v>525</v>
      </c>
      <c r="L63" s="20">
        <v>20472.03964444438</v>
      </c>
      <c r="M63" s="1"/>
      <c r="N63" s="1">
        <v>525</v>
      </c>
      <c r="O63" s="20">
        <v>281.26075555561061</v>
      </c>
    </row>
    <row r="64" spans="2:15" x14ac:dyDescent="0.25">
      <c r="B64" s="1">
        <v>424</v>
      </c>
      <c r="C64" s="20">
        <v>6304.7999999999993</v>
      </c>
      <c r="D64" s="1"/>
      <c r="E64" s="1">
        <v>527</v>
      </c>
      <c r="F64" s="20">
        <v>18955.592263374059</v>
      </c>
      <c r="G64" s="1"/>
      <c r="H64" s="1">
        <v>527</v>
      </c>
      <c r="I64" s="20">
        <v>1516.4473810699255</v>
      </c>
      <c r="J64" s="1"/>
      <c r="K64" s="1">
        <v>527</v>
      </c>
      <c r="L64" s="20">
        <v>20472.039644443983</v>
      </c>
      <c r="M64" s="1"/>
      <c r="N64" s="1">
        <v>527</v>
      </c>
      <c r="O64" s="20">
        <v>281.2607555560067</v>
      </c>
    </row>
    <row r="65" spans="2:15" x14ac:dyDescent="0.25">
      <c r="B65" s="1">
        <v>425</v>
      </c>
      <c r="C65" s="20">
        <v>20753.300399999989</v>
      </c>
      <c r="D65" s="1"/>
      <c r="E65" s="1">
        <v>541</v>
      </c>
      <c r="F65" s="20">
        <v>17440.012263374476</v>
      </c>
      <c r="G65" s="1"/>
      <c r="H65" s="1">
        <v>541</v>
      </c>
      <c r="I65" s="20">
        <v>1395.2009810699581</v>
      </c>
      <c r="J65" s="1"/>
      <c r="K65" s="1">
        <v>541</v>
      </c>
      <c r="L65" s="20">
        <v>18835.213244444436</v>
      </c>
      <c r="M65" s="1"/>
      <c r="N65" s="1">
        <v>541</v>
      </c>
      <c r="O65" s="20">
        <v>709.66675555555912</v>
      </c>
    </row>
    <row r="66" spans="2:15" x14ac:dyDescent="0.25">
      <c r="B66" s="1">
        <v>427</v>
      </c>
      <c r="C66" s="20">
        <v>0</v>
      </c>
      <c r="D66" s="1"/>
      <c r="E66" s="1">
        <v>542</v>
      </c>
      <c r="F66" s="20">
        <v>1790.0099999999998</v>
      </c>
      <c r="G66" s="1"/>
      <c r="H66" s="1">
        <v>542</v>
      </c>
      <c r="I66" s="20">
        <v>143.20079999999999</v>
      </c>
      <c r="J66" s="1"/>
      <c r="K66" s="1">
        <v>542</v>
      </c>
      <c r="L66" s="20">
        <v>1933.2107999999998</v>
      </c>
      <c r="M66" s="1"/>
      <c r="N66" s="1">
        <v>542</v>
      </c>
      <c r="O66" s="20">
        <v>3110.6292000000003</v>
      </c>
    </row>
    <row r="67" spans="2:15" x14ac:dyDescent="0.25">
      <c r="B67" s="1">
        <v>431</v>
      </c>
      <c r="C67" s="20">
        <v>5910.96</v>
      </c>
      <c r="D67" s="1"/>
      <c r="E67" s="1">
        <v>543</v>
      </c>
      <c r="F67" s="20">
        <v>18950.922263333319</v>
      </c>
      <c r="G67" s="1"/>
      <c r="H67" s="1">
        <v>543</v>
      </c>
      <c r="I67" s="20">
        <v>1516.0737810666662</v>
      </c>
      <c r="J67" s="1"/>
      <c r="K67" s="1">
        <v>543</v>
      </c>
      <c r="L67" s="20">
        <v>20466.996044399984</v>
      </c>
      <c r="M67" s="1"/>
      <c r="N67" s="1">
        <v>543</v>
      </c>
      <c r="O67" s="20">
        <v>286.30435560000734</v>
      </c>
    </row>
    <row r="68" spans="2:15" x14ac:dyDescent="0.25">
      <c r="B68" s="1">
        <v>432</v>
      </c>
      <c r="C68" s="20">
        <v>630.48</v>
      </c>
      <c r="D68" s="1"/>
      <c r="E68" s="1">
        <v>547</v>
      </c>
      <c r="F68" s="20">
        <v>17150.930699588422</v>
      </c>
      <c r="G68" s="1"/>
      <c r="H68" s="1">
        <v>547</v>
      </c>
      <c r="I68" s="20">
        <v>1372.0744559670745</v>
      </c>
      <c r="J68" s="1"/>
      <c r="K68" s="1">
        <v>547</v>
      </c>
      <c r="L68" s="20">
        <v>18523.005155555504</v>
      </c>
      <c r="M68" s="1"/>
      <c r="N68" s="1">
        <v>547</v>
      </c>
      <c r="O68" s="20">
        <v>286.31324444449496</v>
      </c>
    </row>
    <row r="69" spans="2:15" x14ac:dyDescent="0.25">
      <c r="B69" s="1">
        <v>444</v>
      </c>
      <c r="C69" s="20">
        <v>20753.300399999989</v>
      </c>
      <c r="D69" s="1"/>
      <c r="E69" s="1">
        <v>550</v>
      </c>
      <c r="F69" s="20">
        <v>18950.926378559656</v>
      </c>
      <c r="G69" s="1"/>
      <c r="H69" s="1">
        <v>550</v>
      </c>
      <c r="I69" s="20">
        <v>1516.0741102847733</v>
      </c>
      <c r="J69" s="1"/>
      <c r="K69" s="1">
        <v>550</v>
      </c>
      <c r="L69" s="20">
        <v>20467.000488844427</v>
      </c>
      <c r="M69" s="1"/>
      <c r="N69" s="1">
        <v>550</v>
      </c>
      <c r="O69" s="20">
        <v>286.29991115556334</v>
      </c>
    </row>
    <row r="70" spans="2:15" x14ac:dyDescent="0.25">
      <c r="B70" s="1">
        <v>445</v>
      </c>
      <c r="C70" s="20">
        <v>21620.420399999992</v>
      </c>
      <c r="D70" s="1"/>
      <c r="E70" s="1">
        <v>552</v>
      </c>
      <c r="F70" s="20">
        <v>18950.922263333279</v>
      </c>
      <c r="G70" s="1"/>
      <c r="H70" s="1">
        <v>552</v>
      </c>
      <c r="I70" s="20">
        <v>1516.0737810666631</v>
      </c>
      <c r="J70" s="1"/>
      <c r="K70" s="1">
        <v>552</v>
      </c>
      <c r="L70" s="20">
        <v>20466.996044399941</v>
      </c>
      <c r="M70" s="1"/>
      <c r="N70" s="1">
        <v>552</v>
      </c>
      <c r="O70" s="20">
        <v>286.30435560005122</v>
      </c>
    </row>
    <row r="71" spans="2:15" x14ac:dyDescent="0.25">
      <c r="B71" s="1">
        <v>449</v>
      </c>
      <c r="C71" s="20">
        <v>15972.157199999992</v>
      </c>
      <c r="D71" s="1"/>
      <c r="E71" s="1">
        <v>586</v>
      </c>
      <c r="F71" s="20">
        <v>12042.84555555555</v>
      </c>
      <c r="G71" s="1"/>
      <c r="H71" s="1">
        <v>586</v>
      </c>
      <c r="I71" s="20">
        <v>963.42764444444413</v>
      </c>
      <c r="J71" s="1"/>
      <c r="K71" s="1">
        <v>586</v>
      </c>
      <c r="L71" s="20">
        <v>13006.273199999994</v>
      </c>
      <c r="M71" s="1"/>
      <c r="N71" s="1">
        <v>586</v>
      </c>
      <c r="O71" s="20">
        <v>286.34880000000214</v>
      </c>
    </row>
    <row r="72" spans="2:15" x14ac:dyDescent="0.25">
      <c r="B72" s="1">
        <v>450</v>
      </c>
      <c r="C72" s="20">
        <v>20753.300399999989</v>
      </c>
      <c r="D72" s="1"/>
      <c r="E72" s="1">
        <v>600</v>
      </c>
      <c r="F72" s="20">
        <v>18946.211111111104</v>
      </c>
      <c r="G72" s="1"/>
      <c r="H72" s="1">
        <v>600</v>
      </c>
      <c r="I72" s="20">
        <v>1515.6968888888885</v>
      </c>
      <c r="J72" s="1"/>
      <c r="K72" s="1">
        <v>600</v>
      </c>
      <c r="L72" s="20">
        <v>20461.907999999992</v>
      </c>
      <c r="M72" s="1"/>
      <c r="N72" s="1">
        <v>600</v>
      </c>
      <c r="O72" s="20">
        <v>291.39240000000279</v>
      </c>
    </row>
    <row r="73" spans="2:15" x14ac:dyDescent="0.25">
      <c r="B73" s="1">
        <v>458</v>
      </c>
      <c r="C73" s="20">
        <v>0</v>
      </c>
      <c r="D73" s="1"/>
      <c r="E73" s="1">
        <v>601</v>
      </c>
      <c r="F73" s="20">
        <v>19070.595226337442</v>
      </c>
      <c r="G73" s="1"/>
      <c r="H73" s="1">
        <v>601</v>
      </c>
      <c r="I73" s="20">
        <v>1525.6476181069954</v>
      </c>
      <c r="J73" s="1"/>
      <c r="K73" s="1">
        <v>601</v>
      </c>
      <c r="L73" s="20">
        <v>20596.242844444434</v>
      </c>
      <c r="M73" s="1"/>
      <c r="N73" s="1">
        <v>601</v>
      </c>
      <c r="O73" s="20">
        <v>157.05755555555808</v>
      </c>
    </row>
    <row r="74" spans="2:15" x14ac:dyDescent="0.25">
      <c r="B74" s="1">
        <v>462</v>
      </c>
      <c r="C74" s="20">
        <v>5043.84</v>
      </c>
      <c r="D74" s="1"/>
      <c r="E74" s="1">
        <v>626</v>
      </c>
      <c r="F74" s="20">
        <v>18946.215226337441</v>
      </c>
      <c r="G74" s="1"/>
      <c r="H74" s="1">
        <v>626</v>
      </c>
      <c r="I74" s="20">
        <v>1515.6972181069955</v>
      </c>
      <c r="J74" s="1"/>
      <c r="K74" s="1">
        <v>626</v>
      </c>
      <c r="L74" s="20">
        <v>20461.912444444435</v>
      </c>
      <c r="M74" s="1"/>
      <c r="N74" s="1">
        <v>626</v>
      </c>
      <c r="O74" s="20">
        <v>291.38795555555873</v>
      </c>
    </row>
    <row r="75" spans="2:15" x14ac:dyDescent="0.25">
      <c r="B75" s="1">
        <v>463</v>
      </c>
      <c r="C75" s="20">
        <v>0</v>
      </c>
      <c r="D75" s="1"/>
      <c r="E75" s="1">
        <v>633</v>
      </c>
      <c r="F75" s="20">
        <v>18946.244032921386</v>
      </c>
      <c r="G75" s="1"/>
      <c r="H75" s="1">
        <v>633</v>
      </c>
      <c r="I75" s="20">
        <v>1515.6995226337115</v>
      </c>
      <c r="J75" s="1"/>
      <c r="K75" s="1">
        <v>633</v>
      </c>
      <c r="L75" s="20">
        <v>20461.943555555099</v>
      </c>
      <c r="M75" s="1"/>
      <c r="N75" s="1">
        <v>633</v>
      </c>
      <c r="O75" s="20">
        <v>291.35684444489476</v>
      </c>
    </row>
    <row r="76" spans="2:15" x14ac:dyDescent="0.25">
      <c r="B76" s="1">
        <v>465</v>
      </c>
      <c r="C76" s="20">
        <v>18809.318399999989</v>
      </c>
      <c r="D76" s="1"/>
      <c r="E76" s="1">
        <v>635</v>
      </c>
      <c r="F76" s="20">
        <v>18946.215226337441</v>
      </c>
      <c r="G76" s="1"/>
      <c r="H76" s="1">
        <v>635</v>
      </c>
      <c r="I76" s="20">
        <v>1515.6972181069955</v>
      </c>
      <c r="J76" s="1"/>
      <c r="K76" s="1">
        <v>635</v>
      </c>
      <c r="L76" s="20">
        <v>20461.912444444435</v>
      </c>
      <c r="M76" s="1"/>
      <c r="N76" s="1">
        <v>635</v>
      </c>
      <c r="O76" s="20">
        <v>291.38795555555873</v>
      </c>
    </row>
    <row r="77" spans="2:15" x14ac:dyDescent="0.25">
      <c r="B77" s="1">
        <v>466</v>
      </c>
      <c r="C77" s="20">
        <v>20753.300399999989</v>
      </c>
      <c r="D77" s="1"/>
      <c r="E77" s="1">
        <v>644</v>
      </c>
      <c r="F77" s="20">
        <v>18946.248148106941</v>
      </c>
      <c r="G77" s="1"/>
      <c r="H77" s="1">
        <v>644</v>
      </c>
      <c r="I77" s="20">
        <v>1515.6998518485561</v>
      </c>
      <c r="J77" s="1"/>
      <c r="K77" s="1">
        <v>644</v>
      </c>
      <c r="L77" s="20">
        <v>20461.947999955497</v>
      </c>
      <c r="M77" s="1"/>
      <c r="N77" s="1">
        <v>644</v>
      </c>
      <c r="O77" s="20">
        <v>291.35240004449463</v>
      </c>
    </row>
    <row r="78" spans="2:15" x14ac:dyDescent="0.25">
      <c r="B78" s="1">
        <v>471</v>
      </c>
      <c r="C78" s="20">
        <v>18809.318399999989</v>
      </c>
      <c r="D78" s="1"/>
      <c r="E78" s="1">
        <v>653</v>
      </c>
      <c r="F78" s="20">
        <v>18941.555226337441</v>
      </c>
      <c r="G78" s="1"/>
      <c r="H78" s="1">
        <v>653</v>
      </c>
      <c r="I78" s="20">
        <v>1515.3244181069954</v>
      </c>
      <c r="J78" s="1"/>
      <c r="K78" s="1">
        <v>653</v>
      </c>
      <c r="L78" s="20">
        <v>20456.879644444434</v>
      </c>
      <c r="M78" s="1"/>
      <c r="N78" s="1">
        <v>653</v>
      </c>
      <c r="O78" s="20">
        <v>296.42075555555903</v>
      </c>
    </row>
    <row r="79" spans="2:15" x14ac:dyDescent="0.25">
      <c r="B79" s="1">
        <v>488</v>
      </c>
      <c r="C79" s="20">
        <v>6164.8000000000011</v>
      </c>
      <c r="D79" s="1"/>
      <c r="E79" s="1">
        <v>663</v>
      </c>
      <c r="F79" s="20">
        <v>12519.99555555555</v>
      </c>
      <c r="G79" s="1"/>
      <c r="H79" s="1">
        <v>663</v>
      </c>
      <c r="I79" s="20">
        <v>1001.599644444444</v>
      </c>
      <c r="J79" s="1"/>
      <c r="K79" s="1">
        <v>663</v>
      </c>
      <c r="L79" s="20">
        <v>13521.595199999994</v>
      </c>
      <c r="M79" s="1"/>
      <c r="N79" s="1">
        <v>663</v>
      </c>
      <c r="O79" s="20">
        <v>296.42520000000189</v>
      </c>
    </row>
    <row r="80" spans="2:15" x14ac:dyDescent="0.25">
      <c r="B80" s="1">
        <v>489</v>
      </c>
      <c r="C80" s="20">
        <v>0</v>
      </c>
      <c r="D80" s="1"/>
      <c r="E80" s="1">
        <v>670</v>
      </c>
      <c r="F80" s="20">
        <v>12519.99555555555</v>
      </c>
      <c r="G80" s="1"/>
      <c r="H80" s="1">
        <v>670</v>
      </c>
      <c r="I80" s="20">
        <v>1001.599644444444</v>
      </c>
      <c r="J80" s="1"/>
      <c r="K80" s="1">
        <v>670</v>
      </c>
      <c r="L80" s="20">
        <v>13521.595199999994</v>
      </c>
      <c r="M80" s="1"/>
      <c r="N80" s="1">
        <v>670</v>
      </c>
      <c r="O80" s="20">
        <v>296.42520000000189</v>
      </c>
    </row>
    <row r="81" spans="2:15" x14ac:dyDescent="0.25">
      <c r="B81" s="1">
        <v>493</v>
      </c>
      <c r="C81" s="20">
        <v>0</v>
      </c>
      <c r="D81" s="1"/>
      <c r="E81" s="1">
        <v>675</v>
      </c>
      <c r="F81" s="20">
        <v>18717.028148148129</v>
      </c>
      <c r="G81" s="1"/>
      <c r="H81" s="1">
        <v>675</v>
      </c>
      <c r="I81" s="20">
        <v>1497.3622518518512</v>
      </c>
      <c r="J81" s="1"/>
      <c r="K81" s="1">
        <v>675</v>
      </c>
      <c r="L81" s="20">
        <v>20214.390399999982</v>
      </c>
      <c r="M81" s="1"/>
      <c r="N81" s="1">
        <v>675</v>
      </c>
      <c r="O81" s="20">
        <v>538.91000000001009</v>
      </c>
    </row>
    <row r="82" spans="2:15" x14ac:dyDescent="0.25">
      <c r="B82" s="1">
        <v>497</v>
      </c>
      <c r="C82" s="20">
        <v>20753.300399999989</v>
      </c>
      <c r="D82" s="1"/>
      <c r="E82" s="1">
        <v>676</v>
      </c>
      <c r="F82" s="20">
        <v>17141.567777777771</v>
      </c>
      <c r="G82" s="1"/>
      <c r="H82" s="1">
        <v>676</v>
      </c>
      <c r="I82" s="20">
        <v>1371.3254222222217</v>
      </c>
      <c r="J82" s="1"/>
      <c r="K82" s="1">
        <v>676</v>
      </c>
      <c r="L82" s="20">
        <v>18512.893199999991</v>
      </c>
      <c r="M82" s="1"/>
      <c r="N82" s="1">
        <v>676</v>
      </c>
      <c r="O82" s="20">
        <v>296.42520000000275</v>
      </c>
    </row>
    <row r="83" spans="2:15" x14ac:dyDescent="0.25">
      <c r="B83" s="1">
        <v>521</v>
      </c>
      <c r="C83" s="20">
        <v>20753.300399999989</v>
      </c>
      <c r="D83" s="1"/>
      <c r="E83" s="1">
        <v>677</v>
      </c>
      <c r="F83" s="20">
        <v>18941.592263333318</v>
      </c>
      <c r="G83" s="1"/>
      <c r="H83" s="1">
        <v>677</v>
      </c>
      <c r="I83" s="20">
        <v>1515.3273810666662</v>
      </c>
      <c r="J83" s="1"/>
      <c r="K83" s="1">
        <v>677</v>
      </c>
      <c r="L83" s="20">
        <v>20456.919644399983</v>
      </c>
      <c r="M83" s="1"/>
      <c r="N83" s="1">
        <v>677</v>
      </c>
      <c r="O83" s="20">
        <v>296.38075560000703</v>
      </c>
    </row>
    <row r="84" spans="2:15" x14ac:dyDescent="0.25">
      <c r="B84" s="1">
        <v>525</v>
      </c>
      <c r="C84" s="20">
        <v>20753.300399999989</v>
      </c>
      <c r="D84" s="1"/>
      <c r="E84" s="1">
        <v>682</v>
      </c>
      <c r="F84" s="20">
        <v>9065.9766666666637</v>
      </c>
      <c r="G84" s="1"/>
      <c r="H84" s="1">
        <v>682</v>
      </c>
      <c r="I84" s="20">
        <v>725.27813333333313</v>
      </c>
      <c r="J84" s="1"/>
      <c r="K84" s="1">
        <v>682</v>
      </c>
      <c r="L84" s="20">
        <v>9791.254799999997</v>
      </c>
      <c r="M84" s="1"/>
      <c r="N84" s="1">
        <v>682</v>
      </c>
      <c r="O84" s="20">
        <v>1557.3852000000013</v>
      </c>
    </row>
    <row r="85" spans="2:15" x14ac:dyDescent="0.25">
      <c r="B85" s="1">
        <v>527</v>
      </c>
      <c r="C85" s="20">
        <v>20753.300399999989</v>
      </c>
      <c r="D85" s="1"/>
      <c r="E85" s="1">
        <v>714</v>
      </c>
      <c r="F85" s="20">
        <v>18936.936378600763</v>
      </c>
      <c r="G85" s="1"/>
      <c r="H85" s="1">
        <v>714</v>
      </c>
      <c r="I85" s="20">
        <v>1514.9549102880621</v>
      </c>
      <c r="J85" s="1"/>
      <c r="K85" s="1">
        <v>714</v>
      </c>
      <c r="L85" s="20">
        <v>20451.891288888826</v>
      </c>
      <c r="M85" s="1"/>
      <c r="N85" s="1">
        <v>714</v>
      </c>
      <c r="O85" s="20">
        <v>301.40911111116679</v>
      </c>
    </row>
    <row r="86" spans="2:15" x14ac:dyDescent="0.25">
      <c r="B86" s="1">
        <v>541</v>
      </c>
      <c r="C86" s="20">
        <v>19544.87999999999</v>
      </c>
      <c r="D86" s="1"/>
      <c r="E86" s="1">
        <v>716</v>
      </c>
      <c r="F86" s="20">
        <v>16533.689094649744</v>
      </c>
      <c r="G86" s="1"/>
      <c r="H86" s="1">
        <v>716</v>
      </c>
      <c r="I86" s="20">
        <v>1322.6951275719798</v>
      </c>
      <c r="J86" s="1"/>
      <c r="K86" s="1">
        <v>716</v>
      </c>
      <c r="L86" s="20">
        <v>17856.384222221728</v>
      </c>
      <c r="M86" s="1"/>
      <c r="N86" s="1">
        <v>716</v>
      </c>
      <c r="O86" s="20">
        <v>427.53577777827041</v>
      </c>
    </row>
    <row r="87" spans="2:15" x14ac:dyDescent="0.25">
      <c r="B87" s="1">
        <v>542</v>
      </c>
      <c r="C87" s="20">
        <v>5043.84</v>
      </c>
      <c r="D87" s="1"/>
      <c r="E87" s="1">
        <v>717</v>
      </c>
      <c r="F87" s="20">
        <v>18936.932263370352</v>
      </c>
      <c r="G87" s="1"/>
      <c r="H87" s="1">
        <v>717</v>
      </c>
      <c r="I87" s="20">
        <v>1514.9545810696291</v>
      </c>
      <c r="J87" s="1"/>
      <c r="K87" s="1">
        <v>717</v>
      </c>
      <c r="L87" s="20">
        <v>20451.886844439981</v>
      </c>
      <c r="M87" s="1"/>
      <c r="N87" s="1">
        <v>717</v>
      </c>
      <c r="O87" s="20">
        <v>301.41355556001082</v>
      </c>
    </row>
    <row r="88" spans="2:15" x14ac:dyDescent="0.25">
      <c r="B88" s="1">
        <v>543</v>
      </c>
      <c r="C88" s="20">
        <v>20753.300399999989</v>
      </c>
      <c r="D88" s="1"/>
      <c r="E88" s="1">
        <v>719</v>
      </c>
      <c r="F88" s="20">
        <v>12077.50555555555</v>
      </c>
      <c r="G88" s="1"/>
      <c r="H88" s="1">
        <v>719</v>
      </c>
      <c r="I88" s="20">
        <v>966.2004444444442</v>
      </c>
      <c r="J88" s="1"/>
      <c r="K88" s="1">
        <v>719</v>
      </c>
      <c r="L88" s="20">
        <v>13043.705999999996</v>
      </c>
      <c r="M88" s="1"/>
      <c r="N88" s="1">
        <v>719</v>
      </c>
      <c r="O88" s="20">
        <v>301.45800000000168</v>
      </c>
    </row>
    <row r="89" spans="2:15" x14ac:dyDescent="0.25">
      <c r="B89" s="1">
        <v>545</v>
      </c>
      <c r="C89" s="20">
        <v>0</v>
      </c>
      <c r="D89" s="1"/>
      <c r="E89" s="1">
        <v>726</v>
      </c>
      <c r="F89" s="20">
        <v>18936.932263370356</v>
      </c>
      <c r="G89" s="1"/>
      <c r="H89" s="1">
        <v>726</v>
      </c>
      <c r="I89" s="20">
        <v>1514.9545810696293</v>
      </c>
      <c r="J89" s="1"/>
      <c r="K89" s="1">
        <v>726</v>
      </c>
      <c r="L89" s="20">
        <v>20451.886844439985</v>
      </c>
      <c r="M89" s="1"/>
      <c r="N89" s="1">
        <v>726</v>
      </c>
      <c r="O89" s="20">
        <v>301.41355556000684</v>
      </c>
    </row>
    <row r="90" spans="2:15" x14ac:dyDescent="0.25">
      <c r="B90" s="1">
        <v>546</v>
      </c>
      <c r="C90" s="20">
        <v>0</v>
      </c>
      <c r="D90" s="1"/>
      <c r="E90" s="1">
        <v>740</v>
      </c>
      <c r="F90" s="20">
        <v>16027.737242798301</v>
      </c>
      <c r="G90" s="1"/>
      <c r="H90" s="1">
        <v>740</v>
      </c>
      <c r="I90" s="20">
        <v>1282.2189794238648</v>
      </c>
      <c r="J90" s="1"/>
      <c r="K90" s="1">
        <v>740</v>
      </c>
      <c r="L90" s="20">
        <v>17309.956222222172</v>
      </c>
      <c r="M90" s="1"/>
      <c r="N90" s="1">
        <v>740</v>
      </c>
      <c r="O90" s="20">
        <v>973.96377777782573</v>
      </c>
    </row>
    <row r="91" spans="2:15" x14ac:dyDescent="0.25">
      <c r="B91" s="1">
        <v>547</v>
      </c>
      <c r="C91" s="20">
        <v>18809.318399999989</v>
      </c>
      <c r="D91" s="1"/>
      <c r="E91" s="1">
        <v>743</v>
      </c>
      <c r="F91" s="20">
        <v>12320.738148148144</v>
      </c>
      <c r="G91" s="1"/>
      <c r="H91" s="1">
        <v>743</v>
      </c>
      <c r="I91" s="20">
        <v>985.65905185185159</v>
      </c>
      <c r="J91" s="1"/>
      <c r="K91" s="1">
        <v>743</v>
      </c>
      <c r="L91" s="20">
        <v>13306.397199999996</v>
      </c>
      <c r="M91" s="1"/>
      <c r="N91" s="1">
        <v>743</v>
      </c>
      <c r="O91" s="20">
        <v>301.46600000000137</v>
      </c>
    </row>
    <row r="92" spans="2:15" x14ac:dyDescent="0.25">
      <c r="B92" s="1">
        <v>550</v>
      </c>
      <c r="C92" s="20">
        <v>20753.300399999989</v>
      </c>
      <c r="D92" s="1"/>
      <c r="E92" s="1">
        <v>744</v>
      </c>
      <c r="F92" s="20">
        <v>12077.498148148143</v>
      </c>
      <c r="G92" s="1"/>
      <c r="H92" s="1">
        <v>744</v>
      </c>
      <c r="I92" s="20">
        <v>966.19985185185158</v>
      </c>
      <c r="J92" s="1"/>
      <c r="K92" s="1">
        <v>744</v>
      </c>
      <c r="L92" s="20">
        <v>13043.697999999997</v>
      </c>
      <c r="M92" s="1"/>
      <c r="N92" s="1">
        <v>744</v>
      </c>
      <c r="O92" s="20">
        <v>301.46600000000137</v>
      </c>
    </row>
    <row r="93" spans="2:15" x14ac:dyDescent="0.25">
      <c r="B93" s="1">
        <v>552</v>
      </c>
      <c r="C93" s="20">
        <v>20753.300399999989</v>
      </c>
      <c r="D93" s="1"/>
      <c r="E93" s="1">
        <v>756</v>
      </c>
      <c r="F93" s="20">
        <v>18936.891111111105</v>
      </c>
      <c r="G93" s="1"/>
      <c r="H93" s="1">
        <v>756</v>
      </c>
      <c r="I93" s="20">
        <v>1514.9512888888885</v>
      </c>
      <c r="J93" s="1"/>
      <c r="K93" s="1">
        <v>756</v>
      </c>
      <c r="L93" s="20">
        <v>20451.84239999999</v>
      </c>
      <c r="M93" s="1"/>
      <c r="N93" s="1">
        <v>756</v>
      </c>
      <c r="O93" s="20">
        <v>301.45800000000293</v>
      </c>
    </row>
    <row r="94" spans="2:15" x14ac:dyDescent="0.25">
      <c r="B94" s="1">
        <v>586</v>
      </c>
      <c r="C94" s="20">
        <v>13292.621999999994</v>
      </c>
      <c r="D94" s="1"/>
      <c r="E94" s="1">
        <v>761</v>
      </c>
      <c r="F94" s="20">
        <v>18932.272263374056</v>
      </c>
      <c r="G94" s="1"/>
      <c r="H94" s="1">
        <v>761</v>
      </c>
      <c r="I94" s="20">
        <v>1514.5817810699252</v>
      </c>
      <c r="J94" s="1"/>
      <c r="K94" s="1">
        <v>761</v>
      </c>
      <c r="L94" s="20">
        <v>20446.854044443979</v>
      </c>
      <c r="M94" s="1"/>
      <c r="N94" s="1">
        <v>761</v>
      </c>
      <c r="O94" s="20">
        <v>306.44635555601053</v>
      </c>
    </row>
    <row r="95" spans="2:15" x14ac:dyDescent="0.25">
      <c r="B95" s="1">
        <v>596</v>
      </c>
      <c r="C95" s="20">
        <v>0</v>
      </c>
      <c r="D95" s="1"/>
      <c r="E95" s="1">
        <v>783</v>
      </c>
      <c r="F95" s="20">
        <v>14545.805226337441</v>
      </c>
      <c r="G95" s="1"/>
      <c r="H95" s="1">
        <v>783</v>
      </c>
      <c r="I95" s="20">
        <v>1163.6644181069955</v>
      </c>
      <c r="J95" s="1"/>
      <c r="K95" s="1">
        <v>783</v>
      </c>
      <c r="L95" s="20">
        <v>15709.469644444436</v>
      </c>
      <c r="M95" s="1"/>
      <c r="N95" s="1">
        <v>783</v>
      </c>
      <c r="O95" s="20">
        <v>-9.2444444419470528E-3</v>
      </c>
    </row>
    <row r="96" spans="2:15" x14ac:dyDescent="0.25">
      <c r="B96" s="1">
        <v>600</v>
      </c>
      <c r="C96" s="20">
        <v>20753.300399999989</v>
      </c>
      <c r="D96" s="1"/>
      <c r="E96" s="1">
        <v>801</v>
      </c>
      <c r="F96" s="20">
        <v>18932.231111111105</v>
      </c>
      <c r="G96" s="1"/>
      <c r="H96" s="1">
        <v>801</v>
      </c>
      <c r="I96" s="20">
        <v>1514.5784888888884</v>
      </c>
      <c r="J96" s="1"/>
      <c r="K96" s="1">
        <v>801</v>
      </c>
      <c r="L96" s="20">
        <v>20446.80959999999</v>
      </c>
      <c r="M96" s="1"/>
      <c r="N96" s="1">
        <v>801</v>
      </c>
      <c r="O96" s="20">
        <v>306.49080000000265</v>
      </c>
    </row>
    <row r="97" spans="2:15" x14ac:dyDescent="0.25">
      <c r="B97" s="1">
        <v>601</v>
      </c>
      <c r="C97" s="20">
        <v>20753.300399999989</v>
      </c>
      <c r="D97" s="1"/>
      <c r="E97" s="1">
        <v>802</v>
      </c>
      <c r="F97" s="20">
        <v>12072.84555555555</v>
      </c>
      <c r="G97" s="1"/>
      <c r="H97" s="1">
        <v>802</v>
      </c>
      <c r="I97" s="20">
        <v>965.8276444444441</v>
      </c>
      <c r="J97" s="1"/>
      <c r="K97" s="1">
        <v>802</v>
      </c>
      <c r="L97" s="20">
        <v>13038.673199999996</v>
      </c>
      <c r="M97" s="1"/>
      <c r="N97" s="1">
        <v>802</v>
      </c>
      <c r="O97" s="20">
        <v>936.97080000000142</v>
      </c>
    </row>
    <row r="98" spans="2:15" x14ac:dyDescent="0.25">
      <c r="B98" s="1">
        <v>604</v>
      </c>
      <c r="C98" s="20">
        <v>6935.2799999999988</v>
      </c>
      <c r="D98" s="1"/>
      <c r="E98" s="1">
        <v>811</v>
      </c>
      <c r="F98" s="20">
        <v>5865.3374074074072</v>
      </c>
      <c r="G98" s="1"/>
      <c r="H98" s="1">
        <v>811</v>
      </c>
      <c r="I98" s="20">
        <v>469.22699259259252</v>
      </c>
      <c r="J98" s="1"/>
      <c r="K98" s="1">
        <v>811</v>
      </c>
      <c r="L98" s="20">
        <v>6334.5643999999993</v>
      </c>
      <c r="M98" s="1"/>
      <c r="N98" s="1">
        <v>811</v>
      </c>
      <c r="O98" s="20">
        <v>2492.1556000000005</v>
      </c>
    </row>
    <row r="99" spans="2:15" x14ac:dyDescent="0.25">
      <c r="B99" s="1">
        <v>611</v>
      </c>
      <c r="C99" s="20">
        <v>0</v>
      </c>
      <c r="D99" s="1"/>
      <c r="E99" s="1">
        <v>817</v>
      </c>
      <c r="F99" s="20">
        <v>18932.272263333278</v>
      </c>
      <c r="G99" s="1"/>
      <c r="H99" s="1">
        <v>817</v>
      </c>
      <c r="I99" s="20">
        <v>1514.5817810666631</v>
      </c>
      <c r="J99" s="1"/>
      <c r="K99" s="1">
        <v>817</v>
      </c>
      <c r="L99" s="20">
        <v>20446.854044399941</v>
      </c>
      <c r="M99" s="1"/>
      <c r="N99" s="1">
        <v>817</v>
      </c>
      <c r="O99" s="20">
        <v>306.44635560005048</v>
      </c>
    </row>
    <row r="100" spans="2:15" x14ac:dyDescent="0.25">
      <c r="B100" s="1">
        <v>613</v>
      </c>
      <c r="C100" s="20">
        <v>0</v>
      </c>
      <c r="D100" s="1"/>
      <c r="E100" s="1">
        <v>819</v>
      </c>
      <c r="F100" s="20">
        <v>11975.545555555551</v>
      </c>
      <c r="G100" s="1"/>
      <c r="H100" s="1">
        <v>819</v>
      </c>
      <c r="I100" s="20">
        <v>958.04364444444411</v>
      </c>
      <c r="J100" s="1"/>
      <c r="K100" s="1">
        <v>819</v>
      </c>
      <c r="L100" s="20">
        <v>12933.589199999995</v>
      </c>
      <c r="M100" s="1"/>
      <c r="N100" s="1">
        <v>819</v>
      </c>
      <c r="O100" s="20">
        <v>936.97080000000142</v>
      </c>
    </row>
    <row r="101" spans="2:15" x14ac:dyDescent="0.25">
      <c r="B101" s="1">
        <v>620</v>
      </c>
      <c r="C101" s="20">
        <v>0</v>
      </c>
      <c r="D101" s="1"/>
      <c r="E101" s="1">
        <v>822</v>
      </c>
      <c r="F101" s="20">
        <v>6896.6751851851841</v>
      </c>
      <c r="G101" s="1"/>
      <c r="H101" s="1">
        <v>822</v>
      </c>
      <c r="I101" s="20">
        <v>551.73401481481483</v>
      </c>
      <c r="J101" s="1"/>
      <c r="K101" s="1">
        <v>822</v>
      </c>
      <c r="L101" s="20">
        <v>7448.4091999999991</v>
      </c>
      <c r="M101" s="1"/>
      <c r="N101" s="1">
        <v>822</v>
      </c>
      <c r="O101" s="20">
        <v>1378.3108000000004</v>
      </c>
    </row>
    <row r="102" spans="2:15" x14ac:dyDescent="0.25">
      <c r="B102" s="1">
        <v>626</v>
      </c>
      <c r="C102" s="20">
        <v>20753.300399999989</v>
      </c>
      <c r="D102" s="1"/>
      <c r="E102" s="1">
        <v>823</v>
      </c>
      <c r="F102" s="20">
        <v>12510.67555555555</v>
      </c>
      <c r="G102" s="1"/>
      <c r="H102" s="1">
        <v>823</v>
      </c>
      <c r="I102" s="20">
        <v>1000.8540444444441</v>
      </c>
      <c r="J102" s="1"/>
      <c r="K102" s="1">
        <v>823</v>
      </c>
      <c r="L102" s="20">
        <v>13511.529599999994</v>
      </c>
      <c r="M102" s="1"/>
      <c r="N102" s="1">
        <v>823</v>
      </c>
      <c r="O102" s="20">
        <v>306.49080000000146</v>
      </c>
    </row>
    <row r="103" spans="2:15" x14ac:dyDescent="0.25">
      <c r="B103" s="1">
        <v>633</v>
      </c>
      <c r="C103" s="20">
        <v>20753.300399999989</v>
      </c>
      <c r="D103" s="1"/>
      <c r="E103" s="1">
        <v>827</v>
      </c>
      <c r="F103" s="20">
        <v>7889.1011111111093</v>
      </c>
      <c r="G103" s="1"/>
      <c r="H103" s="1">
        <v>827</v>
      </c>
      <c r="I103" s="20">
        <v>631.12808888888878</v>
      </c>
      <c r="J103" s="1"/>
      <c r="K103" s="1">
        <v>827</v>
      </c>
      <c r="L103" s="20">
        <v>8520.2291999999979</v>
      </c>
      <c r="M103" s="1"/>
      <c r="N103" s="1">
        <v>827</v>
      </c>
      <c r="O103" s="20">
        <v>936.97080000000062</v>
      </c>
    </row>
    <row r="104" spans="2:15" x14ac:dyDescent="0.25">
      <c r="B104" s="1">
        <v>635</v>
      </c>
      <c r="C104" s="20">
        <v>20753.300399999989</v>
      </c>
      <c r="D104" s="1"/>
      <c r="E104" s="1">
        <v>834</v>
      </c>
      <c r="F104" s="20">
        <v>18932.239341563778</v>
      </c>
      <c r="G104" s="1"/>
      <c r="H104" s="1">
        <v>834</v>
      </c>
      <c r="I104" s="20">
        <v>1514.5791473251024</v>
      </c>
      <c r="J104" s="1"/>
      <c r="K104" s="1">
        <v>834</v>
      </c>
      <c r="L104" s="20">
        <v>20446.818488888879</v>
      </c>
      <c r="M104" s="1"/>
      <c r="N104" s="1">
        <v>834</v>
      </c>
      <c r="O104" s="20">
        <v>306.48191111111453</v>
      </c>
    </row>
    <row r="105" spans="2:15" x14ac:dyDescent="0.25">
      <c r="B105" s="1">
        <v>639</v>
      </c>
      <c r="C105" s="20">
        <v>0</v>
      </c>
      <c r="D105" s="1"/>
      <c r="E105" s="1">
        <v>841</v>
      </c>
      <c r="F105" s="20">
        <v>18932.231111111105</v>
      </c>
      <c r="G105" s="1"/>
      <c r="H105" s="1">
        <v>841</v>
      </c>
      <c r="I105" s="20">
        <v>1514.5784888888884</v>
      </c>
      <c r="J105" s="1"/>
      <c r="K105" s="1">
        <v>841</v>
      </c>
      <c r="L105" s="20">
        <v>20446.80959999999</v>
      </c>
      <c r="M105" s="1"/>
      <c r="N105" s="1">
        <v>841</v>
      </c>
      <c r="O105" s="20">
        <v>306.49080000000265</v>
      </c>
    </row>
    <row r="106" spans="2:15" x14ac:dyDescent="0.25">
      <c r="B106" s="1">
        <v>643</v>
      </c>
      <c r="C106" s="20">
        <v>6935.2799999999988</v>
      </c>
      <c r="D106" s="1"/>
      <c r="E106" s="1">
        <v>843</v>
      </c>
      <c r="F106" s="20">
        <v>6142.0781481481481</v>
      </c>
      <c r="G106" s="1"/>
      <c r="H106" s="1">
        <v>843</v>
      </c>
      <c r="I106" s="20">
        <v>491.36625185185187</v>
      </c>
      <c r="J106" s="1"/>
      <c r="K106" s="1">
        <v>843</v>
      </c>
      <c r="L106" s="20">
        <v>6633.4444000000003</v>
      </c>
      <c r="M106" s="1"/>
      <c r="N106" s="1">
        <v>843</v>
      </c>
      <c r="O106" s="20">
        <v>2193.2755999999999</v>
      </c>
    </row>
    <row r="107" spans="2:15" x14ac:dyDescent="0.25">
      <c r="B107" s="1">
        <v>644</v>
      </c>
      <c r="C107" s="20">
        <v>20753.300399999989</v>
      </c>
      <c r="D107" s="1"/>
      <c r="E107" s="1">
        <v>852</v>
      </c>
      <c r="F107" s="20">
        <v>4261.3055555555547</v>
      </c>
      <c r="G107" s="1"/>
      <c r="H107" s="1">
        <v>852</v>
      </c>
      <c r="I107" s="20">
        <v>340.90444444444438</v>
      </c>
      <c r="J107" s="1"/>
      <c r="K107" s="1">
        <v>852</v>
      </c>
      <c r="L107" s="20">
        <v>4602.21</v>
      </c>
      <c r="M107" s="1"/>
      <c r="N107" s="1">
        <v>852</v>
      </c>
      <c r="O107" s="20">
        <v>1702.5900000000004</v>
      </c>
    </row>
    <row r="108" spans="2:15" x14ac:dyDescent="0.25">
      <c r="B108" s="1">
        <v>647</v>
      </c>
      <c r="C108" s="20">
        <v>13818.020399999994</v>
      </c>
      <c r="D108" s="1"/>
      <c r="E108" s="1">
        <v>856</v>
      </c>
      <c r="F108" s="20">
        <v>13018.280905345669</v>
      </c>
      <c r="G108" s="1"/>
      <c r="H108" s="1">
        <v>856</v>
      </c>
      <c r="I108" s="20">
        <v>1041.4624724276539</v>
      </c>
      <c r="J108" s="1"/>
      <c r="K108" s="1">
        <v>856</v>
      </c>
      <c r="L108" s="20">
        <v>14059.743377773328</v>
      </c>
      <c r="M108" s="1"/>
      <c r="N108" s="1">
        <v>856</v>
      </c>
      <c r="O108" s="20">
        <v>2963.2166222266692</v>
      </c>
    </row>
    <row r="109" spans="2:15" x14ac:dyDescent="0.25">
      <c r="B109" s="1">
        <v>651</v>
      </c>
      <c r="C109" s="20">
        <v>0</v>
      </c>
      <c r="D109" s="1"/>
      <c r="E109" s="1">
        <v>858</v>
      </c>
      <c r="F109" s="20">
        <v>9875.5912345678917</v>
      </c>
      <c r="G109" s="1"/>
      <c r="H109" s="1">
        <v>858</v>
      </c>
      <c r="I109" s="20">
        <v>790.04729876543149</v>
      </c>
      <c r="J109" s="1"/>
      <c r="K109" s="1">
        <v>858</v>
      </c>
      <c r="L109" s="20">
        <v>10665.638533333326</v>
      </c>
      <c r="M109" s="1"/>
      <c r="N109" s="1">
        <v>858</v>
      </c>
      <c r="O109" s="20">
        <v>-1.8133333326694867E-2</v>
      </c>
    </row>
    <row r="110" spans="2:15" x14ac:dyDescent="0.25">
      <c r="B110" s="1">
        <v>653</v>
      </c>
      <c r="C110" s="20">
        <v>20753.300399999989</v>
      </c>
      <c r="D110" s="1"/>
      <c r="E110" s="1">
        <v>869</v>
      </c>
      <c r="F110" s="20">
        <v>7589.1155555555533</v>
      </c>
      <c r="G110" s="1"/>
      <c r="H110" s="1">
        <v>869</v>
      </c>
      <c r="I110" s="20">
        <v>607.12924444444423</v>
      </c>
      <c r="J110" s="1"/>
      <c r="K110" s="1">
        <v>869</v>
      </c>
      <c r="L110" s="20">
        <v>8196.2447999999968</v>
      </c>
      <c r="M110" s="1"/>
      <c r="N110" s="1">
        <v>869</v>
      </c>
      <c r="O110" s="20">
        <v>-4.7999999989656317E-3</v>
      </c>
    </row>
    <row r="111" spans="2:15" x14ac:dyDescent="0.25">
      <c r="B111" s="1">
        <v>657</v>
      </c>
      <c r="C111" s="20">
        <v>4413.3600000000006</v>
      </c>
      <c r="D111" s="1"/>
      <c r="E111" s="1">
        <v>870</v>
      </c>
      <c r="F111" s="20">
        <v>14545.834032917683</v>
      </c>
      <c r="G111" s="1"/>
      <c r="H111" s="1">
        <v>870</v>
      </c>
      <c r="I111" s="20">
        <v>1163.6667226334152</v>
      </c>
      <c r="J111" s="1"/>
      <c r="K111" s="1">
        <v>870</v>
      </c>
      <c r="L111" s="20">
        <v>15709.500755551106</v>
      </c>
      <c r="M111" s="1"/>
      <c r="N111" s="1">
        <v>870</v>
      </c>
      <c r="O111" s="20">
        <v>-4.0355551105967891E-2</v>
      </c>
    </row>
    <row r="112" spans="2:15" x14ac:dyDescent="0.25">
      <c r="B112" s="1">
        <v>658</v>
      </c>
      <c r="C112" s="20">
        <v>1235.03</v>
      </c>
      <c r="D112" s="1"/>
      <c r="E112" s="1">
        <v>875</v>
      </c>
      <c r="F112" s="20">
        <v>12531.79814814402</v>
      </c>
      <c r="G112" s="1"/>
      <c r="H112" s="1">
        <v>875</v>
      </c>
      <c r="I112" s="20">
        <v>1002.543851851522</v>
      </c>
      <c r="J112" s="1"/>
      <c r="K112" s="1">
        <v>875</v>
      </c>
      <c r="L112" s="20">
        <v>13534.341999995546</v>
      </c>
      <c r="M112" s="1"/>
      <c r="N112" s="1">
        <v>875</v>
      </c>
      <c r="O112" s="20">
        <v>336.2180000044537</v>
      </c>
    </row>
    <row r="113" spans="2:15" x14ac:dyDescent="0.25">
      <c r="B113" s="1">
        <v>663</v>
      </c>
      <c r="C113" s="20">
        <v>13818.020399999994</v>
      </c>
      <c r="D113" s="1"/>
      <c r="E113" s="1">
        <v>878</v>
      </c>
      <c r="F113" s="20">
        <v>252.9722222222222</v>
      </c>
      <c r="G113" s="1"/>
      <c r="H113" s="1">
        <v>878</v>
      </c>
      <c r="I113" s="20">
        <v>20.237777777777776</v>
      </c>
      <c r="J113" s="1"/>
      <c r="K113" s="1">
        <v>878</v>
      </c>
      <c r="L113" s="20">
        <v>273.20999999999998</v>
      </c>
      <c r="M113" s="1"/>
      <c r="N113" s="1">
        <v>878</v>
      </c>
      <c r="O113" s="20">
        <v>357.2700000000001</v>
      </c>
    </row>
    <row r="114" spans="2:15" x14ac:dyDescent="0.25">
      <c r="B114" s="1">
        <v>670</v>
      </c>
      <c r="C114" s="20">
        <v>13818.020399999994</v>
      </c>
      <c r="D114" s="1"/>
      <c r="E114" s="1">
        <v>647</v>
      </c>
      <c r="F114" s="20">
        <v>12794.500370369948</v>
      </c>
      <c r="G114" s="1"/>
      <c r="H114" s="1">
        <v>647</v>
      </c>
      <c r="I114" s="20">
        <v>1023.5600296295964</v>
      </c>
      <c r="J114" s="1"/>
      <c r="K114" s="1">
        <v>647</v>
      </c>
      <c r="L114" s="20">
        <v>13818.060399999553</v>
      </c>
      <c r="M114" s="1"/>
      <c r="N114" s="1">
        <v>647</v>
      </c>
      <c r="O114" s="20">
        <v>-3.9999999550133225E-2</v>
      </c>
    </row>
    <row r="115" spans="2:15" x14ac:dyDescent="0.25">
      <c r="B115" s="1">
        <v>674</v>
      </c>
      <c r="C115" s="20">
        <v>0</v>
      </c>
      <c r="D115" s="1"/>
      <c r="E115" s="1">
        <v>889</v>
      </c>
      <c r="F115" s="20">
        <v>9729.6550205761268</v>
      </c>
      <c r="G115" s="1"/>
      <c r="H115" s="1">
        <v>889</v>
      </c>
      <c r="I115" s="20">
        <v>778.37240164609045</v>
      </c>
      <c r="J115" s="1"/>
      <c r="K115" s="1">
        <v>889</v>
      </c>
      <c r="L115" s="20">
        <v>10508.02742222222</v>
      </c>
      <c r="M115" s="1"/>
      <c r="N115" s="1">
        <v>889</v>
      </c>
      <c r="O115" s="20">
        <v>-2.2222222218623244E-2</v>
      </c>
    </row>
    <row r="116" spans="2:15" x14ac:dyDescent="0.25">
      <c r="B116" s="1">
        <v>675</v>
      </c>
      <c r="C116" s="20">
        <v>20753.300399999989</v>
      </c>
      <c r="D116" s="1"/>
      <c r="E116" s="1">
        <v>890</v>
      </c>
      <c r="F116" s="20">
        <v>8776.1502057613143</v>
      </c>
      <c r="G116" s="1"/>
      <c r="H116" s="1">
        <v>890</v>
      </c>
      <c r="I116" s="20">
        <v>702.09201646090514</v>
      </c>
      <c r="J116" s="1"/>
      <c r="K116" s="1">
        <v>890</v>
      </c>
      <c r="L116" s="20">
        <v>9478.2422222222212</v>
      </c>
      <c r="M116" s="1"/>
      <c r="N116" s="1">
        <v>890</v>
      </c>
      <c r="O116" s="20">
        <v>1239.9177777777813</v>
      </c>
    </row>
    <row r="117" spans="2:15" x14ac:dyDescent="0.25">
      <c r="B117" s="1">
        <v>676</v>
      </c>
      <c r="C117" s="20">
        <v>18809.318399999989</v>
      </c>
      <c r="D117" s="1"/>
      <c r="E117" s="1">
        <v>894</v>
      </c>
      <c r="F117" s="20">
        <v>10410.710452674892</v>
      </c>
      <c r="G117" s="1"/>
      <c r="H117" s="1">
        <v>894</v>
      </c>
      <c r="I117" s="20">
        <v>832.85683621399153</v>
      </c>
      <c r="J117" s="1"/>
      <c r="K117" s="1">
        <v>894</v>
      </c>
      <c r="L117" s="20">
        <v>11243.567288888886</v>
      </c>
      <c r="M117" s="1"/>
      <c r="N117" s="1">
        <v>894</v>
      </c>
      <c r="O117" s="20">
        <v>-8.8888888865454874E-3</v>
      </c>
    </row>
    <row r="118" spans="2:15" x14ac:dyDescent="0.25">
      <c r="B118" s="1">
        <v>677</v>
      </c>
      <c r="C118" s="20">
        <v>20753.300399999989</v>
      </c>
      <c r="D118" s="1"/>
      <c r="E118" s="1">
        <v>895</v>
      </c>
      <c r="F118" s="20">
        <v>5253.9999999999991</v>
      </c>
      <c r="G118" s="1"/>
      <c r="H118" s="1">
        <v>895</v>
      </c>
      <c r="I118" s="20">
        <v>420.31999999999994</v>
      </c>
      <c r="J118" s="1"/>
      <c r="K118" s="1">
        <v>895</v>
      </c>
      <c r="L118" s="20">
        <v>5674.32</v>
      </c>
      <c r="M118" s="1"/>
      <c r="N118" s="1">
        <v>895</v>
      </c>
      <c r="O118" s="20">
        <v>630.48000000000081</v>
      </c>
    </row>
    <row r="119" spans="2:15" x14ac:dyDescent="0.25">
      <c r="B119" s="1">
        <v>682</v>
      </c>
      <c r="C119" s="20">
        <v>11348.639999999996</v>
      </c>
      <c r="D119" s="1"/>
      <c r="E119" s="1">
        <v>898</v>
      </c>
      <c r="F119" s="20">
        <v>5935.074074074073</v>
      </c>
      <c r="G119" s="1"/>
      <c r="H119" s="1">
        <v>898</v>
      </c>
      <c r="I119" s="20">
        <v>474.80592592592586</v>
      </c>
      <c r="J119" s="1"/>
      <c r="K119" s="1">
        <v>898</v>
      </c>
      <c r="L119" s="20">
        <v>6409.8799999999992</v>
      </c>
      <c r="M119" s="1"/>
      <c r="N119" s="1">
        <v>898</v>
      </c>
      <c r="O119" s="20">
        <v>-105.07999999999913</v>
      </c>
    </row>
    <row r="120" spans="2:15" x14ac:dyDescent="0.25">
      <c r="B120" s="1">
        <v>689</v>
      </c>
      <c r="C120" s="20">
        <v>0</v>
      </c>
      <c r="D120" s="1"/>
      <c r="E120" s="1">
        <v>424</v>
      </c>
      <c r="F120" s="20">
        <v>0</v>
      </c>
      <c r="G120" s="1"/>
      <c r="H120" s="1">
        <v>424</v>
      </c>
      <c r="I120" s="20">
        <v>0</v>
      </c>
      <c r="J120" s="1"/>
      <c r="K120" s="1">
        <v>424</v>
      </c>
      <c r="L120" s="20">
        <v>0</v>
      </c>
      <c r="M120" s="1"/>
      <c r="N120" s="1">
        <v>424</v>
      </c>
      <c r="O120" s="20">
        <v>6304.7999999999993</v>
      </c>
    </row>
    <row r="121" spans="2:15" x14ac:dyDescent="0.25">
      <c r="B121" s="1">
        <v>695</v>
      </c>
      <c r="C121" s="20">
        <v>0</v>
      </c>
      <c r="D121" s="1"/>
      <c r="E121" s="1">
        <v>902</v>
      </c>
      <c r="F121" s="20">
        <v>5205.3522222222218</v>
      </c>
      <c r="G121" s="1"/>
      <c r="H121" s="1">
        <v>902</v>
      </c>
      <c r="I121" s="20">
        <v>416.42817777777776</v>
      </c>
      <c r="J121" s="1"/>
      <c r="K121" s="1">
        <v>902</v>
      </c>
      <c r="L121" s="20">
        <v>5621.7803999999996</v>
      </c>
      <c r="M121" s="1"/>
      <c r="N121" s="1">
        <v>902</v>
      </c>
      <c r="O121" s="20">
        <v>7.602807272633072E-13</v>
      </c>
    </row>
    <row r="122" spans="2:15" x14ac:dyDescent="0.25">
      <c r="B122" s="1">
        <v>712</v>
      </c>
      <c r="C122" s="20">
        <v>0</v>
      </c>
      <c r="D122" s="1"/>
      <c r="E122" s="1">
        <v>907</v>
      </c>
      <c r="F122" s="20">
        <v>11043.129999999996</v>
      </c>
      <c r="G122" s="1"/>
      <c r="H122" s="1">
        <v>907</v>
      </c>
      <c r="I122" s="20">
        <v>883.4503999999996</v>
      </c>
      <c r="J122" s="1"/>
      <c r="K122" s="1">
        <v>907</v>
      </c>
      <c r="L122" s="20">
        <v>11926.580399999995</v>
      </c>
      <c r="M122" s="1"/>
      <c r="N122" s="1">
        <v>907</v>
      </c>
      <c r="O122" s="20">
        <v>1.6129320101754274E-12</v>
      </c>
    </row>
    <row r="123" spans="2:15" x14ac:dyDescent="0.25">
      <c r="B123" s="1">
        <v>714</v>
      </c>
      <c r="C123" s="20">
        <v>20753.300399999989</v>
      </c>
      <c r="D123" s="1"/>
      <c r="E123" s="1">
        <v>919</v>
      </c>
      <c r="F123" s="20">
        <v>8708.0522633332876</v>
      </c>
      <c r="G123" s="1"/>
      <c r="H123" s="1">
        <v>919</v>
      </c>
      <c r="I123" s="20">
        <v>696.64418106666301</v>
      </c>
      <c r="J123" s="1"/>
      <c r="K123" s="1">
        <v>919</v>
      </c>
      <c r="L123" s="20">
        <v>9404.7092888443985</v>
      </c>
      <c r="M123" s="1"/>
      <c r="N123" s="1">
        <v>919</v>
      </c>
      <c r="O123" s="20">
        <v>-3.6044399950860395E-2</v>
      </c>
    </row>
    <row r="124" spans="2:15" x14ac:dyDescent="0.25">
      <c r="B124" s="1">
        <v>715</v>
      </c>
      <c r="C124" s="20">
        <v>0</v>
      </c>
      <c r="D124" s="1"/>
      <c r="E124" s="1">
        <v>928</v>
      </c>
      <c r="F124" s="20">
        <v>6956.730823044848</v>
      </c>
      <c r="G124" s="1"/>
      <c r="H124" s="1">
        <v>928</v>
      </c>
      <c r="I124" s="20">
        <v>556.5384658435878</v>
      </c>
      <c r="J124" s="1"/>
      <c r="K124" s="1">
        <v>928</v>
      </c>
      <c r="L124" s="20">
        <v>7513.2692888884376</v>
      </c>
      <c r="M124" s="1"/>
      <c r="N124" s="1">
        <v>928</v>
      </c>
      <c r="O124" s="20">
        <v>-4.888888843505157E-2</v>
      </c>
    </row>
    <row r="125" spans="2:15" x14ac:dyDescent="0.25">
      <c r="B125" s="1">
        <v>716</v>
      </c>
      <c r="C125" s="20">
        <v>18283.919999999991</v>
      </c>
      <c r="D125" s="1"/>
      <c r="E125" s="1">
        <v>929</v>
      </c>
      <c r="F125" s="20">
        <v>5156.7022222222222</v>
      </c>
      <c r="G125" s="1"/>
      <c r="H125" s="1">
        <v>929</v>
      </c>
      <c r="I125" s="20">
        <v>412.53617777777777</v>
      </c>
      <c r="J125" s="1"/>
      <c r="K125" s="1">
        <v>929</v>
      </c>
      <c r="L125" s="20">
        <v>5569.2384000000002</v>
      </c>
      <c r="M125" s="1"/>
      <c r="N125" s="1">
        <v>929</v>
      </c>
      <c r="O125" s="20">
        <v>6.8212102632969618E-13</v>
      </c>
    </row>
    <row r="126" spans="2:15" x14ac:dyDescent="0.25">
      <c r="B126" s="1">
        <v>717</v>
      </c>
      <c r="C126" s="20">
        <v>20753.300399999989</v>
      </c>
      <c r="D126" s="1"/>
      <c r="E126" s="1">
        <v>930</v>
      </c>
      <c r="F126" s="20">
        <v>2004.3137860041111</v>
      </c>
      <c r="G126" s="1"/>
      <c r="H126" s="1">
        <v>930</v>
      </c>
      <c r="I126" s="20">
        <v>160.34510288032888</v>
      </c>
      <c r="J126" s="1"/>
      <c r="K126" s="1">
        <v>930</v>
      </c>
      <c r="L126" s="20">
        <v>2164.6588888844399</v>
      </c>
      <c r="M126" s="1"/>
      <c r="N126" s="1">
        <v>930</v>
      </c>
      <c r="O126" s="20">
        <v>357.2611111155602</v>
      </c>
    </row>
    <row r="127" spans="2:15" x14ac:dyDescent="0.25">
      <c r="B127" s="1">
        <v>719</v>
      </c>
      <c r="C127" s="20">
        <v>13345.163999999995</v>
      </c>
      <c r="D127" s="1"/>
      <c r="E127" s="1">
        <v>934</v>
      </c>
      <c r="F127" s="20">
        <v>369.72222222222223</v>
      </c>
      <c r="G127" s="1"/>
      <c r="H127" s="1">
        <v>934</v>
      </c>
      <c r="I127" s="20">
        <v>29.577777777777779</v>
      </c>
      <c r="J127" s="1"/>
      <c r="K127" s="1">
        <v>934</v>
      </c>
      <c r="L127" s="20">
        <v>399.3</v>
      </c>
      <c r="M127" s="1"/>
      <c r="N127" s="1">
        <v>934</v>
      </c>
      <c r="O127" s="20">
        <v>231.18</v>
      </c>
    </row>
    <row r="128" spans="2:15" x14ac:dyDescent="0.25">
      <c r="B128" s="1">
        <v>726</v>
      </c>
      <c r="C128" s="20">
        <v>20753.300399999989</v>
      </c>
      <c r="D128" s="1"/>
      <c r="E128" s="1">
        <v>936</v>
      </c>
      <c r="F128" s="20">
        <v>6956.7267078148079</v>
      </c>
      <c r="G128" s="1"/>
      <c r="H128" s="1">
        <v>936</v>
      </c>
      <c r="I128" s="20">
        <v>556.53813662518451</v>
      </c>
      <c r="J128" s="1"/>
      <c r="K128" s="1">
        <v>936</v>
      </c>
      <c r="L128" s="20">
        <v>7513.2648444399929</v>
      </c>
      <c r="M128" s="1"/>
      <c r="N128" s="1">
        <v>936</v>
      </c>
      <c r="O128" s="20">
        <v>-4.4444439991067952E-2</v>
      </c>
    </row>
    <row r="129" spans="2:15" x14ac:dyDescent="0.25">
      <c r="B129" s="1">
        <v>740</v>
      </c>
      <c r="C129" s="20">
        <v>18283.919999999991</v>
      </c>
      <c r="D129" s="1"/>
      <c r="E129" s="1">
        <v>938</v>
      </c>
      <c r="F129" s="20">
        <v>6956.6855555555539</v>
      </c>
      <c r="G129" s="1"/>
      <c r="H129" s="1">
        <v>938</v>
      </c>
      <c r="I129" s="20">
        <v>556.53484444444439</v>
      </c>
      <c r="J129" s="1"/>
      <c r="K129" s="1">
        <v>938</v>
      </c>
      <c r="L129" s="20">
        <v>7513.2203999999983</v>
      </c>
      <c r="M129" s="1"/>
      <c r="N129" s="1">
        <v>938</v>
      </c>
      <c r="O129" s="20">
        <v>1.0160761121369433E-12</v>
      </c>
    </row>
    <row r="130" spans="2:15" x14ac:dyDescent="0.25">
      <c r="B130" s="1">
        <v>742</v>
      </c>
      <c r="C130" s="20">
        <v>0</v>
      </c>
      <c r="D130" s="1"/>
      <c r="E130" s="1">
        <v>332</v>
      </c>
      <c r="F130" s="20">
        <v>0</v>
      </c>
      <c r="G130" s="1"/>
      <c r="H130" s="1">
        <v>332</v>
      </c>
      <c r="I130" s="20">
        <v>0</v>
      </c>
      <c r="J130" s="1"/>
      <c r="K130" s="1">
        <v>332</v>
      </c>
      <c r="L130" s="20">
        <v>0</v>
      </c>
      <c r="M130" s="1"/>
      <c r="N130" s="1">
        <v>332</v>
      </c>
      <c r="O130" s="20">
        <v>0</v>
      </c>
    </row>
    <row r="131" spans="2:15" x14ac:dyDescent="0.25">
      <c r="B131" s="1">
        <v>743</v>
      </c>
      <c r="C131" s="20">
        <v>13607.863199999994</v>
      </c>
      <c r="D131" s="1"/>
      <c r="E131" s="1">
        <v>132</v>
      </c>
      <c r="F131" s="20">
        <v>4670.2551436213962</v>
      </c>
      <c r="G131" s="1"/>
      <c r="H131" s="1">
        <v>132</v>
      </c>
      <c r="I131" s="20">
        <v>373.62041148971167</v>
      </c>
      <c r="J131" s="1"/>
      <c r="K131" s="1">
        <v>132</v>
      </c>
      <c r="L131" s="20">
        <v>5043.875555111108</v>
      </c>
      <c r="M131" s="1"/>
      <c r="N131" s="1">
        <v>132</v>
      </c>
      <c r="O131" s="20">
        <v>-3.5555111107392179E-2</v>
      </c>
    </row>
    <row r="132" spans="2:15" x14ac:dyDescent="0.25">
      <c r="B132" s="1">
        <v>744</v>
      </c>
      <c r="C132" s="20">
        <v>13345.163999999995</v>
      </c>
      <c r="D132" s="1"/>
      <c r="E132" s="1">
        <v>933</v>
      </c>
      <c r="F132" s="20">
        <v>0</v>
      </c>
      <c r="G132" s="1"/>
      <c r="H132" s="1">
        <v>933</v>
      </c>
      <c r="I132" s="20">
        <v>0</v>
      </c>
      <c r="J132" s="1"/>
      <c r="K132" s="1">
        <v>933</v>
      </c>
      <c r="L132" s="20">
        <v>0</v>
      </c>
      <c r="M132" s="1"/>
      <c r="N132" s="1">
        <v>933</v>
      </c>
      <c r="O132" s="20">
        <v>0</v>
      </c>
    </row>
    <row r="133" spans="2:15" x14ac:dyDescent="0.25">
      <c r="B133" s="1">
        <v>756</v>
      </c>
      <c r="C133" s="20">
        <v>20753.300399999989</v>
      </c>
      <c r="D133" s="1"/>
      <c r="E133" s="1">
        <v>879</v>
      </c>
      <c r="F133" s="20">
        <v>0</v>
      </c>
      <c r="G133" s="1"/>
      <c r="H133" s="1">
        <v>879</v>
      </c>
      <c r="I133" s="20">
        <v>0</v>
      </c>
      <c r="J133" s="1"/>
      <c r="K133" s="1">
        <v>879</v>
      </c>
      <c r="L133" s="20">
        <v>0</v>
      </c>
      <c r="M133" s="1"/>
      <c r="N133" s="1">
        <v>879</v>
      </c>
      <c r="O133" s="20">
        <v>0</v>
      </c>
    </row>
    <row r="134" spans="2:15" x14ac:dyDescent="0.25">
      <c r="B134" s="1">
        <v>757</v>
      </c>
      <c r="C134" s="20">
        <v>0</v>
      </c>
      <c r="D134" s="1"/>
      <c r="E134" s="1">
        <v>620</v>
      </c>
      <c r="F134" s="20">
        <v>0</v>
      </c>
      <c r="G134" s="1"/>
      <c r="H134" s="1">
        <v>620</v>
      </c>
      <c r="I134" s="20">
        <v>0</v>
      </c>
      <c r="J134" s="1"/>
      <c r="K134" s="1">
        <v>620</v>
      </c>
      <c r="L134" s="20">
        <v>0</v>
      </c>
      <c r="M134" s="1"/>
      <c r="N134" s="1">
        <v>620</v>
      </c>
      <c r="O134" s="20">
        <v>0</v>
      </c>
    </row>
    <row r="135" spans="2:15" x14ac:dyDescent="0.25">
      <c r="B135" s="1">
        <v>761</v>
      </c>
      <c r="C135" s="20">
        <v>20753.300399999989</v>
      </c>
      <c r="D135" s="1"/>
      <c r="E135" s="1">
        <v>781</v>
      </c>
      <c r="F135" s="20">
        <v>0</v>
      </c>
      <c r="G135" s="1"/>
      <c r="H135" s="1">
        <v>781</v>
      </c>
      <c r="I135" s="20">
        <v>0</v>
      </c>
      <c r="J135" s="1"/>
      <c r="K135" s="1">
        <v>781</v>
      </c>
      <c r="L135" s="20">
        <v>0</v>
      </c>
      <c r="M135" s="1"/>
      <c r="N135" s="1">
        <v>781</v>
      </c>
      <c r="O135" s="20">
        <v>0</v>
      </c>
    </row>
    <row r="136" spans="2:15" x14ac:dyDescent="0.25">
      <c r="B136" s="1">
        <v>774</v>
      </c>
      <c r="C136" s="20">
        <v>0</v>
      </c>
      <c r="D136" s="1"/>
      <c r="E136" s="1">
        <v>927</v>
      </c>
      <c r="F136" s="20">
        <v>0</v>
      </c>
      <c r="G136" s="1"/>
      <c r="H136" s="1">
        <v>927</v>
      </c>
      <c r="I136" s="20">
        <v>0</v>
      </c>
      <c r="J136" s="1"/>
      <c r="K136" s="1">
        <v>927</v>
      </c>
      <c r="L136" s="20">
        <v>0</v>
      </c>
      <c r="M136" s="1"/>
      <c r="N136" s="1">
        <v>927</v>
      </c>
      <c r="O136" s="20">
        <v>0</v>
      </c>
    </row>
    <row r="137" spans="2:15" x14ac:dyDescent="0.25">
      <c r="B137" s="1">
        <v>781</v>
      </c>
      <c r="C137" s="20">
        <v>0</v>
      </c>
      <c r="D137" s="1"/>
      <c r="E137" s="1">
        <v>946</v>
      </c>
      <c r="F137" s="20">
        <v>0</v>
      </c>
      <c r="G137" s="1"/>
      <c r="H137" s="1">
        <v>946</v>
      </c>
      <c r="I137" s="20">
        <v>0</v>
      </c>
      <c r="J137" s="1"/>
      <c r="K137" s="1">
        <v>946</v>
      </c>
      <c r="L137" s="20">
        <v>0</v>
      </c>
      <c r="M137" s="1"/>
      <c r="N137" s="1">
        <v>946</v>
      </c>
      <c r="O137" s="20">
        <v>0</v>
      </c>
    </row>
    <row r="138" spans="2:15" x14ac:dyDescent="0.25">
      <c r="B138" s="1">
        <v>783</v>
      </c>
      <c r="C138" s="20">
        <v>15709.460399999993</v>
      </c>
      <c r="D138" s="1"/>
      <c r="E138" s="1">
        <v>427</v>
      </c>
      <c r="F138" s="20">
        <v>0</v>
      </c>
      <c r="G138" s="1"/>
      <c r="H138" s="1">
        <v>427</v>
      </c>
      <c r="I138" s="20">
        <v>0</v>
      </c>
      <c r="J138" s="1"/>
      <c r="K138" s="1">
        <v>427</v>
      </c>
      <c r="L138" s="20">
        <v>0</v>
      </c>
      <c r="M138" s="1"/>
      <c r="N138" s="1">
        <v>427</v>
      </c>
      <c r="O138" s="20">
        <v>0</v>
      </c>
    </row>
    <row r="139" spans="2:15" x14ac:dyDescent="0.25">
      <c r="B139" s="1">
        <v>789</v>
      </c>
      <c r="C139" s="20">
        <v>0</v>
      </c>
      <c r="D139" s="1"/>
      <c r="E139" s="1">
        <v>972</v>
      </c>
      <c r="F139" s="20">
        <v>6888.6230041151812</v>
      </c>
      <c r="G139" s="1"/>
      <c r="H139" s="1">
        <v>972</v>
      </c>
      <c r="I139" s="20">
        <v>551.08984032921444</v>
      </c>
      <c r="J139" s="1"/>
      <c r="K139" s="1">
        <v>972</v>
      </c>
      <c r="L139" s="20">
        <v>7439.712844444397</v>
      </c>
      <c r="M139" s="1"/>
      <c r="N139" s="1">
        <v>972</v>
      </c>
      <c r="O139" s="20">
        <v>20.965555555604908</v>
      </c>
    </row>
    <row r="140" spans="2:15" x14ac:dyDescent="0.25">
      <c r="B140" s="1">
        <v>791</v>
      </c>
      <c r="C140" s="20">
        <v>0</v>
      </c>
      <c r="D140" s="1"/>
      <c r="E140" s="1">
        <v>712</v>
      </c>
      <c r="F140" s="20">
        <v>0</v>
      </c>
      <c r="G140" s="1"/>
      <c r="H140" s="1">
        <v>712</v>
      </c>
      <c r="I140" s="20">
        <v>0</v>
      </c>
      <c r="J140" s="1"/>
      <c r="K140" s="1">
        <v>712</v>
      </c>
      <c r="L140" s="20">
        <v>0</v>
      </c>
      <c r="M140" s="1"/>
      <c r="N140" s="1">
        <v>712</v>
      </c>
      <c r="O140" s="20">
        <v>0</v>
      </c>
    </row>
    <row r="141" spans="2:15" x14ac:dyDescent="0.25">
      <c r="B141" s="1">
        <v>792</v>
      </c>
      <c r="C141" s="20">
        <v>0</v>
      </c>
      <c r="D141" s="1"/>
      <c r="E141" s="1">
        <v>976</v>
      </c>
      <c r="F141" s="20">
        <v>1721.7674897115221</v>
      </c>
      <c r="G141" s="1"/>
      <c r="H141" s="1">
        <v>976</v>
      </c>
      <c r="I141" s="20">
        <v>137.74139917692179</v>
      </c>
      <c r="J141" s="1"/>
      <c r="K141" s="1">
        <v>976</v>
      </c>
      <c r="L141" s="20">
        <v>1859.5088888884438</v>
      </c>
      <c r="M141" s="1"/>
      <c r="N141" s="1">
        <v>976</v>
      </c>
      <c r="O141" s="20">
        <v>1923.3711111115563</v>
      </c>
    </row>
    <row r="142" spans="2:15" x14ac:dyDescent="0.25">
      <c r="B142" s="1">
        <v>801</v>
      </c>
      <c r="C142" s="20">
        <v>20753.300399999989</v>
      </c>
      <c r="D142" s="1"/>
      <c r="E142" s="1">
        <v>807</v>
      </c>
      <c r="F142" s="20">
        <v>0</v>
      </c>
      <c r="G142" s="1"/>
      <c r="H142" s="1">
        <v>807</v>
      </c>
      <c r="I142" s="20">
        <v>0</v>
      </c>
      <c r="J142" s="1"/>
      <c r="K142" s="1">
        <v>807</v>
      </c>
      <c r="L142" s="20">
        <v>0</v>
      </c>
      <c r="M142" s="1"/>
      <c r="N142" s="1">
        <v>807</v>
      </c>
      <c r="O142" s="20">
        <v>0</v>
      </c>
    </row>
    <row r="143" spans="2:15" x14ac:dyDescent="0.25">
      <c r="B143" s="1">
        <v>802</v>
      </c>
      <c r="C143" s="20">
        <v>13975.643999999995</v>
      </c>
      <c r="D143" s="1"/>
      <c r="E143" s="1">
        <v>458</v>
      </c>
      <c r="F143" s="20">
        <v>0</v>
      </c>
      <c r="G143" s="1"/>
      <c r="H143" s="1">
        <v>458</v>
      </c>
      <c r="I143" s="20">
        <v>0</v>
      </c>
      <c r="J143" s="1"/>
      <c r="K143" s="1">
        <v>458</v>
      </c>
      <c r="L143" s="20">
        <v>0</v>
      </c>
      <c r="M143" s="1"/>
      <c r="N143" s="1">
        <v>458</v>
      </c>
      <c r="O143" s="20">
        <v>0</v>
      </c>
    </row>
    <row r="144" spans="2:15" x14ac:dyDescent="0.25">
      <c r="B144" s="1">
        <v>807</v>
      </c>
      <c r="C144" s="20">
        <v>0</v>
      </c>
      <c r="D144" s="1"/>
      <c r="E144" s="1">
        <v>611</v>
      </c>
      <c r="F144" s="20">
        <v>0</v>
      </c>
      <c r="G144" s="1"/>
      <c r="H144" s="1">
        <v>611</v>
      </c>
      <c r="I144" s="20">
        <v>0</v>
      </c>
      <c r="J144" s="1"/>
      <c r="K144" s="1">
        <v>611</v>
      </c>
      <c r="L144" s="20">
        <v>0</v>
      </c>
      <c r="M144" s="1"/>
      <c r="N144" s="1">
        <v>611</v>
      </c>
      <c r="O144" s="20">
        <v>0</v>
      </c>
    </row>
    <row r="145" spans="2:15" x14ac:dyDescent="0.25">
      <c r="B145" s="1">
        <v>808</v>
      </c>
      <c r="C145" s="20">
        <v>0</v>
      </c>
      <c r="D145" s="1"/>
      <c r="E145" s="1">
        <v>789</v>
      </c>
      <c r="F145" s="20">
        <v>0</v>
      </c>
      <c r="G145" s="1"/>
      <c r="H145" s="1">
        <v>789</v>
      </c>
      <c r="I145" s="20">
        <v>0</v>
      </c>
      <c r="J145" s="1"/>
      <c r="K145" s="1">
        <v>789</v>
      </c>
      <c r="L145" s="20">
        <v>0</v>
      </c>
      <c r="M145" s="1"/>
      <c r="N145" s="1">
        <v>789</v>
      </c>
      <c r="O145" s="20">
        <v>0</v>
      </c>
    </row>
    <row r="146" spans="2:15" x14ac:dyDescent="0.25">
      <c r="B146" s="1">
        <v>811</v>
      </c>
      <c r="C146" s="20">
        <v>8826.7199999999975</v>
      </c>
      <c r="D146" s="1"/>
      <c r="E146" s="1">
        <v>596</v>
      </c>
      <c r="F146" s="20">
        <v>0</v>
      </c>
      <c r="G146" s="1"/>
      <c r="H146" s="1">
        <v>596</v>
      </c>
      <c r="I146" s="20">
        <v>0</v>
      </c>
      <c r="J146" s="1"/>
      <c r="K146" s="1">
        <v>596</v>
      </c>
      <c r="L146" s="20">
        <v>0</v>
      </c>
      <c r="M146" s="1"/>
      <c r="N146" s="1">
        <v>596</v>
      </c>
      <c r="O146" s="20">
        <v>0</v>
      </c>
    </row>
    <row r="147" spans="2:15" x14ac:dyDescent="0.25">
      <c r="B147" s="1">
        <v>817</v>
      </c>
      <c r="C147" s="20">
        <v>20753.300399999989</v>
      </c>
      <c r="D147" s="1"/>
      <c r="E147" s="1">
        <v>742</v>
      </c>
      <c r="F147" s="20">
        <v>0</v>
      </c>
      <c r="G147" s="1"/>
      <c r="H147" s="1">
        <v>742</v>
      </c>
      <c r="I147" s="20">
        <v>0</v>
      </c>
      <c r="J147" s="1"/>
      <c r="K147" s="1">
        <v>742</v>
      </c>
      <c r="L147" s="20">
        <v>0</v>
      </c>
      <c r="M147" s="1"/>
      <c r="N147" s="1">
        <v>742</v>
      </c>
      <c r="O147" s="20">
        <v>0</v>
      </c>
    </row>
    <row r="148" spans="2:15" x14ac:dyDescent="0.25">
      <c r="B148" s="1">
        <v>819</v>
      </c>
      <c r="C148" s="20">
        <v>13870.559999999994</v>
      </c>
      <c r="D148" s="1"/>
      <c r="E148" s="1">
        <v>792</v>
      </c>
      <c r="F148" s="20">
        <v>0</v>
      </c>
      <c r="G148" s="1"/>
      <c r="H148" s="1">
        <v>792</v>
      </c>
      <c r="I148" s="20">
        <v>0</v>
      </c>
      <c r="J148" s="1"/>
      <c r="K148" s="1">
        <v>792</v>
      </c>
      <c r="L148" s="20">
        <v>0</v>
      </c>
      <c r="M148" s="1"/>
      <c r="N148" s="1">
        <v>792</v>
      </c>
      <c r="O148" s="20">
        <v>0</v>
      </c>
    </row>
    <row r="149" spans="2:15" x14ac:dyDescent="0.25">
      <c r="B149" s="1">
        <v>822</v>
      </c>
      <c r="C149" s="20">
        <v>8826.7199999999975</v>
      </c>
      <c r="D149" s="1"/>
      <c r="E149" s="1">
        <v>970</v>
      </c>
      <c r="F149" s="20">
        <v>0</v>
      </c>
      <c r="G149" s="1"/>
      <c r="H149" s="1">
        <v>970</v>
      </c>
      <c r="I149" s="20">
        <v>0</v>
      </c>
      <c r="J149" s="1"/>
      <c r="K149" s="1">
        <v>970</v>
      </c>
      <c r="L149" s="20">
        <v>0</v>
      </c>
      <c r="M149" s="1"/>
      <c r="N149" s="1">
        <v>970</v>
      </c>
      <c r="O149" s="20">
        <v>1260.96</v>
      </c>
    </row>
    <row r="150" spans="2:15" x14ac:dyDescent="0.25">
      <c r="B150" s="1">
        <v>823</v>
      </c>
      <c r="C150" s="20">
        <v>13818.020399999994</v>
      </c>
      <c r="D150" s="1"/>
      <c r="E150" s="1">
        <v>945</v>
      </c>
      <c r="F150" s="20">
        <v>0</v>
      </c>
      <c r="G150" s="1"/>
      <c r="H150" s="1">
        <v>945</v>
      </c>
      <c r="I150" s="20">
        <v>0</v>
      </c>
      <c r="J150" s="1"/>
      <c r="K150" s="1">
        <v>945</v>
      </c>
      <c r="L150" s="20">
        <v>0</v>
      </c>
      <c r="M150" s="1"/>
      <c r="N150" s="1">
        <v>945</v>
      </c>
      <c r="O150" s="20">
        <v>0</v>
      </c>
    </row>
    <row r="151" spans="2:15" x14ac:dyDescent="0.25">
      <c r="B151" s="1">
        <v>827</v>
      </c>
      <c r="C151" s="20">
        <v>9457.1999999999971</v>
      </c>
      <c r="D151" s="1"/>
      <c r="E151" s="1">
        <v>791</v>
      </c>
      <c r="F151" s="20">
        <v>0</v>
      </c>
      <c r="G151" s="1"/>
      <c r="H151" s="1">
        <v>791</v>
      </c>
      <c r="I151" s="20">
        <v>0</v>
      </c>
      <c r="J151" s="1"/>
      <c r="K151" s="1">
        <v>791</v>
      </c>
      <c r="L151" s="20">
        <v>0</v>
      </c>
      <c r="M151" s="1"/>
      <c r="N151" s="1">
        <v>791</v>
      </c>
      <c r="O151" s="20">
        <v>0</v>
      </c>
    </row>
    <row r="152" spans="2:15" x14ac:dyDescent="0.25">
      <c r="B152" s="1">
        <v>834</v>
      </c>
      <c r="C152" s="20">
        <v>20753.300399999989</v>
      </c>
      <c r="D152" s="1"/>
      <c r="E152" s="1">
        <v>651</v>
      </c>
      <c r="F152" s="20">
        <v>0</v>
      </c>
      <c r="G152" s="1"/>
      <c r="H152" s="1">
        <v>651</v>
      </c>
      <c r="I152" s="20">
        <v>0</v>
      </c>
      <c r="J152" s="1"/>
      <c r="K152" s="1">
        <v>651</v>
      </c>
      <c r="L152" s="20">
        <v>0</v>
      </c>
      <c r="M152" s="1"/>
      <c r="N152" s="1">
        <v>651</v>
      </c>
      <c r="O152" s="20">
        <v>0</v>
      </c>
    </row>
    <row r="153" spans="2:15" x14ac:dyDescent="0.25">
      <c r="B153" s="1">
        <v>841</v>
      </c>
      <c r="C153" s="20">
        <v>20753.300399999989</v>
      </c>
      <c r="D153" s="1"/>
      <c r="E153" s="1">
        <v>422</v>
      </c>
      <c r="F153" s="20">
        <v>0</v>
      </c>
      <c r="G153" s="1"/>
      <c r="H153" s="1">
        <v>422</v>
      </c>
      <c r="I153" s="20">
        <v>0</v>
      </c>
      <c r="J153" s="1"/>
      <c r="K153" s="1">
        <v>422</v>
      </c>
      <c r="L153" s="20">
        <v>0</v>
      </c>
      <c r="M153" s="1"/>
      <c r="N153" s="1">
        <v>422</v>
      </c>
      <c r="O153" s="20">
        <v>0</v>
      </c>
    </row>
    <row r="154" spans="2:15" x14ac:dyDescent="0.25">
      <c r="B154" s="1">
        <v>842</v>
      </c>
      <c r="C154" s="20">
        <v>0</v>
      </c>
      <c r="D154" s="1"/>
      <c r="E154" s="1">
        <v>463</v>
      </c>
      <c r="F154" s="20">
        <v>0</v>
      </c>
      <c r="G154" s="1"/>
      <c r="H154" s="1">
        <v>463</v>
      </c>
      <c r="I154" s="20">
        <v>0</v>
      </c>
      <c r="J154" s="1"/>
      <c r="K154" s="1">
        <v>463</v>
      </c>
      <c r="L154" s="20">
        <v>0</v>
      </c>
      <c r="M154" s="1"/>
      <c r="N154" s="1">
        <v>463</v>
      </c>
      <c r="O154" s="20">
        <v>0</v>
      </c>
    </row>
    <row r="155" spans="2:15" x14ac:dyDescent="0.25">
      <c r="B155" s="1">
        <v>843</v>
      </c>
      <c r="C155" s="20">
        <v>8826.7199999999975</v>
      </c>
      <c r="D155" s="1"/>
      <c r="E155" s="1">
        <v>338</v>
      </c>
      <c r="F155" s="20">
        <v>6421.5967078189224</v>
      </c>
      <c r="G155" s="1"/>
      <c r="H155" s="1">
        <v>338</v>
      </c>
      <c r="I155" s="20">
        <v>513.72773662551367</v>
      </c>
      <c r="J155" s="1"/>
      <c r="K155" s="1">
        <v>338</v>
      </c>
      <c r="L155" s="20">
        <v>6935.3244444444372</v>
      </c>
      <c r="M155" s="1"/>
      <c r="N155" s="1">
        <v>338</v>
      </c>
      <c r="O155" s="20">
        <v>-4.4444444435107755E-2</v>
      </c>
    </row>
    <row r="156" spans="2:15" x14ac:dyDescent="0.25">
      <c r="B156" s="1">
        <v>844</v>
      </c>
      <c r="C156" s="20">
        <v>0</v>
      </c>
      <c r="D156" s="1"/>
      <c r="E156" s="1">
        <v>110</v>
      </c>
      <c r="F156" s="20">
        <v>0</v>
      </c>
      <c r="G156" s="1"/>
      <c r="H156" s="1">
        <v>110</v>
      </c>
      <c r="I156" s="20">
        <v>0</v>
      </c>
      <c r="J156" s="1"/>
      <c r="K156" s="1">
        <v>110</v>
      </c>
      <c r="L156" s="20">
        <v>0</v>
      </c>
      <c r="M156" s="1"/>
      <c r="N156" s="1">
        <v>110</v>
      </c>
      <c r="O156" s="20">
        <v>0</v>
      </c>
    </row>
    <row r="157" spans="2:15" x14ac:dyDescent="0.25">
      <c r="B157" s="1">
        <v>847</v>
      </c>
      <c r="C157" s="20">
        <v>0</v>
      </c>
      <c r="D157" s="1"/>
      <c r="E157" s="1">
        <v>14</v>
      </c>
      <c r="F157" s="20">
        <v>6421.6008230448479</v>
      </c>
      <c r="G157" s="1"/>
      <c r="H157" s="1">
        <v>14</v>
      </c>
      <c r="I157" s="20">
        <v>513.72806584358773</v>
      </c>
      <c r="J157" s="1"/>
      <c r="K157" s="1">
        <v>14</v>
      </c>
      <c r="L157" s="20">
        <v>6935.3288888884372</v>
      </c>
      <c r="M157" s="1"/>
      <c r="N157" s="1">
        <v>14</v>
      </c>
      <c r="O157" s="20">
        <v>-4.8888888435129729E-2</v>
      </c>
    </row>
    <row r="158" spans="2:15" x14ac:dyDescent="0.25">
      <c r="B158" s="1">
        <v>852</v>
      </c>
      <c r="C158" s="20">
        <v>6304.7999999999993</v>
      </c>
      <c r="D158" s="1"/>
      <c r="E158" s="1">
        <v>546</v>
      </c>
      <c r="F158" s="20">
        <v>0</v>
      </c>
      <c r="G158" s="1"/>
      <c r="H158" s="1">
        <v>546</v>
      </c>
      <c r="I158" s="20">
        <v>0</v>
      </c>
      <c r="J158" s="1"/>
      <c r="K158" s="1">
        <v>546</v>
      </c>
      <c r="L158" s="20">
        <v>0</v>
      </c>
      <c r="M158" s="1"/>
      <c r="N158" s="1">
        <v>546</v>
      </c>
      <c r="O158" s="20">
        <v>0</v>
      </c>
    </row>
    <row r="159" spans="2:15" x14ac:dyDescent="0.25">
      <c r="B159" s="1">
        <v>856</v>
      </c>
      <c r="C159" s="20">
        <v>17022.959999999992</v>
      </c>
      <c r="D159" s="1"/>
      <c r="E159" s="1">
        <v>287</v>
      </c>
      <c r="F159" s="20">
        <v>0</v>
      </c>
      <c r="G159" s="1"/>
      <c r="H159" s="1">
        <v>287</v>
      </c>
      <c r="I159" s="20">
        <v>0</v>
      </c>
      <c r="J159" s="1"/>
      <c r="K159" s="1">
        <v>287</v>
      </c>
      <c r="L159" s="20">
        <v>0</v>
      </c>
      <c r="M159" s="1"/>
      <c r="N159" s="1">
        <v>287</v>
      </c>
      <c r="O159" s="20">
        <v>0</v>
      </c>
    </row>
    <row r="160" spans="2:15" x14ac:dyDescent="0.25">
      <c r="B160" s="1">
        <v>858</v>
      </c>
      <c r="C160" s="20">
        <v>10665.620399999996</v>
      </c>
      <c r="D160" s="1"/>
      <c r="E160" s="1">
        <v>657</v>
      </c>
      <c r="F160" s="20">
        <v>2918.9053497938257</v>
      </c>
      <c r="G160" s="1"/>
      <c r="H160" s="1">
        <v>657</v>
      </c>
      <c r="I160" s="20">
        <v>233.51242798350609</v>
      </c>
      <c r="J160" s="1"/>
      <c r="K160" s="1">
        <v>657</v>
      </c>
      <c r="L160" s="20">
        <v>3152.4177777773316</v>
      </c>
      <c r="M160" s="1"/>
      <c r="N160" s="1">
        <v>657</v>
      </c>
      <c r="O160" s="20">
        <v>1260.9422222226685</v>
      </c>
    </row>
    <row r="161" spans="2:15" x14ac:dyDescent="0.25">
      <c r="B161" s="1">
        <v>869</v>
      </c>
      <c r="C161" s="20">
        <v>8196.239999999998</v>
      </c>
      <c r="D161" s="1"/>
      <c r="E161" s="1">
        <v>674</v>
      </c>
      <c r="F161" s="20">
        <v>0</v>
      </c>
      <c r="G161" s="1"/>
      <c r="H161" s="1">
        <v>674</v>
      </c>
      <c r="I161" s="20">
        <v>0</v>
      </c>
      <c r="J161" s="1"/>
      <c r="K161" s="1">
        <v>674</v>
      </c>
      <c r="L161" s="20">
        <v>0</v>
      </c>
      <c r="M161" s="1"/>
      <c r="N161" s="1">
        <v>674</v>
      </c>
      <c r="O161" s="20">
        <v>0</v>
      </c>
    </row>
    <row r="162" spans="2:15" x14ac:dyDescent="0.25">
      <c r="B162" s="1">
        <v>870</v>
      </c>
      <c r="C162" s="20">
        <v>15709.460399999993</v>
      </c>
      <c r="D162" s="1"/>
      <c r="E162" s="1">
        <v>68</v>
      </c>
      <c r="F162" s="20">
        <v>6421.5925925925849</v>
      </c>
      <c r="G162" s="1"/>
      <c r="H162" s="1">
        <v>68</v>
      </c>
      <c r="I162" s="20">
        <v>513.72740740740664</v>
      </c>
      <c r="J162" s="1"/>
      <c r="K162" s="1">
        <v>68</v>
      </c>
      <c r="L162" s="20">
        <v>6935.3199999999933</v>
      </c>
      <c r="M162" s="1"/>
      <c r="N162" s="1">
        <v>68</v>
      </c>
      <c r="O162" s="20">
        <v>-3.9999999991110258E-2</v>
      </c>
    </row>
    <row r="163" spans="2:15" x14ac:dyDescent="0.25">
      <c r="B163" s="1">
        <v>873</v>
      </c>
      <c r="C163" s="20">
        <v>0</v>
      </c>
      <c r="D163" s="1"/>
      <c r="E163" s="1">
        <v>886</v>
      </c>
      <c r="F163" s="20">
        <v>0</v>
      </c>
      <c r="G163" s="1"/>
      <c r="H163" s="1">
        <v>886</v>
      </c>
      <c r="I163" s="20">
        <v>0</v>
      </c>
      <c r="J163" s="1"/>
      <c r="K163" s="1">
        <v>886</v>
      </c>
      <c r="L163" s="20">
        <v>0</v>
      </c>
      <c r="M163" s="1"/>
      <c r="N163" s="1">
        <v>886</v>
      </c>
      <c r="O163" s="20">
        <v>0</v>
      </c>
    </row>
    <row r="164" spans="2:15" x14ac:dyDescent="0.25">
      <c r="B164" s="1">
        <v>875</v>
      </c>
      <c r="C164" s="20">
        <v>13870.559999999994</v>
      </c>
      <c r="D164" s="1"/>
      <c r="E164" s="1">
        <v>689</v>
      </c>
      <c r="F164" s="20">
        <v>0</v>
      </c>
      <c r="G164" s="1"/>
      <c r="H164" s="1">
        <v>689</v>
      </c>
      <c r="I164" s="20">
        <v>0</v>
      </c>
      <c r="J164" s="1"/>
      <c r="K164" s="1">
        <v>689</v>
      </c>
      <c r="L164" s="20">
        <v>0</v>
      </c>
      <c r="M164" s="1"/>
      <c r="N164" s="1">
        <v>689</v>
      </c>
      <c r="O164" s="20">
        <v>0</v>
      </c>
    </row>
    <row r="165" spans="2:15" x14ac:dyDescent="0.25">
      <c r="B165" s="1">
        <v>878</v>
      </c>
      <c r="C165" s="20">
        <v>630.48</v>
      </c>
      <c r="D165" s="1"/>
      <c r="E165" s="1">
        <v>937</v>
      </c>
      <c r="F165" s="20">
        <v>0</v>
      </c>
      <c r="G165" s="1"/>
      <c r="H165" s="1">
        <v>937</v>
      </c>
      <c r="I165" s="20">
        <v>0</v>
      </c>
      <c r="J165" s="1"/>
      <c r="K165" s="1">
        <v>937</v>
      </c>
      <c r="L165" s="20">
        <v>0</v>
      </c>
      <c r="M165" s="1"/>
      <c r="N165" s="1">
        <v>937</v>
      </c>
      <c r="O165" s="20">
        <v>0</v>
      </c>
    </row>
    <row r="166" spans="2:15" x14ac:dyDescent="0.25">
      <c r="B166" s="1">
        <v>879</v>
      </c>
      <c r="C166" s="20">
        <v>0</v>
      </c>
      <c r="D166" s="1"/>
      <c r="E166" s="1">
        <v>943</v>
      </c>
      <c r="F166" s="20">
        <v>0</v>
      </c>
      <c r="G166" s="1"/>
      <c r="H166" s="1">
        <v>943</v>
      </c>
      <c r="I166" s="20">
        <v>0</v>
      </c>
      <c r="J166" s="1"/>
      <c r="K166" s="1">
        <v>943</v>
      </c>
      <c r="L166" s="20">
        <v>0</v>
      </c>
      <c r="M166" s="1"/>
      <c r="N166" s="1">
        <v>943</v>
      </c>
      <c r="O166" s="20">
        <v>0</v>
      </c>
    </row>
    <row r="167" spans="2:15" x14ac:dyDescent="0.25">
      <c r="B167" s="1">
        <v>886</v>
      </c>
      <c r="C167" s="20">
        <v>0</v>
      </c>
      <c r="D167" s="1"/>
      <c r="E167" s="1">
        <v>941</v>
      </c>
      <c r="F167" s="20">
        <v>0</v>
      </c>
      <c r="G167" s="1"/>
      <c r="H167" s="1">
        <v>941</v>
      </c>
      <c r="I167" s="20">
        <v>0</v>
      </c>
      <c r="J167" s="1"/>
      <c r="K167" s="1">
        <v>941</v>
      </c>
      <c r="L167" s="20">
        <v>0</v>
      </c>
      <c r="M167" s="1"/>
      <c r="N167" s="1">
        <v>941</v>
      </c>
      <c r="O167" s="20">
        <v>0</v>
      </c>
    </row>
    <row r="168" spans="2:15" x14ac:dyDescent="0.25">
      <c r="B168" s="1">
        <v>889</v>
      </c>
      <c r="C168" s="20">
        <v>10508.005199999996</v>
      </c>
      <c r="D168" s="1"/>
      <c r="E168" s="1">
        <v>604</v>
      </c>
      <c r="F168" s="20">
        <v>6421.588477366251</v>
      </c>
      <c r="G168" s="1"/>
      <c r="H168" s="1">
        <v>604</v>
      </c>
      <c r="I168" s="20">
        <v>513.72707818930007</v>
      </c>
      <c r="J168" s="1"/>
      <c r="K168" s="1">
        <v>604</v>
      </c>
      <c r="L168" s="20">
        <v>6935.3155555555531</v>
      </c>
      <c r="M168" s="1"/>
      <c r="N168" s="1">
        <v>604</v>
      </c>
      <c r="O168" s="20">
        <v>-3.5555555551042062E-2</v>
      </c>
    </row>
    <row r="169" spans="2:15" x14ac:dyDescent="0.25">
      <c r="B169" s="1">
        <v>890</v>
      </c>
      <c r="C169" s="20">
        <v>10718.159999999996</v>
      </c>
      <c r="D169" s="1"/>
      <c r="E169" s="1">
        <v>968</v>
      </c>
      <c r="F169" s="20">
        <v>6888.6024279835356</v>
      </c>
      <c r="G169" s="1"/>
      <c r="H169" s="1">
        <v>968</v>
      </c>
      <c r="I169" s="20">
        <v>551.08819423868295</v>
      </c>
      <c r="J169" s="1"/>
      <c r="K169" s="1">
        <v>968</v>
      </c>
      <c r="L169" s="20">
        <v>7439.6906222222206</v>
      </c>
      <c r="M169" s="1"/>
      <c r="N169" s="1">
        <v>968</v>
      </c>
      <c r="O169" s="20">
        <v>20.987777777780941</v>
      </c>
    </row>
    <row r="170" spans="2:15" x14ac:dyDescent="0.25">
      <c r="B170" s="1">
        <v>894</v>
      </c>
      <c r="C170" s="20">
        <v>11243.558399999996</v>
      </c>
      <c r="D170" s="1"/>
      <c r="E170" s="1">
        <v>963</v>
      </c>
      <c r="F170" s="20">
        <v>1128.6388888888887</v>
      </c>
      <c r="G170" s="1"/>
      <c r="H170" s="1">
        <v>963</v>
      </c>
      <c r="I170" s="20">
        <v>90.291111111111107</v>
      </c>
      <c r="J170" s="1"/>
      <c r="K170" s="1">
        <v>963</v>
      </c>
      <c r="L170" s="20">
        <v>1218.93</v>
      </c>
      <c r="M170" s="1"/>
      <c r="N170" s="1">
        <v>963</v>
      </c>
      <c r="O170" s="20">
        <v>42.0300000000002</v>
      </c>
    </row>
    <row r="171" spans="2:15" x14ac:dyDescent="0.25">
      <c r="B171" s="1">
        <v>895</v>
      </c>
      <c r="C171" s="20">
        <v>6304.7999999999993</v>
      </c>
      <c r="D171" s="1"/>
      <c r="E171" s="1">
        <v>376</v>
      </c>
      <c r="F171" s="20">
        <v>0</v>
      </c>
      <c r="G171" s="1"/>
      <c r="H171" s="1">
        <v>376</v>
      </c>
      <c r="I171" s="20">
        <v>0</v>
      </c>
      <c r="J171" s="1"/>
      <c r="K171" s="1">
        <v>376</v>
      </c>
      <c r="L171" s="20">
        <v>0</v>
      </c>
      <c r="M171" s="1"/>
      <c r="N171" s="1">
        <v>376</v>
      </c>
      <c r="O171" s="20">
        <v>0</v>
      </c>
    </row>
    <row r="172" spans="2:15" x14ac:dyDescent="0.25">
      <c r="B172" s="1">
        <v>898</v>
      </c>
      <c r="C172" s="20">
        <v>6304.7999999999993</v>
      </c>
      <c r="D172" s="1"/>
      <c r="E172" s="1">
        <v>643</v>
      </c>
      <c r="F172" s="20">
        <v>6421.5637860082279</v>
      </c>
      <c r="G172" s="1"/>
      <c r="H172" s="1">
        <v>643</v>
      </c>
      <c r="I172" s="20">
        <v>513.72510288065826</v>
      </c>
      <c r="J172" s="1"/>
      <c r="K172" s="1">
        <v>643</v>
      </c>
      <c r="L172" s="20">
        <v>6935.2888888888865</v>
      </c>
      <c r="M172" s="1"/>
      <c r="N172" s="1">
        <v>643</v>
      </c>
      <c r="O172" s="20">
        <v>-8.8888888870570781E-3</v>
      </c>
    </row>
    <row r="173" spans="2:15" x14ac:dyDescent="0.25">
      <c r="B173" s="1">
        <v>902</v>
      </c>
      <c r="C173" s="20">
        <v>5621.7803999999996</v>
      </c>
      <c r="D173" s="1"/>
      <c r="E173" s="1">
        <v>77</v>
      </c>
      <c r="F173" s="20">
        <v>0</v>
      </c>
      <c r="G173" s="1"/>
      <c r="H173" s="1">
        <v>77</v>
      </c>
      <c r="I173" s="20">
        <v>0</v>
      </c>
      <c r="J173" s="1"/>
      <c r="K173" s="1">
        <v>77</v>
      </c>
      <c r="L173" s="20">
        <v>0</v>
      </c>
      <c r="M173" s="1"/>
      <c r="N173" s="1">
        <v>77</v>
      </c>
      <c r="O173" s="20">
        <v>0</v>
      </c>
    </row>
    <row r="174" spans="2:15" x14ac:dyDescent="0.25">
      <c r="B174" s="1">
        <v>907</v>
      </c>
      <c r="C174" s="20">
        <v>11926.580399999995</v>
      </c>
      <c r="D174" s="1"/>
      <c r="E174" s="1">
        <v>808</v>
      </c>
      <c r="F174" s="20">
        <v>0</v>
      </c>
      <c r="G174" s="1"/>
      <c r="H174" s="1">
        <v>808</v>
      </c>
      <c r="I174" s="20">
        <v>0</v>
      </c>
      <c r="J174" s="1"/>
      <c r="K174" s="1">
        <v>808</v>
      </c>
      <c r="L174" s="20">
        <v>0</v>
      </c>
      <c r="M174" s="1"/>
      <c r="N174" s="1">
        <v>808</v>
      </c>
      <c r="O174" s="20">
        <v>0</v>
      </c>
    </row>
    <row r="175" spans="2:15" x14ac:dyDescent="0.25">
      <c r="B175" s="1">
        <v>917</v>
      </c>
      <c r="C175" s="20">
        <v>0</v>
      </c>
      <c r="D175" s="1"/>
      <c r="E175" s="1">
        <v>873</v>
      </c>
      <c r="F175" s="20">
        <v>0</v>
      </c>
      <c r="G175" s="1"/>
      <c r="H175" s="1">
        <v>873</v>
      </c>
      <c r="I175" s="20">
        <v>0</v>
      </c>
      <c r="J175" s="1"/>
      <c r="K175" s="1">
        <v>873</v>
      </c>
      <c r="L175" s="20">
        <v>0</v>
      </c>
      <c r="M175" s="1"/>
      <c r="N175" s="1">
        <v>873</v>
      </c>
      <c r="O175" s="20">
        <v>0</v>
      </c>
    </row>
    <row r="176" spans="2:15" x14ac:dyDescent="0.25">
      <c r="B176" s="1">
        <v>919</v>
      </c>
      <c r="C176" s="20">
        <v>9404.660399999997</v>
      </c>
      <c r="D176" s="1"/>
      <c r="E176" s="1">
        <v>493</v>
      </c>
      <c r="F176" s="20">
        <v>0</v>
      </c>
      <c r="G176" s="1"/>
      <c r="H176" s="1">
        <v>493</v>
      </c>
      <c r="I176" s="20">
        <v>0</v>
      </c>
      <c r="J176" s="1"/>
      <c r="K176" s="1">
        <v>493</v>
      </c>
      <c r="L176" s="20">
        <v>0</v>
      </c>
      <c r="M176" s="1"/>
      <c r="N176" s="1">
        <v>493</v>
      </c>
      <c r="O176" s="20">
        <v>0</v>
      </c>
    </row>
    <row r="177" spans="2:15" x14ac:dyDescent="0.25">
      <c r="B177" s="1">
        <v>920</v>
      </c>
      <c r="C177" s="20">
        <v>0</v>
      </c>
      <c r="D177" s="1"/>
      <c r="E177" s="1">
        <v>251</v>
      </c>
      <c r="F177" s="20">
        <v>0</v>
      </c>
      <c r="G177" s="1"/>
      <c r="H177" s="1">
        <v>251</v>
      </c>
      <c r="I177" s="20">
        <v>0</v>
      </c>
      <c r="J177" s="1"/>
      <c r="K177" s="1">
        <v>251</v>
      </c>
      <c r="L177" s="20">
        <v>0</v>
      </c>
      <c r="M177" s="1"/>
      <c r="N177" s="1">
        <v>251</v>
      </c>
      <c r="O177" s="20">
        <v>0</v>
      </c>
    </row>
    <row r="178" spans="2:15" x14ac:dyDescent="0.25">
      <c r="B178" s="1">
        <v>927</v>
      </c>
      <c r="C178" s="20">
        <v>0</v>
      </c>
      <c r="D178" s="1"/>
      <c r="E178" s="1">
        <v>303</v>
      </c>
      <c r="F178" s="20">
        <v>0</v>
      </c>
      <c r="G178" s="1"/>
      <c r="H178" s="1">
        <v>303</v>
      </c>
      <c r="I178" s="20">
        <v>0</v>
      </c>
      <c r="J178" s="1"/>
      <c r="K178" s="1">
        <v>303</v>
      </c>
      <c r="L178" s="20">
        <v>0</v>
      </c>
      <c r="M178" s="1"/>
      <c r="N178" s="1">
        <v>303</v>
      </c>
      <c r="O178" s="20">
        <v>0</v>
      </c>
    </row>
    <row r="179" spans="2:15" x14ac:dyDescent="0.25">
      <c r="B179" s="1">
        <v>928</v>
      </c>
      <c r="C179" s="20">
        <v>7513.2203999999983</v>
      </c>
      <c r="D179" s="1"/>
      <c r="E179" s="1">
        <v>489</v>
      </c>
      <c r="F179" s="20">
        <v>0</v>
      </c>
      <c r="G179" s="1"/>
      <c r="H179" s="1">
        <v>489</v>
      </c>
      <c r="I179" s="20">
        <v>0</v>
      </c>
      <c r="J179" s="1"/>
      <c r="K179" s="1">
        <v>489</v>
      </c>
      <c r="L179" s="20">
        <v>0</v>
      </c>
      <c r="M179" s="1"/>
      <c r="N179" s="1">
        <v>489</v>
      </c>
      <c r="O179" s="20">
        <v>0</v>
      </c>
    </row>
    <row r="180" spans="2:15" x14ac:dyDescent="0.25">
      <c r="B180" s="1">
        <v>929</v>
      </c>
      <c r="C180" s="20">
        <v>5569.2384000000002</v>
      </c>
      <c r="D180" s="1"/>
      <c r="E180" s="1">
        <v>111</v>
      </c>
      <c r="F180" s="20">
        <v>0</v>
      </c>
      <c r="G180" s="1"/>
      <c r="H180" s="1">
        <v>111</v>
      </c>
      <c r="I180" s="20">
        <v>0</v>
      </c>
      <c r="J180" s="1"/>
      <c r="K180" s="1">
        <v>111</v>
      </c>
      <c r="L180" s="20">
        <v>0</v>
      </c>
      <c r="M180" s="1"/>
      <c r="N180" s="1">
        <v>111</v>
      </c>
      <c r="O180" s="20">
        <v>0</v>
      </c>
    </row>
    <row r="181" spans="2:15" x14ac:dyDescent="0.25">
      <c r="B181" s="1">
        <v>930</v>
      </c>
      <c r="C181" s="20">
        <v>2521.92</v>
      </c>
      <c r="D181" s="1"/>
      <c r="E181" s="1">
        <v>757</v>
      </c>
      <c r="F181" s="20">
        <v>0</v>
      </c>
      <c r="G181" s="1"/>
      <c r="H181" s="1">
        <v>757</v>
      </c>
      <c r="I181" s="20">
        <v>0</v>
      </c>
      <c r="J181" s="1"/>
      <c r="K181" s="1">
        <v>757</v>
      </c>
      <c r="L181" s="20">
        <v>0</v>
      </c>
      <c r="M181" s="1"/>
      <c r="N181" s="1">
        <v>757</v>
      </c>
      <c r="O181" s="20">
        <v>0</v>
      </c>
    </row>
    <row r="182" spans="2:15" x14ac:dyDescent="0.25">
      <c r="B182" s="1">
        <v>933</v>
      </c>
      <c r="C182" s="20">
        <v>0</v>
      </c>
      <c r="E182" s="1">
        <v>639</v>
      </c>
      <c r="F182" s="20">
        <v>0</v>
      </c>
      <c r="H182" s="1">
        <v>639</v>
      </c>
      <c r="I182" s="20">
        <v>0</v>
      </c>
      <c r="K182" s="1">
        <v>639</v>
      </c>
      <c r="L182" s="20">
        <v>0</v>
      </c>
      <c r="N182" s="1">
        <v>639</v>
      </c>
      <c r="O182" s="20">
        <v>0</v>
      </c>
    </row>
    <row r="183" spans="2:15" x14ac:dyDescent="0.25">
      <c r="B183" s="1">
        <v>934</v>
      </c>
      <c r="C183" s="20">
        <v>630.48</v>
      </c>
      <c r="E183" s="1">
        <v>89</v>
      </c>
      <c r="F183" s="20">
        <v>0</v>
      </c>
      <c r="H183" s="1">
        <v>89</v>
      </c>
      <c r="I183" s="20">
        <v>0</v>
      </c>
      <c r="K183" s="1">
        <v>89</v>
      </c>
      <c r="L183" s="20">
        <v>0</v>
      </c>
      <c r="N183" s="1">
        <v>89</v>
      </c>
      <c r="O183" s="20">
        <v>0</v>
      </c>
    </row>
    <row r="184" spans="2:15" x14ac:dyDescent="0.25">
      <c r="B184" s="1">
        <v>936</v>
      </c>
      <c r="C184" s="20">
        <v>7513.2203999999983</v>
      </c>
      <c r="E184" s="1">
        <v>842</v>
      </c>
      <c r="F184" s="20">
        <v>0</v>
      </c>
      <c r="H184" s="1">
        <v>842</v>
      </c>
      <c r="I184" s="20">
        <v>0</v>
      </c>
      <c r="K184" s="1">
        <v>842</v>
      </c>
      <c r="L184" s="20">
        <v>0</v>
      </c>
      <c r="N184" s="1">
        <v>842</v>
      </c>
      <c r="O184" s="20">
        <v>0</v>
      </c>
    </row>
    <row r="185" spans="2:15" x14ac:dyDescent="0.25">
      <c r="B185" s="1">
        <v>937</v>
      </c>
      <c r="C185" s="20">
        <v>0</v>
      </c>
      <c r="E185" s="1">
        <v>969</v>
      </c>
      <c r="F185" s="20">
        <v>0</v>
      </c>
      <c r="H185" s="1">
        <v>969</v>
      </c>
      <c r="I185" s="20">
        <v>0</v>
      </c>
      <c r="K185" s="1">
        <v>969</v>
      </c>
      <c r="L185" s="20">
        <v>0</v>
      </c>
      <c r="N185" s="1">
        <v>969</v>
      </c>
      <c r="O185" s="20">
        <v>0</v>
      </c>
    </row>
    <row r="186" spans="2:15" x14ac:dyDescent="0.25">
      <c r="B186" s="1">
        <v>938</v>
      </c>
      <c r="C186" s="20">
        <v>7513.2203999999983</v>
      </c>
      <c r="E186" s="1">
        <v>917</v>
      </c>
      <c r="F186" s="20">
        <v>0</v>
      </c>
      <c r="H186" s="1">
        <v>917</v>
      </c>
      <c r="I186" s="20">
        <v>0</v>
      </c>
      <c r="K186" s="1">
        <v>917</v>
      </c>
      <c r="L186" s="20">
        <v>0</v>
      </c>
      <c r="N186" s="1">
        <v>917</v>
      </c>
      <c r="O186" s="20">
        <v>0</v>
      </c>
    </row>
    <row r="187" spans="2:15" x14ac:dyDescent="0.25">
      <c r="B187" s="1">
        <v>941</v>
      </c>
      <c r="C187" s="20">
        <v>0</v>
      </c>
      <c r="E187" s="1">
        <v>695</v>
      </c>
      <c r="F187" s="20">
        <v>0</v>
      </c>
      <c r="H187" s="1">
        <v>695</v>
      </c>
      <c r="I187" s="20">
        <v>0</v>
      </c>
      <c r="K187" s="1">
        <v>695</v>
      </c>
      <c r="L187" s="20">
        <v>0</v>
      </c>
      <c r="N187" s="1">
        <v>695</v>
      </c>
      <c r="O187" s="20">
        <v>0</v>
      </c>
    </row>
    <row r="188" spans="2:15" x14ac:dyDescent="0.25">
      <c r="B188" s="1">
        <v>942</v>
      </c>
      <c r="C188" s="20">
        <v>0</v>
      </c>
      <c r="E188" s="1">
        <v>613</v>
      </c>
      <c r="F188" s="20">
        <v>0</v>
      </c>
      <c r="H188" s="1">
        <v>613</v>
      </c>
      <c r="I188" s="20">
        <v>0</v>
      </c>
      <c r="K188" s="1">
        <v>613</v>
      </c>
      <c r="L188" s="20">
        <v>0</v>
      </c>
      <c r="N188" s="1">
        <v>613</v>
      </c>
      <c r="O188" s="20">
        <v>0</v>
      </c>
    </row>
    <row r="189" spans="2:15" x14ac:dyDescent="0.25">
      <c r="B189" s="1">
        <v>943</v>
      </c>
      <c r="C189" s="20">
        <v>0</v>
      </c>
      <c r="E189" s="1">
        <v>942</v>
      </c>
      <c r="F189" s="20">
        <v>0</v>
      </c>
      <c r="H189" s="1">
        <v>942</v>
      </c>
      <c r="I189" s="20">
        <v>0</v>
      </c>
      <c r="K189" s="1">
        <v>942</v>
      </c>
      <c r="L189" s="20">
        <v>0</v>
      </c>
      <c r="N189" s="1">
        <v>942</v>
      </c>
      <c r="O189" s="20">
        <v>0</v>
      </c>
    </row>
    <row r="190" spans="2:15" x14ac:dyDescent="0.25">
      <c r="B190" s="1">
        <v>945</v>
      </c>
      <c r="C190" s="20">
        <v>0</v>
      </c>
      <c r="E190" s="1">
        <v>920</v>
      </c>
      <c r="F190" s="20">
        <v>0</v>
      </c>
      <c r="H190" s="1">
        <v>920</v>
      </c>
      <c r="I190" s="20">
        <v>0</v>
      </c>
      <c r="K190" s="1">
        <v>920</v>
      </c>
      <c r="L190" s="20">
        <v>0</v>
      </c>
      <c r="N190" s="1">
        <v>920</v>
      </c>
      <c r="O190" s="20">
        <v>0</v>
      </c>
    </row>
    <row r="191" spans="2:15" x14ac:dyDescent="0.25">
      <c r="B191" s="1">
        <v>946</v>
      </c>
      <c r="C191" s="20">
        <v>0</v>
      </c>
      <c r="E191" s="1">
        <v>432</v>
      </c>
      <c r="F191" s="20">
        <v>0</v>
      </c>
      <c r="H191" s="1">
        <v>432</v>
      </c>
      <c r="I191" s="20">
        <v>0</v>
      </c>
      <c r="K191" s="1">
        <v>432</v>
      </c>
      <c r="L191" s="20">
        <v>0</v>
      </c>
      <c r="N191" s="1">
        <v>432</v>
      </c>
      <c r="O191" s="20">
        <v>630.48</v>
      </c>
    </row>
    <row r="192" spans="2:15" x14ac:dyDescent="0.25">
      <c r="B192" s="1">
        <v>963</v>
      </c>
      <c r="C192" s="20">
        <v>1260.96</v>
      </c>
      <c r="E192" s="1">
        <v>715</v>
      </c>
      <c r="F192" s="20">
        <v>0</v>
      </c>
      <c r="H192" s="1">
        <v>715</v>
      </c>
      <c r="I192" s="20">
        <v>0</v>
      </c>
      <c r="K192" s="1">
        <v>715</v>
      </c>
      <c r="L192" s="20">
        <v>0</v>
      </c>
      <c r="N192" s="1">
        <v>715</v>
      </c>
      <c r="O192" s="20">
        <v>0</v>
      </c>
    </row>
    <row r="193" spans="2:15" x14ac:dyDescent="0.25">
      <c r="B193" s="1">
        <v>968</v>
      </c>
      <c r="C193" s="20">
        <v>7460.6783999999989</v>
      </c>
      <c r="E193" s="1">
        <v>844</v>
      </c>
      <c r="F193" s="20">
        <v>0</v>
      </c>
      <c r="H193" s="1">
        <v>844</v>
      </c>
      <c r="I193" s="20">
        <v>0</v>
      </c>
      <c r="K193" s="1">
        <v>844</v>
      </c>
      <c r="L193" s="20">
        <v>0</v>
      </c>
      <c r="N193" s="1">
        <v>844</v>
      </c>
      <c r="O193" s="20">
        <v>0</v>
      </c>
    </row>
    <row r="194" spans="2:15" x14ac:dyDescent="0.25">
      <c r="B194" s="1">
        <v>969</v>
      </c>
      <c r="C194" s="20">
        <v>0</v>
      </c>
      <c r="E194" s="1">
        <v>847</v>
      </c>
      <c r="F194" s="20">
        <v>0</v>
      </c>
      <c r="H194" s="1">
        <v>847</v>
      </c>
      <c r="I194" s="20">
        <v>0</v>
      </c>
      <c r="K194" s="1">
        <v>847</v>
      </c>
      <c r="L194" s="20">
        <v>0</v>
      </c>
      <c r="N194" s="1">
        <v>847</v>
      </c>
      <c r="O194" s="20">
        <v>0</v>
      </c>
    </row>
    <row r="195" spans="2:15" x14ac:dyDescent="0.25">
      <c r="B195" s="1">
        <v>970</v>
      </c>
      <c r="C195" s="20">
        <v>1260.96</v>
      </c>
      <c r="E195" s="1">
        <v>545</v>
      </c>
      <c r="F195" s="20">
        <v>0</v>
      </c>
      <c r="H195" s="1">
        <v>545</v>
      </c>
      <c r="I195" s="20">
        <v>0</v>
      </c>
      <c r="K195" s="1">
        <v>545</v>
      </c>
      <c r="L195" s="20">
        <v>0</v>
      </c>
      <c r="N195" s="1">
        <v>545</v>
      </c>
      <c r="O195" s="20">
        <v>0</v>
      </c>
    </row>
    <row r="196" spans="2:15" x14ac:dyDescent="0.25">
      <c r="B196" s="1">
        <v>972</v>
      </c>
      <c r="C196" s="20">
        <v>7460.6783999999989</v>
      </c>
      <c r="E196" s="1">
        <v>658</v>
      </c>
      <c r="F196" s="20">
        <v>0</v>
      </c>
      <c r="H196" s="1">
        <v>658</v>
      </c>
      <c r="I196" s="20">
        <v>0</v>
      </c>
      <c r="K196" s="1">
        <v>658</v>
      </c>
      <c r="L196" s="20">
        <v>0</v>
      </c>
      <c r="N196" s="1">
        <v>658</v>
      </c>
      <c r="O196" s="20">
        <v>1235.03</v>
      </c>
    </row>
    <row r="197" spans="2:15" x14ac:dyDescent="0.25">
      <c r="B197" s="1">
        <v>976</v>
      </c>
      <c r="C197" s="20">
        <v>3782.88</v>
      </c>
      <c r="E197" s="1">
        <v>992</v>
      </c>
      <c r="F197" s="20">
        <v>0</v>
      </c>
      <c r="H197" s="1">
        <v>992</v>
      </c>
      <c r="I197" s="20">
        <v>0</v>
      </c>
      <c r="K197" s="1">
        <v>992</v>
      </c>
      <c r="L197" s="20">
        <v>0</v>
      </c>
      <c r="N197" s="1">
        <v>992</v>
      </c>
      <c r="O197" s="20">
        <v>1260.96</v>
      </c>
    </row>
    <row r="198" spans="2:15" x14ac:dyDescent="0.25">
      <c r="B198" s="1">
        <v>980</v>
      </c>
      <c r="C198" s="20">
        <v>1891.44</v>
      </c>
      <c r="E198" s="1">
        <v>774</v>
      </c>
      <c r="F198" s="20">
        <v>0</v>
      </c>
      <c r="H198" s="1">
        <v>774</v>
      </c>
      <c r="I198" s="20">
        <v>0</v>
      </c>
      <c r="K198" s="1">
        <v>774</v>
      </c>
      <c r="L198" s="20">
        <v>0</v>
      </c>
      <c r="N198" s="1">
        <v>774</v>
      </c>
      <c r="O198" s="20">
        <v>0</v>
      </c>
    </row>
    <row r="199" spans="2:15" x14ac:dyDescent="0.25">
      <c r="B199" s="1">
        <v>981</v>
      </c>
      <c r="C199" s="20">
        <v>0</v>
      </c>
      <c r="E199" s="1">
        <v>985</v>
      </c>
      <c r="F199" s="20">
        <v>6275.6489300407366</v>
      </c>
      <c r="H199" s="1">
        <v>985</v>
      </c>
      <c r="I199" s="20">
        <v>502.05191440325888</v>
      </c>
      <c r="K199" s="1">
        <v>985</v>
      </c>
      <c r="L199" s="20">
        <v>6777.7008444439962</v>
      </c>
      <c r="N199" s="1">
        <v>985</v>
      </c>
      <c r="O199" s="20">
        <v>-4.4444443995146798E-2</v>
      </c>
    </row>
    <row r="200" spans="2:15" x14ac:dyDescent="0.25">
      <c r="B200" s="1">
        <v>985</v>
      </c>
      <c r="C200" s="20">
        <v>6777.6563999999998</v>
      </c>
      <c r="E200" s="1">
        <v>991</v>
      </c>
      <c r="F200" s="20">
        <v>0</v>
      </c>
      <c r="H200" s="1">
        <v>991</v>
      </c>
      <c r="I200" s="20">
        <v>0</v>
      </c>
      <c r="K200" s="1">
        <v>991</v>
      </c>
      <c r="L200" s="20">
        <v>0</v>
      </c>
      <c r="N200" s="1">
        <v>991</v>
      </c>
      <c r="O200" s="20">
        <v>0</v>
      </c>
    </row>
    <row r="201" spans="2:15" x14ac:dyDescent="0.25">
      <c r="B201" s="1">
        <v>986</v>
      </c>
      <c r="C201" s="20">
        <v>6147.1764000000003</v>
      </c>
      <c r="E201" s="1">
        <v>980</v>
      </c>
      <c r="F201" s="20">
        <v>1420.536008230448</v>
      </c>
      <c r="H201" s="1">
        <v>980</v>
      </c>
      <c r="I201" s="20">
        <v>113.64288065843584</v>
      </c>
      <c r="K201" s="1">
        <v>980</v>
      </c>
      <c r="L201" s="20">
        <v>1534.1788888888841</v>
      </c>
      <c r="N201" s="1">
        <v>980</v>
      </c>
      <c r="O201" s="20">
        <v>357.26111111111612</v>
      </c>
    </row>
    <row r="202" spans="2:15" x14ac:dyDescent="0.25">
      <c r="B202" s="1">
        <v>991</v>
      </c>
      <c r="C202" s="20">
        <v>0</v>
      </c>
      <c r="E202" s="1">
        <v>986</v>
      </c>
      <c r="F202" s="20">
        <v>5691.829999999999</v>
      </c>
      <c r="H202" s="1">
        <v>986</v>
      </c>
      <c r="I202" s="20">
        <v>455.34640000000002</v>
      </c>
      <c r="K202" s="1">
        <v>986</v>
      </c>
      <c r="L202" s="20">
        <v>6147.1764000000003</v>
      </c>
      <c r="N202" s="1">
        <v>986</v>
      </c>
      <c r="O202" s="20">
        <v>7.673861546209082E-13</v>
      </c>
    </row>
    <row r="203" spans="2:15" x14ac:dyDescent="0.25">
      <c r="B203" s="1">
        <v>992</v>
      </c>
      <c r="C203" s="20">
        <v>1260.96</v>
      </c>
      <c r="E203" s="1">
        <v>981</v>
      </c>
      <c r="F203" s="20">
        <v>0</v>
      </c>
      <c r="H203" s="1">
        <v>981</v>
      </c>
      <c r="I203" s="20">
        <v>0</v>
      </c>
      <c r="K203" s="1">
        <v>981</v>
      </c>
      <c r="L203" s="20">
        <v>0</v>
      </c>
      <c r="N203" s="1">
        <v>981</v>
      </c>
      <c r="O203" s="20">
        <v>0</v>
      </c>
    </row>
    <row r="204" spans="2:15" x14ac:dyDescent="0.25">
      <c r="B204" s="1">
        <v>993</v>
      </c>
      <c r="C204" s="20">
        <v>420.3252</v>
      </c>
      <c r="E204" s="1" t="s">
        <v>395</v>
      </c>
      <c r="F204" s="20">
        <v>5059.4495884773632</v>
      </c>
      <c r="H204" s="1" t="s">
        <v>395</v>
      </c>
      <c r="I204" s="20">
        <v>404.75596707818892</v>
      </c>
      <c r="K204" s="1" t="s">
        <v>395</v>
      </c>
      <c r="L204" s="20">
        <v>5464.2055555555526</v>
      </c>
      <c r="N204" s="1" t="s">
        <v>395</v>
      </c>
      <c r="O204" s="20">
        <v>210.11444444444871</v>
      </c>
    </row>
    <row r="205" spans="2:15" x14ac:dyDescent="0.25">
      <c r="B205" s="1">
        <v>995</v>
      </c>
      <c r="C205" s="20">
        <v>420.3252</v>
      </c>
      <c r="E205" s="1" t="s">
        <v>394</v>
      </c>
      <c r="F205" s="20">
        <v>4748.0761316872404</v>
      </c>
      <c r="H205" s="1" t="s">
        <v>394</v>
      </c>
      <c r="I205" s="20">
        <v>379.84609053497923</v>
      </c>
      <c r="K205" s="1" t="s">
        <v>394</v>
      </c>
      <c r="L205" s="20">
        <v>5127.9222222222197</v>
      </c>
      <c r="N205" s="1" t="s">
        <v>394</v>
      </c>
      <c r="O205" s="20">
        <v>546.39777777778068</v>
      </c>
    </row>
    <row r="206" spans="2:15" x14ac:dyDescent="0.25">
      <c r="B206" s="1">
        <v>1001</v>
      </c>
      <c r="C206" s="20">
        <v>367.78320000000002</v>
      </c>
      <c r="E206" s="1" t="s">
        <v>396</v>
      </c>
      <c r="F206" s="20">
        <v>0</v>
      </c>
      <c r="H206" s="1" t="s">
        <v>396</v>
      </c>
      <c r="I206" s="20">
        <v>0</v>
      </c>
      <c r="K206" s="1" t="s">
        <v>396</v>
      </c>
      <c r="L206" s="20">
        <v>0</v>
      </c>
      <c r="N206" s="1" t="s">
        <v>396</v>
      </c>
      <c r="O206" s="20">
        <v>0</v>
      </c>
    </row>
    <row r="207" spans="2:15" x14ac:dyDescent="0.25">
      <c r="B207" s="1">
        <v>1005</v>
      </c>
      <c r="C207" s="20">
        <v>4728.6011999999992</v>
      </c>
      <c r="E207" s="1" t="s">
        <v>400</v>
      </c>
      <c r="F207" s="20">
        <v>4378.3662551440293</v>
      </c>
      <c r="H207" s="1" t="s">
        <v>400</v>
      </c>
      <c r="I207" s="20">
        <v>350.26930041152229</v>
      </c>
      <c r="K207" s="1" t="s">
        <v>400</v>
      </c>
      <c r="L207" s="20">
        <v>4728.6355555555519</v>
      </c>
      <c r="N207" s="1" t="s">
        <v>400</v>
      </c>
      <c r="O207" s="20">
        <v>315.19888888889278</v>
      </c>
    </row>
    <row r="208" spans="2:15" x14ac:dyDescent="0.25">
      <c r="B208" s="1">
        <v>1006</v>
      </c>
      <c r="C208" s="20">
        <v>4728.6011999999992</v>
      </c>
      <c r="E208" s="1">
        <v>1006</v>
      </c>
      <c r="F208" s="20">
        <v>4281.0628395061703</v>
      </c>
      <c r="H208" s="1">
        <v>1006</v>
      </c>
      <c r="I208" s="20">
        <v>342.48502716049359</v>
      </c>
      <c r="K208" s="1">
        <v>1006</v>
      </c>
      <c r="L208" s="20">
        <v>4623.5478666666631</v>
      </c>
      <c r="N208" s="1">
        <v>1006</v>
      </c>
      <c r="O208" s="20">
        <v>105.05333333333658</v>
      </c>
    </row>
    <row r="209" spans="2:15" x14ac:dyDescent="0.25">
      <c r="B209" s="1">
        <v>1007</v>
      </c>
      <c r="C209" s="20">
        <v>4728.6011999999992</v>
      </c>
      <c r="E209" s="1">
        <v>1008</v>
      </c>
      <c r="F209" s="20">
        <v>1738.0925925925926</v>
      </c>
      <c r="H209" s="1">
        <v>1008</v>
      </c>
      <c r="I209" s="20">
        <v>139.04740740740741</v>
      </c>
      <c r="K209" s="1">
        <v>1008</v>
      </c>
      <c r="L209" s="20">
        <v>1877.14</v>
      </c>
      <c r="N209" s="1">
        <v>1008</v>
      </c>
      <c r="O209" s="20">
        <v>644.78000000000031</v>
      </c>
    </row>
    <row r="210" spans="2:15" x14ac:dyDescent="0.25">
      <c r="B210" s="1">
        <v>1008</v>
      </c>
      <c r="C210" s="20">
        <v>2521.92</v>
      </c>
      <c r="E210" s="1">
        <v>1007</v>
      </c>
      <c r="F210" s="20">
        <v>4281.0381481481481</v>
      </c>
      <c r="H210" s="1">
        <v>1007</v>
      </c>
      <c r="I210" s="20">
        <v>342.48305185185177</v>
      </c>
      <c r="K210" s="1">
        <v>1007</v>
      </c>
      <c r="L210" s="20">
        <v>4623.5212000000001</v>
      </c>
      <c r="N210" s="1">
        <v>1007</v>
      </c>
      <c r="O210" s="20">
        <v>105.08000000000061</v>
      </c>
    </row>
    <row r="211" spans="2:15" x14ac:dyDescent="0.25">
      <c r="B211" s="1">
        <v>1010</v>
      </c>
      <c r="C211" s="20">
        <v>0</v>
      </c>
      <c r="E211" s="1">
        <v>1005</v>
      </c>
      <c r="F211" s="20">
        <v>4281.0381481481481</v>
      </c>
      <c r="H211" s="1">
        <v>1005</v>
      </c>
      <c r="I211" s="20">
        <v>342.48305185185177</v>
      </c>
      <c r="K211" s="1">
        <v>1005</v>
      </c>
      <c r="L211" s="20">
        <v>4623.5212000000001</v>
      </c>
      <c r="N211" s="1">
        <v>1005</v>
      </c>
      <c r="O211" s="20">
        <v>105.08000000000061</v>
      </c>
    </row>
    <row r="212" spans="2:15" x14ac:dyDescent="0.25">
      <c r="B212" s="1">
        <v>1012</v>
      </c>
      <c r="C212" s="20">
        <v>4045.5792000000001</v>
      </c>
      <c r="E212" s="1">
        <v>1015</v>
      </c>
      <c r="F212" s="20">
        <v>3385.9295061728371</v>
      </c>
      <c r="H212" s="1">
        <v>1015</v>
      </c>
      <c r="I212" s="20">
        <v>270.87436049382694</v>
      </c>
      <c r="K212" s="1">
        <v>1015</v>
      </c>
      <c r="L212" s="20">
        <v>3656.8038666666635</v>
      </c>
      <c r="N212" s="1">
        <v>1015</v>
      </c>
      <c r="O212" s="20">
        <v>336.23333333333665</v>
      </c>
    </row>
    <row r="213" spans="2:15" x14ac:dyDescent="0.25">
      <c r="B213" s="1">
        <v>1014</v>
      </c>
      <c r="C213" s="20">
        <v>0</v>
      </c>
      <c r="E213" s="1">
        <v>1012</v>
      </c>
      <c r="F213" s="20">
        <v>3745.931358024689</v>
      </c>
      <c r="H213" s="1">
        <v>1012</v>
      </c>
      <c r="I213" s="20">
        <v>299.67450864197508</v>
      </c>
      <c r="K213" s="1">
        <v>1012</v>
      </c>
      <c r="L213" s="20">
        <v>4045.6058666666636</v>
      </c>
      <c r="N213" s="1">
        <v>1012</v>
      </c>
      <c r="O213" s="20">
        <v>-2.6666666663473393E-2</v>
      </c>
    </row>
    <row r="214" spans="2:15" x14ac:dyDescent="0.25">
      <c r="B214" s="1">
        <v>1015</v>
      </c>
      <c r="C214" s="20">
        <v>3993.0372000000002</v>
      </c>
      <c r="E214" s="1">
        <v>1014</v>
      </c>
      <c r="F214" s="20">
        <v>0</v>
      </c>
      <c r="H214" s="1">
        <v>1014</v>
      </c>
      <c r="I214" s="20">
        <v>0</v>
      </c>
      <c r="K214" s="1">
        <v>1014</v>
      </c>
      <c r="L214" s="20">
        <v>0</v>
      </c>
      <c r="N214" s="1">
        <v>1014</v>
      </c>
      <c r="O214" s="20">
        <v>0</v>
      </c>
    </row>
    <row r="215" spans="2:15" x14ac:dyDescent="0.25">
      <c r="B215" s="1">
        <v>1022</v>
      </c>
      <c r="C215" s="20">
        <v>3362.5572000000002</v>
      </c>
      <c r="E215" s="1">
        <v>1010</v>
      </c>
      <c r="F215" s="20">
        <v>0</v>
      </c>
      <c r="H215" s="1">
        <v>1010</v>
      </c>
      <c r="I215" s="20">
        <v>0</v>
      </c>
      <c r="K215" s="1">
        <v>1010</v>
      </c>
      <c r="L215" s="20">
        <v>0</v>
      </c>
      <c r="N215" s="1">
        <v>1010</v>
      </c>
      <c r="O215" s="20">
        <v>0</v>
      </c>
    </row>
    <row r="216" spans="2:15" x14ac:dyDescent="0.25">
      <c r="B216" s="1">
        <v>1023</v>
      </c>
      <c r="C216" s="20">
        <v>3362.5572000000002</v>
      </c>
      <c r="E216" s="1">
        <v>1022</v>
      </c>
      <c r="F216" s="20">
        <v>2841.0694238683109</v>
      </c>
      <c r="H216" s="1">
        <v>1022</v>
      </c>
      <c r="I216" s="20">
        <v>227.28555390946491</v>
      </c>
      <c r="K216" s="1">
        <v>1022</v>
      </c>
      <c r="L216" s="20">
        <v>3068.3549777777757</v>
      </c>
      <c r="N216" s="1">
        <v>1022</v>
      </c>
      <c r="O216" s="20">
        <v>294.20222222222446</v>
      </c>
    </row>
    <row r="217" spans="2:15" x14ac:dyDescent="0.25">
      <c r="B217" s="1">
        <v>1025</v>
      </c>
      <c r="C217" s="20">
        <v>735.56400000000008</v>
      </c>
      <c r="E217" s="1">
        <v>1023</v>
      </c>
      <c r="F217" s="20">
        <v>2841.0653086419738</v>
      </c>
      <c r="H217" s="1">
        <v>1023</v>
      </c>
      <c r="I217" s="20">
        <v>227.28522469135794</v>
      </c>
      <c r="K217" s="1">
        <v>1023</v>
      </c>
      <c r="L217" s="20">
        <v>3068.3505333333319</v>
      </c>
      <c r="N217" s="1">
        <v>1023</v>
      </c>
      <c r="O217" s="20">
        <v>294.20666666666841</v>
      </c>
    </row>
    <row r="218" spans="2:15" x14ac:dyDescent="0.25">
      <c r="B218" s="1">
        <v>1034</v>
      </c>
      <c r="C218" s="20">
        <v>735.56400000000008</v>
      </c>
      <c r="E218" s="1">
        <v>1041</v>
      </c>
      <c r="F218" s="20">
        <v>155.67592592592592</v>
      </c>
      <c r="H218" s="1">
        <v>1041</v>
      </c>
      <c r="I218" s="20">
        <v>12.454074074074073</v>
      </c>
      <c r="K218" s="1">
        <v>1041</v>
      </c>
      <c r="L218" s="20">
        <v>168.13</v>
      </c>
      <c r="N218" s="1">
        <v>1041</v>
      </c>
      <c r="O218" s="20">
        <v>1723.31</v>
      </c>
    </row>
    <row r="219" spans="2:15" x14ac:dyDescent="0.25">
      <c r="B219" s="1">
        <v>1035</v>
      </c>
      <c r="C219" s="20">
        <v>735.56400000000008</v>
      </c>
      <c r="E219" s="1" t="s">
        <v>603</v>
      </c>
      <c r="F219" s="20">
        <v>0</v>
      </c>
      <c r="H219" s="1" t="s">
        <v>603</v>
      </c>
      <c r="I219" s="20">
        <v>0</v>
      </c>
      <c r="K219" s="1" t="s">
        <v>603</v>
      </c>
      <c r="L219" s="20">
        <v>0</v>
      </c>
      <c r="N219" s="1" t="s">
        <v>603</v>
      </c>
      <c r="O219" s="20">
        <v>630.48</v>
      </c>
    </row>
    <row r="220" spans="2:15" x14ac:dyDescent="0.25">
      <c r="B220" s="1">
        <v>1036</v>
      </c>
      <c r="C220" s="20">
        <v>2627.0039999999999</v>
      </c>
      <c r="E220" s="1">
        <v>1061</v>
      </c>
      <c r="F220" s="20">
        <v>2140.534567901233</v>
      </c>
      <c r="H220" s="1">
        <v>1061</v>
      </c>
      <c r="I220" s="20">
        <v>171.24276543209865</v>
      </c>
      <c r="K220" s="1">
        <v>1061</v>
      </c>
      <c r="L220" s="20">
        <v>2311.7773333333316</v>
      </c>
      <c r="N220" s="1">
        <v>1061</v>
      </c>
      <c r="O220" s="20">
        <v>315.22666666666839</v>
      </c>
    </row>
    <row r="221" spans="2:15" x14ac:dyDescent="0.25">
      <c r="B221" s="1">
        <v>1037</v>
      </c>
      <c r="C221" s="20">
        <v>1891.44</v>
      </c>
      <c r="E221" s="1">
        <v>1046</v>
      </c>
      <c r="F221" s="20">
        <v>2140.534567901233</v>
      </c>
      <c r="H221" s="1">
        <v>1046</v>
      </c>
      <c r="I221" s="20">
        <v>171.24276543209865</v>
      </c>
      <c r="K221" s="1">
        <v>1046</v>
      </c>
      <c r="L221" s="20">
        <v>2311.7773333333316</v>
      </c>
      <c r="N221" s="1">
        <v>1046</v>
      </c>
      <c r="O221" s="20">
        <v>315.22666666666839</v>
      </c>
    </row>
    <row r="222" spans="2:15" x14ac:dyDescent="0.25">
      <c r="B222" s="1">
        <v>1039</v>
      </c>
      <c r="C222" s="20">
        <v>735.56400000000008</v>
      </c>
      <c r="E222" s="1">
        <v>1067</v>
      </c>
      <c r="F222" s="20">
        <v>2140.534567901233</v>
      </c>
      <c r="H222" s="1">
        <v>1067</v>
      </c>
      <c r="I222" s="20">
        <v>171.24276543209865</v>
      </c>
      <c r="K222" s="1">
        <v>1067</v>
      </c>
      <c r="L222" s="20">
        <v>2311.7773333333316</v>
      </c>
      <c r="N222" s="1">
        <v>1067</v>
      </c>
      <c r="O222" s="20">
        <v>315.22666666666839</v>
      </c>
    </row>
    <row r="223" spans="2:15" x14ac:dyDescent="0.25">
      <c r="B223" s="1">
        <v>1040</v>
      </c>
      <c r="C223" s="20">
        <v>735.56400000000008</v>
      </c>
      <c r="E223" s="1">
        <v>1045</v>
      </c>
      <c r="F223" s="20">
        <v>2140.534567901233</v>
      </c>
      <c r="H223" s="1">
        <v>1045</v>
      </c>
      <c r="I223" s="20">
        <v>171.24276543209865</v>
      </c>
      <c r="K223" s="1">
        <v>1045</v>
      </c>
      <c r="L223" s="20">
        <v>2311.7773333333316</v>
      </c>
      <c r="N223" s="1">
        <v>1045</v>
      </c>
      <c r="O223" s="20">
        <v>315.22666666666839</v>
      </c>
    </row>
    <row r="224" spans="2:15" x14ac:dyDescent="0.25">
      <c r="B224" s="1">
        <v>1041</v>
      </c>
      <c r="C224" s="20">
        <v>1891.44</v>
      </c>
      <c r="E224" s="1">
        <v>1060</v>
      </c>
      <c r="F224" s="20">
        <v>2140.5263374485589</v>
      </c>
      <c r="H224" s="1">
        <v>1060</v>
      </c>
      <c r="I224" s="20">
        <v>171.24210699588474</v>
      </c>
      <c r="K224" s="1">
        <v>1060</v>
      </c>
      <c r="L224" s="20">
        <v>2311.768444444444</v>
      </c>
      <c r="N224" s="1">
        <v>1060</v>
      </c>
      <c r="O224" s="20">
        <v>315.23555555555635</v>
      </c>
    </row>
    <row r="225" spans="2:15" x14ac:dyDescent="0.25">
      <c r="B225" s="1">
        <v>1042</v>
      </c>
      <c r="C225" s="20">
        <v>2627.0039999999999</v>
      </c>
      <c r="E225" s="1">
        <v>1042</v>
      </c>
      <c r="F225" s="20">
        <v>2140.534567901233</v>
      </c>
      <c r="H225" s="1">
        <v>1042</v>
      </c>
      <c r="I225" s="20">
        <v>171.24276543209865</v>
      </c>
      <c r="K225" s="1">
        <v>1042</v>
      </c>
      <c r="L225" s="20">
        <v>2311.7773333333316</v>
      </c>
      <c r="N225" s="1">
        <v>1042</v>
      </c>
      <c r="O225" s="20">
        <v>315.22666666666839</v>
      </c>
    </row>
    <row r="226" spans="2:15" x14ac:dyDescent="0.25">
      <c r="B226" s="1">
        <v>1043</v>
      </c>
      <c r="C226" s="20">
        <v>2627.0039999999999</v>
      </c>
      <c r="E226" s="1">
        <v>1043</v>
      </c>
      <c r="F226" s="20">
        <v>2140.5263374485589</v>
      </c>
      <c r="H226" s="1">
        <v>1043</v>
      </c>
      <c r="I226" s="20">
        <v>171.24210699588474</v>
      </c>
      <c r="K226" s="1">
        <v>1043</v>
      </c>
      <c r="L226" s="20">
        <v>2311.768444444444</v>
      </c>
      <c r="N226" s="1">
        <v>1043</v>
      </c>
      <c r="O226" s="20">
        <v>315.23555555555635</v>
      </c>
    </row>
    <row r="227" spans="2:15" x14ac:dyDescent="0.25">
      <c r="B227" s="1">
        <v>1044</v>
      </c>
      <c r="C227" s="20">
        <v>735.56400000000008</v>
      </c>
      <c r="E227" s="1">
        <v>1059</v>
      </c>
      <c r="F227" s="20">
        <v>2140.5263374485589</v>
      </c>
      <c r="H227" s="1">
        <v>1059</v>
      </c>
      <c r="I227" s="20">
        <v>171.24210699588474</v>
      </c>
      <c r="K227" s="1">
        <v>1059</v>
      </c>
      <c r="L227" s="20">
        <v>2311.768444444444</v>
      </c>
      <c r="N227" s="1">
        <v>1059</v>
      </c>
      <c r="O227" s="20">
        <v>315.23555555555635</v>
      </c>
    </row>
    <row r="228" spans="2:15" x14ac:dyDescent="0.25">
      <c r="B228" s="1">
        <v>1045</v>
      </c>
      <c r="C228" s="20">
        <v>2627.0039999999999</v>
      </c>
      <c r="E228" s="1">
        <v>1057</v>
      </c>
      <c r="F228" s="20">
        <v>2140.5222222222219</v>
      </c>
      <c r="H228" s="1">
        <v>1057</v>
      </c>
      <c r="I228" s="20">
        <v>171.24177777777777</v>
      </c>
      <c r="K228" s="1">
        <v>1057</v>
      </c>
      <c r="L228" s="20">
        <v>2311.7640000000001</v>
      </c>
      <c r="N228" s="1">
        <v>1057</v>
      </c>
      <c r="O228" s="20">
        <v>315.24000000000035</v>
      </c>
    </row>
    <row r="229" spans="2:15" x14ac:dyDescent="0.25">
      <c r="B229" s="1">
        <v>1046</v>
      </c>
      <c r="C229" s="20">
        <v>2627.0039999999999</v>
      </c>
      <c r="E229" s="1">
        <v>1047</v>
      </c>
      <c r="F229" s="20">
        <v>2140.5222222222219</v>
      </c>
      <c r="H229" s="1">
        <v>1047</v>
      </c>
      <c r="I229" s="20">
        <v>171.24177777777777</v>
      </c>
      <c r="K229" s="1">
        <v>1047</v>
      </c>
      <c r="L229" s="20">
        <v>2311.7640000000001</v>
      </c>
      <c r="N229" s="1">
        <v>1047</v>
      </c>
      <c r="O229" s="20">
        <v>315.24000000000035</v>
      </c>
    </row>
    <row r="230" spans="2:15" x14ac:dyDescent="0.25">
      <c r="B230" s="1">
        <v>1047</v>
      </c>
      <c r="C230" s="20">
        <v>2627.0039999999999</v>
      </c>
      <c r="E230" s="1">
        <v>1036</v>
      </c>
      <c r="F230" s="20">
        <v>2140.5222222222219</v>
      </c>
      <c r="H230" s="1">
        <v>1036</v>
      </c>
      <c r="I230" s="20">
        <v>171.24177777777777</v>
      </c>
      <c r="K230" s="1">
        <v>1036</v>
      </c>
      <c r="L230" s="20">
        <v>2311.7640000000001</v>
      </c>
      <c r="N230" s="1">
        <v>1036</v>
      </c>
      <c r="O230" s="20">
        <v>315.24000000000035</v>
      </c>
    </row>
    <row r="231" spans="2:15" x14ac:dyDescent="0.25">
      <c r="B231" s="1">
        <v>1048</v>
      </c>
      <c r="C231" s="20">
        <v>735.56400000000008</v>
      </c>
      <c r="E231" s="1">
        <v>1066</v>
      </c>
      <c r="F231" s="20">
        <v>2140.5222222222219</v>
      </c>
      <c r="H231" s="1">
        <v>1066</v>
      </c>
      <c r="I231" s="20">
        <v>171.24177777777777</v>
      </c>
      <c r="K231" s="1">
        <v>1066</v>
      </c>
      <c r="L231" s="20">
        <v>2311.7640000000001</v>
      </c>
      <c r="N231" s="1">
        <v>1066</v>
      </c>
      <c r="O231" s="20">
        <v>315.24000000000035</v>
      </c>
    </row>
    <row r="232" spans="2:15" x14ac:dyDescent="0.25">
      <c r="B232" s="1">
        <v>1049</v>
      </c>
      <c r="C232" s="20">
        <v>735.56400000000008</v>
      </c>
      <c r="E232" s="1">
        <v>1074</v>
      </c>
      <c r="F232" s="20">
        <v>252.9722222222222</v>
      </c>
      <c r="H232" s="1">
        <v>1074</v>
      </c>
      <c r="I232" s="20">
        <v>20.237777777777776</v>
      </c>
      <c r="K232" s="1">
        <v>1074</v>
      </c>
      <c r="L232" s="20">
        <v>273.20999999999998</v>
      </c>
      <c r="N232" s="1">
        <v>1074</v>
      </c>
      <c r="O232" s="20">
        <v>357.27000000000004</v>
      </c>
    </row>
    <row r="233" spans="2:15" x14ac:dyDescent="0.25">
      <c r="B233" s="1">
        <v>1050</v>
      </c>
      <c r="C233" s="20">
        <v>735.56400000000008</v>
      </c>
      <c r="E233" s="1" t="s">
        <v>523</v>
      </c>
      <c r="F233" s="20">
        <v>1167.5637860082295</v>
      </c>
      <c r="H233" s="1" t="s">
        <v>523</v>
      </c>
      <c r="I233" s="20">
        <v>93.405102880658362</v>
      </c>
      <c r="K233" s="1" t="s">
        <v>523</v>
      </c>
      <c r="L233" s="20">
        <v>1260.9688888888879</v>
      </c>
      <c r="N233" s="1" t="s">
        <v>523</v>
      </c>
      <c r="O233" s="20">
        <v>-8.8888888878244643E-3</v>
      </c>
    </row>
    <row r="234" spans="2:15" x14ac:dyDescent="0.25">
      <c r="B234" s="1">
        <v>1057</v>
      </c>
      <c r="C234" s="20">
        <v>2627.0039999999999</v>
      </c>
      <c r="E234" s="1" t="s">
        <v>524</v>
      </c>
      <c r="F234" s="20">
        <v>1167.5637860082295</v>
      </c>
      <c r="H234" s="1" t="s">
        <v>524</v>
      </c>
      <c r="I234" s="20">
        <v>93.405102880658362</v>
      </c>
      <c r="K234" s="1" t="s">
        <v>524</v>
      </c>
      <c r="L234" s="20">
        <v>1260.9688888888879</v>
      </c>
      <c r="N234" s="1" t="s">
        <v>524</v>
      </c>
      <c r="O234" s="20">
        <v>-8.8888888878244643E-3</v>
      </c>
    </row>
    <row r="235" spans="2:15" x14ac:dyDescent="0.25">
      <c r="B235" s="1">
        <v>1058</v>
      </c>
      <c r="C235" s="20">
        <v>630.48</v>
      </c>
      <c r="E235" s="1" t="s">
        <v>522</v>
      </c>
      <c r="F235" s="20">
        <v>1167.5637860082295</v>
      </c>
      <c r="H235" s="1" t="s">
        <v>522</v>
      </c>
      <c r="I235" s="20">
        <v>93.405102880658362</v>
      </c>
      <c r="K235" s="1" t="s">
        <v>522</v>
      </c>
      <c r="L235" s="20">
        <v>1260.9688888888879</v>
      </c>
      <c r="N235" s="1" t="s">
        <v>522</v>
      </c>
      <c r="O235" s="20">
        <v>-8.8888888878244643E-3</v>
      </c>
    </row>
    <row r="236" spans="2:15" x14ac:dyDescent="0.25">
      <c r="B236" s="1">
        <v>1059</v>
      </c>
      <c r="C236" s="20">
        <v>2627.0039999999999</v>
      </c>
      <c r="E236" s="1" t="s">
        <v>525</v>
      </c>
      <c r="F236" s="20">
        <v>0</v>
      </c>
      <c r="H236" s="1" t="s">
        <v>525</v>
      </c>
      <c r="I236" s="20">
        <v>0</v>
      </c>
      <c r="K236" s="1" t="s">
        <v>525</v>
      </c>
      <c r="L236" s="20">
        <v>0</v>
      </c>
      <c r="N236" s="1" t="s">
        <v>525</v>
      </c>
      <c r="O236" s="20">
        <v>0</v>
      </c>
    </row>
    <row r="237" spans="2:15" x14ac:dyDescent="0.25">
      <c r="B237" s="1">
        <v>1060</v>
      </c>
      <c r="C237" s="20">
        <v>2627.0039999999999</v>
      </c>
      <c r="E237" s="1" t="s">
        <v>526</v>
      </c>
      <c r="F237" s="20">
        <v>1167.5637860082295</v>
      </c>
      <c r="H237" s="1" t="s">
        <v>526</v>
      </c>
      <c r="I237" s="20">
        <v>93.405102880658362</v>
      </c>
      <c r="K237" s="1" t="s">
        <v>526</v>
      </c>
      <c r="L237" s="20">
        <v>1260.9688888888879</v>
      </c>
      <c r="N237" s="1" t="s">
        <v>526</v>
      </c>
      <c r="O237" s="20">
        <v>-8.8888888878244643E-3</v>
      </c>
    </row>
    <row r="238" spans="2:15" x14ac:dyDescent="0.25">
      <c r="B238" s="1">
        <v>1061</v>
      </c>
      <c r="C238" s="20">
        <v>2627.0039999999999</v>
      </c>
      <c r="E238" s="1" t="s">
        <v>527</v>
      </c>
      <c r="F238" s="20">
        <v>1167.5637860082295</v>
      </c>
      <c r="H238" s="1" t="s">
        <v>527</v>
      </c>
      <c r="I238" s="20">
        <v>93.405102880658362</v>
      </c>
      <c r="K238" s="1" t="s">
        <v>527</v>
      </c>
      <c r="L238" s="20">
        <v>1260.9688888888879</v>
      </c>
      <c r="N238" s="1" t="s">
        <v>527</v>
      </c>
      <c r="O238" s="20">
        <v>-8.8888888878244643E-3</v>
      </c>
    </row>
    <row r="239" spans="2:15" x14ac:dyDescent="0.25">
      <c r="B239" s="1">
        <v>1062</v>
      </c>
      <c r="C239" s="20">
        <v>735.56400000000008</v>
      </c>
      <c r="E239" s="1" t="s">
        <v>528</v>
      </c>
      <c r="F239" s="20">
        <v>1167.5637860082295</v>
      </c>
      <c r="H239" s="1" t="s">
        <v>528</v>
      </c>
      <c r="I239" s="20">
        <v>93.405102880658362</v>
      </c>
      <c r="K239" s="1" t="s">
        <v>528</v>
      </c>
      <c r="L239" s="20">
        <v>1260.9688888888879</v>
      </c>
      <c r="N239" s="1" t="s">
        <v>528</v>
      </c>
      <c r="O239" s="20">
        <v>-8.8888888878244643E-3</v>
      </c>
    </row>
    <row r="240" spans="2:15" x14ac:dyDescent="0.25">
      <c r="B240" s="1">
        <v>1063</v>
      </c>
      <c r="C240" s="20">
        <v>735.56400000000008</v>
      </c>
      <c r="E240" s="1" t="s">
        <v>529</v>
      </c>
      <c r="F240" s="20">
        <v>0</v>
      </c>
      <c r="H240" s="1" t="s">
        <v>529</v>
      </c>
      <c r="I240" s="20">
        <v>0</v>
      </c>
      <c r="K240" s="1" t="s">
        <v>529</v>
      </c>
      <c r="L240" s="20">
        <v>0</v>
      </c>
      <c r="N240" s="1" t="s">
        <v>529</v>
      </c>
      <c r="O240" s="20">
        <v>0</v>
      </c>
    </row>
    <row r="241" spans="2:15" x14ac:dyDescent="0.25">
      <c r="B241" s="1">
        <v>1064</v>
      </c>
      <c r="C241" s="20">
        <v>630.48</v>
      </c>
      <c r="E241" s="1" t="s">
        <v>530</v>
      </c>
      <c r="F241" s="20">
        <v>1128.6471193415628</v>
      </c>
      <c r="H241" s="1" t="s">
        <v>530</v>
      </c>
      <c r="I241" s="20">
        <v>90.291769547325032</v>
      </c>
      <c r="K241" s="1" t="s">
        <v>530</v>
      </c>
      <c r="L241" s="20">
        <v>1218.938888888888</v>
      </c>
      <c r="N241" s="1" t="s">
        <v>530</v>
      </c>
      <c r="O241" s="20">
        <v>42.021111111112134</v>
      </c>
    </row>
    <row r="242" spans="2:15" x14ac:dyDescent="0.25">
      <c r="B242" s="1">
        <v>1065</v>
      </c>
      <c r="C242" s="20">
        <v>735.56400000000008</v>
      </c>
      <c r="E242" s="1" t="s">
        <v>531</v>
      </c>
      <c r="F242" s="20">
        <v>0</v>
      </c>
      <c r="H242" s="1" t="s">
        <v>531</v>
      </c>
      <c r="I242" s="20">
        <v>0</v>
      </c>
      <c r="K242" s="1" t="s">
        <v>531</v>
      </c>
      <c r="L242" s="20">
        <v>0</v>
      </c>
      <c r="N242" s="1" t="s">
        <v>531</v>
      </c>
      <c r="O242" s="20">
        <v>0</v>
      </c>
    </row>
    <row r="243" spans="2:15" x14ac:dyDescent="0.25">
      <c r="B243" s="1">
        <v>1066</v>
      </c>
      <c r="C243" s="20">
        <v>2627.0039999999999</v>
      </c>
      <c r="E243" s="1" t="s">
        <v>532</v>
      </c>
      <c r="F243" s="20">
        <v>1167.5637860082295</v>
      </c>
      <c r="H243" s="1" t="s">
        <v>532</v>
      </c>
      <c r="I243" s="20">
        <v>93.405102880658362</v>
      </c>
      <c r="K243" s="1" t="s">
        <v>532</v>
      </c>
      <c r="L243" s="20">
        <v>1260.9688888888879</v>
      </c>
      <c r="N243" s="1" t="s">
        <v>532</v>
      </c>
      <c r="O243" s="20">
        <v>-8.8888888878244643E-3</v>
      </c>
    </row>
    <row r="244" spans="2:15" x14ac:dyDescent="0.25">
      <c r="B244" s="1">
        <v>1067</v>
      </c>
      <c r="C244" s="20">
        <v>2627.0039999999999</v>
      </c>
      <c r="E244" s="1">
        <v>1037</v>
      </c>
      <c r="F244" s="20">
        <v>0</v>
      </c>
      <c r="H244" s="1">
        <v>1037</v>
      </c>
      <c r="I244" s="20">
        <v>0</v>
      </c>
      <c r="K244" s="1">
        <v>1037</v>
      </c>
      <c r="L244" s="20">
        <v>0</v>
      </c>
      <c r="N244" s="1">
        <v>1037</v>
      </c>
      <c r="O244" s="20">
        <v>1891.44</v>
      </c>
    </row>
    <row r="245" spans="2:15" x14ac:dyDescent="0.25">
      <c r="B245" s="1">
        <v>1068</v>
      </c>
      <c r="C245" s="20">
        <v>735.56400000000008</v>
      </c>
      <c r="E245" s="1" t="s">
        <v>533</v>
      </c>
      <c r="F245" s="20">
        <v>1167.5637860082295</v>
      </c>
      <c r="H245" s="1" t="s">
        <v>533</v>
      </c>
      <c r="I245" s="20">
        <v>93.405102880658362</v>
      </c>
      <c r="K245" s="1" t="s">
        <v>533</v>
      </c>
      <c r="L245" s="20">
        <v>1260.9688888888879</v>
      </c>
      <c r="N245" s="1" t="s">
        <v>533</v>
      </c>
      <c r="O245" s="20">
        <v>-8.8888888878244643E-3</v>
      </c>
    </row>
    <row r="246" spans="2:15" x14ac:dyDescent="0.25">
      <c r="B246" s="1">
        <v>1069</v>
      </c>
      <c r="C246" s="20">
        <v>735.56400000000008</v>
      </c>
      <c r="E246" s="1" t="s">
        <v>534</v>
      </c>
      <c r="F246" s="20">
        <v>1167.5637860082295</v>
      </c>
      <c r="H246" s="1" t="s">
        <v>534</v>
      </c>
      <c r="I246" s="20">
        <v>93.405102880658362</v>
      </c>
      <c r="K246" s="1" t="s">
        <v>534</v>
      </c>
      <c r="L246" s="20">
        <v>1260.9688888888879</v>
      </c>
      <c r="N246" s="1" t="s">
        <v>534</v>
      </c>
      <c r="O246" s="20">
        <v>-8.8888888878244643E-3</v>
      </c>
    </row>
    <row r="247" spans="2:15" x14ac:dyDescent="0.25">
      <c r="B247" s="1">
        <v>1070</v>
      </c>
      <c r="C247" s="20">
        <v>735.56400000000008</v>
      </c>
      <c r="E247" s="1" t="s">
        <v>535</v>
      </c>
      <c r="F247" s="20">
        <v>1167.5637860082295</v>
      </c>
      <c r="H247" s="1" t="s">
        <v>535</v>
      </c>
      <c r="I247" s="20">
        <v>93.405102880658362</v>
      </c>
      <c r="K247" s="1" t="s">
        <v>535</v>
      </c>
      <c r="L247" s="20">
        <v>1260.9688888888879</v>
      </c>
      <c r="N247" s="1" t="s">
        <v>535</v>
      </c>
      <c r="O247" s="20">
        <v>-8.8888888878244643E-3</v>
      </c>
    </row>
    <row r="248" spans="2:15" x14ac:dyDescent="0.25">
      <c r="B248" s="1">
        <v>1071</v>
      </c>
      <c r="C248" s="20">
        <v>735.56400000000008</v>
      </c>
      <c r="E248" s="1" t="s">
        <v>536</v>
      </c>
      <c r="F248" s="20">
        <v>583.78189300411475</v>
      </c>
      <c r="H248" s="1" t="s">
        <v>536</v>
      </c>
      <c r="I248" s="20">
        <v>46.702551440329181</v>
      </c>
      <c r="K248" s="1" t="s">
        <v>536</v>
      </c>
      <c r="L248" s="20">
        <v>630.48444444444397</v>
      </c>
      <c r="N248" s="1" t="s">
        <v>536</v>
      </c>
      <c r="O248" s="20">
        <v>-4.4444444439122321E-3</v>
      </c>
    </row>
    <row r="249" spans="2:15" x14ac:dyDescent="0.25">
      <c r="B249" s="1">
        <v>1072</v>
      </c>
      <c r="C249" s="20">
        <v>735.56400000000008</v>
      </c>
      <c r="E249" s="1" t="s">
        <v>537</v>
      </c>
      <c r="F249" s="20">
        <v>0</v>
      </c>
      <c r="H249" s="1" t="s">
        <v>537</v>
      </c>
      <c r="I249" s="20">
        <v>0</v>
      </c>
      <c r="K249" s="1" t="s">
        <v>537</v>
      </c>
      <c r="L249" s="20">
        <v>0</v>
      </c>
      <c r="N249" s="1" t="s">
        <v>537</v>
      </c>
      <c r="O249" s="20">
        <v>630.48</v>
      </c>
    </row>
    <row r="250" spans="2:15" x14ac:dyDescent="0.25">
      <c r="B250" s="1">
        <v>1073</v>
      </c>
      <c r="C250" s="20">
        <v>630.48</v>
      </c>
      <c r="E250" s="1" t="s">
        <v>538</v>
      </c>
      <c r="F250" s="20">
        <v>1167.5596707818925</v>
      </c>
      <c r="H250" s="1" t="s">
        <v>538</v>
      </c>
      <c r="I250" s="20">
        <v>93.404773662551406</v>
      </c>
      <c r="K250" s="1" t="s">
        <v>538</v>
      </c>
      <c r="L250" s="20">
        <v>1260.9644444444439</v>
      </c>
      <c r="N250" s="1" t="s">
        <v>538</v>
      </c>
      <c r="O250" s="20">
        <v>-4.444444443826967E-3</v>
      </c>
    </row>
    <row r="251" spans="2:15" x14ac:dyDescent="0.25">
      <c r="B251" s="1">
        <v>1074</v>
      </c>
      <c r="C251" s="20">
        <v>630.48</v>
      </c>
      <c r="E251" s="1" t="s">
        <v>539</v>
      </c>
      <c r="F251" s="20">
        <v>1167.5637860082295</v>
      </c>
      <c r="H251" s="1" t="s">
        <v>539</v>
      </c>
      <c r="I251" s="20">
        <v>93.405102880658362</v>
      </c>
      <c r="K251" s="1" t="s">
        <v>539</v>
      </c>
      <c r="L251" s="20">
        <v>1260.9688888888879</v>
      </c>
      <c r="N251" s="1" t="s">
        <v>539</v>
      </c>
      <c r="O251" s="20">
        <v>-8.8888888878244643E-3</v>
      </c>
    </row>
    <row r="252" spans="2:15" x14ac:dyDescent="0.25">
      <c r="B252" s="1">
        <v>1075</v>
      </c>
      <c r="C252" s="20">
        <v>630.48</v>
      </c>
      <c r="E252" s="1" t="s">
        <v>540</v>
      </c>
      <c r="F252" s="20">
        <v>1167.5596707818925</v>
      </c>
      <c r="H252" s="1" t="s">
        <v>540</v>
      </c>
      <c r="I252" s="20">
        <v>93.404773662551406</v>
      </c>
      <c r="K252" s="1" t="s">
        <v>540</v>
      </c>
      <c r="L252" s="20">
        <v>1260.9644444444439</v>
      </c>
      <c r="N252" s="1" t="s">
        <v>540</v>
      </c>
      <c r="O252" s="20">
        <v>-4.444444443826967E-3</v>
      </c>
    </row>
    <row r="253" spans="2:15" x14ac:dyDescent="0.25">
      <c r="B253" s="1">
        <v>1076</v>
      </c>
      <c r="C253" s="20">
        <v>683.02200000000005</v>
      </c>
      <c r="E253" s="1">
        <v>1058</v>
      </c>
      <c r="F253" s="20">
        <v>0</v>
      </c>
      <c r="H253" s="1">
        <v>1058</v>
      </c>
      <c r="I253" s="20">
        <v>0</v>
      </c>
      <c r="K253" s="1">
        <v>1058</v>
      </c>
      <c r="L253" s="20">
        <v>0</v>
      </c>
      <c r="N253" s="1">
        <v>1058</v>
      </c>
      <c r="O253" s="20">
        <v>630.48</v>
      </c>
    </row>
    <row r="254" spans="2:15" x14ac:dyDescent="0.25">
      <c r="B254" s="1">
        <v>1077</v>
      </c>
      <c r="C254" s="20">
        <v>683.02200000000005</v>
      </c>
      <c r="E254" s="1" t="s">
        <v>541</v>
      </c>
      <c r="F254" s="20">
        <v>1167.5555555555554</v>
      </c>
      <c r="H254" s="1" t="s">
        <v>541</v>
      </c>
      <c r="I254" s="20">
        <v>93.404444444444437</v>
      </c>
      <c r="K254" s="1" t="s">
        <v>541</v>
      </c>
      <c r="L254" s="20">
        <v>1260.96</v>
      </c>
      <c r="N254" s="1" t="s">
        <v>541</v>
      </c>
      <c r="O254" s="20">
        <v>1.7053025658242404E-13</v>
      </c>
    </row>
    <row r="255" spans="2:15" x14ac:dyDescent="0.25">
      <c r="B255" s="1">
        <v>1078</v>
      </c>
      <c r="C255" s="20">
        <v>683.02200000000005</v>
      </c>
      <c r="E255" s="1" t="s">
        <v>542</v>
      </c>
      <c r="F255" s="20">
        <v>1167.5555555555554</v>
      </c>
      <c r="H255" s="1" t="s">
        <v>542</v>
      </c>
      <c r="I255" s="20">
        <v>93.404444444444437</v>
      </c>
      <c r="K255" s="1" t="s">
        <v>542</v>
      </c>
      <c r="L255" s="20">
        <v>1260.96</v>
      </c>
      <c r="N255" s="1" t="s">
        <v>542</v>
      </c>
      <c r="O255" s="20">
        <v>1.7053025658242404E-13</v>
      </c>
    </row>
    <row r="256" spans="2:15" x14ac:dyDescent="0.25">
      <c r="B256" s="1">
        <v>1079</v>
      </c>
      <c r="C256" s="20">
        <v>683.02200000000005</v>
      </c>
      <c r="E256" s="1" t="s">
        <v>543</v>
      </c>
      <c r="F256" s="20">
        <v>1167.5555555555554</v>
      </c>
      <c r="H256" s="1" t="s">
        <v>543</v>
      </c>
      <c r="I256" s="20">
        <v>93.404444444444437</v>
      </c>
      <c r="K256" s="1" t="s">
        <v>543</v>
      </c>
      <c r="L256" s="20">
        <v>1260.96</v>
      </c>
      <c r="N256" s="1" t="s">
        <v>543</v>
      </c>
      <c r="O256" s="20">
        <v>1.7053025658242404E-13</v>
      </c>
    </row>
    <row r="257" spans="2:15" x14ac:dyDescent="0.25">
      <c r="B257" s="1">
        <v>1090</v>
      </c>
      <c r="C257" s="20">
        <v>0</v>
      </c>
      <c r="E257" s="1" t="s">
        <v>544</v>
      </c>
      <c r="F257" s="20">
        <v>1167.5555555555554</v>
      </c>
      <c r="H257" s="1" t="s">
        <v>544</v>
      </c>
      <c r="I257" s="20">
        <v>93.404444444444437</v>
      </c>
      <c r="K257" s="1" t="s">
        <v>544</v>
      </c>
      <c r="L257" s="20">
        <v>1260.96</v>
      </c>
      <c r="N257" s="1" t="s">
        <v>544</v>
      </c>
      <c r="O257" s="20">
        <v>1.7053025658242404E-13</v>
      </c>
    </row>
    <row r="258" spans="2:15" x14ac:dyDescent="0.25">
      <c r="B258" s="1">
        <v>1091</v>
      </c>
      <c r="C258" s="20">
        <v>630.48</v>
      </c>
      <c r="E258" s="1" t="s">
        <v>545</v>
      </c>
      <c r="F258" s="20">
        <v>0</v>
      </c>
      <c r="H258" s="1" t="s">
        <v>545</v>
      </c>
      <c r="I258" s="20">
        <v>0</v>
      </c>
      <c r="K258" s="1" t="s">
        <v>545</v>
      </c>
      <c r="L258" s="20">
        <v>0</v>
      </c>
      <c r="N258" s="1" t="s">
        <v>545</v>
      </c>
      <c r="O258" s="20">
        <v>630.48</v>
      </c>
    </row>
    <row r="259" spans="2:15" x14ac:dyDescent="0.25">
      <c r="B259" s="1">
        <v>1092</v>
      </c>
      <c r="C259" s="20">
        <v>630.48</v>
      </c>
      <c r="E259" s="1" t="s">
        <v>546</v>
      </c>
      <c r="F259" s="20">
        <v>0</v>
      </c>
      <c r="H259" s="1" t="s">
        <v>546</v>
      </c>
      <c r="I259" s="20">
        <v>0</v>
      </c>
      <c r="K259" s="1" t="s">
        <v>546</v>
      </c>
      <c r="L259" s="20">
        <v>0</v>
      </c>
      <c r="N259" s="1" t="s">
        <v>546</v>
      </c>
      <c r="O259" s="20">
        <v>0</v>
      </c>
    </row>
    <row r="260" spans="2:15" x14ac:dyDescent="0.25">
      <c r="B260" s="1">
        <v>1093</v>
      </c>
      <c r="C260" s="20">
        <v>1260.96</v>
      </c>
      <c r="E260" s="1" t="s">
        <v>547</v>
      </c>
      <c r="F260" s="20">
        <v>1167.5555555555554</v>
      </c>
      <c r="H260" s="1" t="s">
        <v>547</v>
      </c>
      <c r="I260" s="20">
        <v>93.404444444444437</v>
      </c>
      <c r="K260" s="1" t="s">
        <v>547</v>
      </c>
      <c r="L260" s="20">
        <v>1260.96</v>
      </c>
      <c r="N260" s="1" t="s">
        <v>547</v>
      </c>
      <c r="O260" s="20">
        <v>1.7053025658242404E-13</v>
      </c>
    </row>
    <row r="261" spans="2:15" x14ac:dyDescent="0.25">
      <c r="B261" s="1">
        <v>1094</v>
      </c>
      <c r="C261" s="20">
        <v>630.48</v>
      </c>
      <c r="E261" s="1" t="s">
        <v>548</v>
      </c>
      <c r="F261" s="20">
        <v>1167.5555555555554</v>
      </c>
      <c r="H261" s="1" t="s">
        <v>548</v>
      </c>
      <c r="I261" s="20">
        <v>93.404444444444437</v>
      </c>
      <c r="K261" s="1" t="s">
        <v>548</v>
      </c>
      <c r="L261" s="20">
        <v>1260.96</v>
      </c>
      <c r="N261" s="1" t="s">
        <v>548</v>
      </c>
      <c r="O261" s="20">
        <v>1.7053025658242404E-13</v>
      </c>
    </row>
    <row r="262" spans="2:15" x14ac:dyDescent="0.25">
      <c r="B262" s="1">
        <v>1095</v>
      </c>
      <c r="C262" s="20">
        <v>1260.96</v>
      </c>
      <c r="E262" s="1" t="s">
        <v>549</v>
      </c>
      <c r="F262" s="20">
        <v>1167.5555555555554</v>
      </c>
      <c r="H262" s="1" t="s">
        <v>549</v>
      </c>
      <c r="I262" s="20">
        <v>93.404444444444437</v>
      </c>
      <c r="K262" s="1" t="s">
        <v>549</v>
      </c>
      <c r="L262" s="20">
        <v>1260.96</v>
      </c>
      <c r="N262" s="1" t="s">
        <v>549</v>
      </c>
      <c r="O262" s="20">
        <v>1.7053025658242404E-13</v>
      </c>
    </row>
    <row r="263" spans="2:15" x14ac:dyDescent="0.25">
      <c r="B263" s="1">
        <v>1096</v>
      </c>
      <c r="C263" s="20">
        <v>1260.96</v>
      </c>
      <c r="E263" s="1" t="s">
        <v>550</v>
      </c>
      <c r="F263" s="20">
        <v>0</v>
      </c>
      <c r="H263" s="1" t="s">
        <v>550</v>
      </c>
      <c r="I263" s="20">
        <v>0</v>
      </c>
      <c r="K263" s="1" t="s">
        <v>550</v>
      </c>
      <c r="L263" s="20">
        <v>0</v>
      </c>
      <c r="N263" s="1" t="s">
        <v>550</v>
      </c>
      <c r="O263" s="20">
        <v>0</v>
      </c>
    </row>
    <row r="264" spans="2:15" x14ac:dyDescent="0.25">
      <c r="B264" s="1">
        <v>1097</v>
      </c>
      <c r="C264" s="20">
        <v>1260.96</v>
      </c>
      <c r="E264" s="1" t="s">
        <v>551</v>
      </c>
      <c r="F264" s="20">
        <v>0</v>
      </c>
      <c r="H264" s="1" t="s">
        <v>551</v>
      </c>
      <c r="I264" s="20">
        <v>0</v>
      </c>
      <c r="K264" s="1" t="s">
        <v>551</v>
      </c>
      <c r="L264" s="20">
        <v>0</v>
      </c>
      <c r="N264" s="1" t="s">
        <v>551</v>
      </c>
      <c r="O264" s="20">
        <v>0</v>
      </c>
    </row>
    <row r="265" spans="2:15" x14ac:dyDescent="0.25">
      <c r="B265" s="1">
        <v>1098</v>
      </c>
      <c r="C265" s="20">
        <v>1260.96</v>
      </c>
      <c r="E265" s="1">
        <v>1075</v>
      </c>
      <c r="F265" s="20">
        <v>97.300411522633325</v>
      </c>
      <c r="H265" s="1">
        <v>1075</v>
      </c>
      <c r="I265" s="20">
        <v>7.7840329218106659</v>
      </c>
      <c r="K265" s="1">
        <v>1075</v>
      </c>
      <c r="L265" s="20">
        <v>105.084444444444</v>
      </c>
      <c r="N265" s="1">
        <v>1075</v>
      </c>
      <c r="O265" s="20">
        <v>525.39555555555603</v>
      </c>
    </row>
    <row r="266" spans="2:15" x14ac:dyDescent="0.25">
      <c r="B266" s="1">
        <v>1099</v>
      </c>
      <c r="C266" s="20">
        <v>1260.96</v>
      </c>
      <c r="E266" s="1">
        <v>1091</v>
      </c>
      <c r="F266" s="20">
        <v>155.68004115226296</v>
      </c>
      <c r="H266" s="1">
        <v>1091</v>
      </c>
      <c r="I266" s="20">
        <v>12.454403292181038</v>
      </c>
      <c r="K266" s="1">
        <v>1091</v>
      </c>
      <c r="L266" s="20">
        <v>168.134444444444</v>
      </c>
      <c r="N266" s="1">
        <v>1091</v>
      </c>
      <c r="O266" s="20">
        <v>462.34555555555602</v>
      </c>
    </row>
    <row r="267" spans="2:15" x14ac:dyDescent="0.25">
      <c r="B267" s="1">
        <v>1102</v>
      </c>
      <c r="C267" s="20">
        <v>630.48</v>
      </c>
      <c r="E267" s="1">
        <v>1092</v>
      </c>
      <c r="F267" s="20">
        <v>564.30967078189258</v>
      </c>
      <c r="H267" s="1">
        <v>1092</v>
      </c>
      <c r="I267" s="20">
        <v>45.144773662551408</v>
      </c>
      <c r="K267" s="1">
        <v>1092</v>
      </c>
      <c r="L267" s="20">
        <v>609.45444444444399</v>
      </c>
      <c r="N267" s="1">
        <v>1092</v>
      </c>
      <c r="O267" s="20">
        <v>21.025555555556025</v>
      </c>
    </row>
    <row r="268" spans="2:15" x14ac:dyDescent="0.25">
      <c r="B268" s="1">
        <v>1104</v>
      </c>
      <c r="C268" s="20">
        <v>1260.96</v>
      </c>
      <c r="E268" s="1">
        <v>1102</v>
      </c>
      <c r="F268" s="20">
        <v>447.55555555555554</v>
      </c>
      <c r="H268" s="1">
        <v>1102</v>
      </c>
      <c r="I268" s="20">
        <v>35.804444444444442</v>
      </c>
      <c r="K268" s="1">
        <v>1102</v>
      </c>
      <c r="L268" s="20">
        <v>483.36</v>
      </c>
      <c r="N268" s="1">
        <v>1102</v>
      </c>
      <c r="O268" s="20">
        <v>147.12</v>
      </c>
    </row>
    <row r="269" spans="2:15" x14ac:dyDescent="0.25">
      <c r="B269" s="1">
        <v>1105</v>
      </c>
      <c r="C269" s="20">
        <v>1260.96</v>
      </c>
      <c r="E269" s="1">
        <v>993</v>
      </c>
      <c r="F269" s="20">
        <v>389.19</v>
      </c>
      <c r="H269" s="1">
        <v>993</v>
      </c>
      <c r="I269" s="20">
        <v>31.135200000000001</v>
      </c>
      <c r="K269" s="1">
        <v>993</v>
      </c>
      <c r="L269" s="20">
        <v>420.3252</v>
      </c>
      <c r="N269" s="1">
        <v>993</v>
      </c>
      <c r="O269" s="20">
        <v>0</v>
      </c>
    </row>
    <row r="270" spans="2:15" x14ac:dyDescent="0.25">
      <c r="B270" s="1" t="s">
        <v>560</v>
      </c>
      <c r="C270" s="20">
        <v>10999.46</v>
      </c>
      <c r="E270" s="1">
        <v>995</v>
      </c>
      <c r="F270" s="20">
        <v>389.19</v>
      </c>
      <c r="H270" s="1">
        <v>995</v>
      </c>
      <c r="I270" s="20">
        <v>31.135200000000001</v>
      </c>
      <c r="K270" s="1">
        <v>995</v>
      </c>
      <c r="L270" s="20">
        <v>420.3252</v>
      </c>
      <c r="N270" s="1">
        <v>995</v>
      </c>
      <c r="O270" s="20">
        <v>0</v>
      </c>
    </row>
    <row r="271" spans="2:15" x14ac:dyDescent="0.25">
      <c r="B271" s="1" t="s">
        <v>619</v>
      </c>
      <c r="C271" s="20">
        <v>0</v>
      </c>
      <c r="E271" s="1">
        <v>1001</v>
      </c>
      <c r="F271" s="20">
        <v>340.54</v>
      </c>
      <c r="H271" s="1">
        <v>1001</v>
      </c>
      <c r="I271" s="20">
        <v>27.243200000000002</v>
      </c>
      <c r="K271" s="1">
        <v>1001</v>
      </c>
      <c r="L271" s="20">
        <v>367.78320000000002</v>
      </c>
      <c r="N271" s="1">
        <v>1001</v>
      </c>
      <c r="O271" s="20">
        <v>0</v>
      </c>
    </row>
    <row r="272" spans="2:15" x14ac:dyDescent="0.25">
      <c r="B272" s="1" t="s">
        <v>547</v>
      </c>
      <c r="C272" s="20">
        <v>1260.96</v>
      </c>
      <c r="E272" s="1">
        <v>1025</v>
      </c>
      <c r="F272" s="20">
        <v>681.07777777777767</v>
      </c>
      <c r="H272" s="1">
        <v>1025</v>
      </c>
      <c r="I272" s="20">
        <v>54.486222222222217</v>
      </c>
      <c r="K272" s="1">
        <v>1025</v>
      </c>
      <c r="L272" s="20">
        <v>735.56400000000008</v>
      </c>
      <c r="N272" s="1">
        <v>1025</v>
      </c>
      <c r="O272" s="20">
        <v>8.5265128291212022E-14</v>
      </c>
    </row>
    <row r="273" spans="2:15" x14ac:dyDescent="0.25">
      <c r="B273" s="1" t="s">
        <v>531</v>
      </c>
      <c r="C273" s="20">
        <v>0</v>
      </c>
      <c r="E273" s="1">
        <v>1034</v>
      </c>
      <c r="F273" s="20">
        <v>681.0818930041147</v>
      </c>
      <c r="H273" s="1">
        <v>1034</v>
      </c>
      <c r="I273" s="20">
        <v>54.48655144032918</v>
      </c>
      <c r="K273" s="1">
        <v>1034</v>
      </c>
      <c r="L273" s="20">
        <v>735.56844444444391</v>
      </c>
      <c r="N273" s="1">
        <v>1034</v>
      </c>
      <c r="O273" s="20">
        <v>-4.4444444439122321E-3</v>
      </c>
    </row>
    <row r="274" spans="2:15" x14ac:dyDescent="0.25">
      <c r="B274" s="1" t="s">
        <v>551</v>
      </c>
      <c r="C274" s="20">
        <v>0</v>
      </c>
      <c r="E274" s="1">
        <v>1035</v>
      </c>
      <c r="F274" s="20">
        <v>681.0818930041147</v>
      </c>
      <c r="H274" s="1">
        <v>1035</v>
      </c>
      <c r="I274" s="20">
        <v>54.48655144032918</v>
      </c>
      <c r="K274" s="1">
        <v>1035</v>
      </c>
      <c r="L274" s="20">
        <v>735.56844444444391</v>
      </c>
      <c r="N274" s="1">
        <v>1035</v>
      </c>
      <c r="O274" s="20">
        <v>-4.4444444439122321E-3</v>
      </c>
    </row>
    <row r="275" spans="2:15" x14ac:dyDescent="0.25">
      <c r="B275" s="1" t="s">
        <v>525</v>
      </c>
      <c r="C275" s="20">
        <v>0</v>
      </c>
      <c r="E275" s="1">
        <v>1039</v>
      </c>
      <c r="F275" s="20">
        <v>681.0818930041147</v>
      </c>
      <c r="H275" s="1">
        <v>1039</v>
      </c>
      <c r="I275" s="20">
        <v>54.48655144032918</v>
      </c>
      <c r="K275" s="1">
        <v>1039</v>
      </c>
      <c r="L275" s="20">
        <v>735.56844444444391</v>
      </c>
      <c r="N275" s="1">
        <v>1039</v>
      </c>
      <c r="O275" s="20">
        <v>-4.4444444439122321E-3</v>
      </c>
    </row>
    <row r="276" spans="2:15" x14ac:dyDescent="0.25">
      <c r="B276" s="1" t="s">
        <v>550</v>
      </c>
      <c r="C276" s="20">
        <v>0</v>
      </c>
      <c r="E276" s="1">
        <v>1040</v>
      </c>
      <c r="F276" s="20">
        <v>681.07777777777767</v>
      </c>
      <c r="H276" s="1">
        <v>1040</v>
      </c>
      <c r="I276" s="20">
        <v>54.486222222222217</v>
      </c>
      <c r="K276" s="1">
        <v>1040</v>
      </c>
      <c r="L276" s="20">
        <v>735.56400000000008</v>
      </c>
      <c r="N276" s="1">
        <v>1040</v>
      </c>
      <c r="O276" s="20">
        <v>8.5265128291212022E-14</v>
      </c>
    </row>
    <row r="277" spans="2:15" x14ac:dyDescent="0.25">
      <c r="B277" s="1" t="s">
        <v>522</v>
      </c>
      <c r="C277" s="20">
        <v>1260.96</v>
      </c>
      <c r="E277" s="1">
        <v>1044</v>
      </c>
      <c r="F277" s="20">
        <v>681.07777777777767</v>
      </c>
      <c r="H277" s="1">
        <v>1044</v>
      </c>
      <c r="I277" s="20">
        <v>54.486222222222217</v>
      </c>
      <c r="K277" s="1">
        <v>1044</v>
      </c>
      <c r="L277" s="20">
        <v>735.56400000000008</v>
      </c>
      <c r="N277" s="1">
        <v>1044</v>
      </c>
      <c r="O277" s="20">
        <v>8.5265128291212022E-14</v>
      </c>
    </row>
    <row r="278" spans="2:15" x14ac:dyDescent="0.25">
      <c r="B278" s="1" t="s">
        <v>533</v>
      </c>
      <c r="C278" s="20">
        <v>1260.96</v>
      </c>
      <c r="E278" s="1">
        <v>1048</v>
      </c>
      <c r="F278" s="20">
        <v>681.0818930041147</v>
      </c>
      <c r="H278" s="1">
        <v>1048</v>
      </c>
      <c r="I278" s="20">
        <v>54.48655144032918</v>
      </c>
      <c r="K278" s="1">
        <v>1048</v>
      </c>
      <c r="L278" s="20">
        <v>735.56844444444391</v>
      </c>
      <c r="N278" s="1">
        <v>1048</v>
      </c>
      <c r="O278" s="20">
        <v>-4.4444444439122321E-3</v>
      </c>
    </row>
    <row r="279" spans="2:15" x14ac:dyDescent="0.25">
      <c r="B279" s="1" t="s">
        <v>546</v>
      </c>
      <c r="C279" s="20">
        <v>0</v>
      </c>
      <c r="E279" s="1">
        <v>1049</v>
      </c>
      <c r="F279" s="20">
        <v>681.07777777777767</v>
      </c>
      <c r="H279" s="1">
        <v>1049</v>
      </c>
      <c r="I279" s="20">
        <v>54.486222222222217</v>
      </c>
      <c r="K279" s="1">
        <v>1049</v>
      </c>
      <c r="L279" s="20">
        <v>735.56400000000008</v>
      </c>
      <c r="N279" s="1">
        <v>1049</v>
      </c>
      <c r="O279" s="20">
        <v>8.5265128291212022E-14</v>
      </c>
    </row>
    <row r="280" spans="2:15" x14ac:dyDescent="0.25">
      <c r="B280" s="1" t="s">
        <v>534</v>
      </c>
      <c r="C280" s="20">
        <v>1260.96</v>
      </c>
      <c r="E280" s="1">
        <v>1050</v>
      </c>
      <c r="F280" s="20">
        <v>681.0818930041147</v>
      </c>
      <c r="H280" s="1">
        <v>1050</v>
      </c>
      <c r="I280" s="20">
        <v>54.48655144032918</v>
      </c>
      <c r="K280" s="1">
        <v>1050</v>
      </c>
      <c r="L280" s="20">
        <v>735.56844444444391</v>
      </c>
      <c r="N280" s="1">
        <v>1050</v>
      </c>
      <c r="O280" s="20">
        <v>-4.4444444439122321E-3</v>
      </c>
    </row>
    <row r="281" spans="2:15" x14ac:dyDescent="0.25">
      <c r="B281" s="1" t="s">
        <v>542</v>
      </c>
      <c r="C281" s="20">
        <v>1260.96</v>
      </c>
      <c r="E281" s="1">
        <v>1062</v>
      </c>
      <c r="F281" s="20">
        <v>681.0818930041147</v>
      </c>
      <c r="H281" s="1">
        <v>1062</v>
      </c>
      <c r="I281" s="20">
        <v>54.48655144032918</v>
      </c>
      <c r="K281" s="1">
        <v>1062</v>
      </c>
      <c r="L281" s="20">
        <v>735.56844444444391</v>
      </c>
      <c r="N281" s="1">
        <v>1062</v>
      </c>
      <c r="O281" s="20">
        <v>-4.4444444439122321E-3</v>
      </c>
    </row>
    <row r="282" spans="2:15" x14ac:dyDescent="0.25">
      <c r="B282" s="1" t="s">
        <v>544</v>
      </c>
      <c r="C282" s="20">
        <v>1260.96</v>
      </c>
      <c r="E282" s="1">
        <v>1063</v>
      </c>
      <c r="F282" s="20">
        <v>681.0818930041147</v>
      </c>
      <c r="H282" s="1">
        <v>1063</v>
      </c>
      <c r="I282" s="20">
        <v>54.48655144032918</v>
      </c>
      <c r="K282" s="1">
        <v>1063</v>
      </c>
      <c r="L282" s="20">
        <v>735.56844444444391</v>
      </c>
      <c r="N282" s="1">
        <v>1063</v>
      </c>
      <c r="O282" s="20">
        <v>-4.4444444439122321E-3</v>
      </c>
    </row>
    <row r="283" spans="2:15" x14ac:dyDescent="0.25">
      <c r="B283" s="1" t="s">
        <v>532</v>
      </c>
      <c r="C283" s="20">
        <v>1260.96</v>
      </c>
      <c r="E283" s="1">
        <v>1065</v>
      </c>
      <c r="F283" s="20">
        <v>681.0818930041147</v>
      </c>
      <c r="H283" s="1">
        <v>1065</v>
      </c>
      <c r="I283" s="20">
        <v>54.48655144032918</v>
      </c>
      <c r="K283" s="1">
        <v>1065</v>
      </c>
      <c r="L283" s="20">
        <v>735.56844444444391</v>
      </c>
      <c r="N283" s="1">
        <v>1065</v>
      </c>
      <c r="O283" s="20">
        <v>-4.4444444439122321E-3</v>
      </c>
    </row>
    <row r="284" spans="2:15" x14ac:dyDescent="0.25">
      <c r="B284" s="1" t="s">
        <v>549</v>
      </c>
      <c r="C284" s="20">
        <v>1260.96</v>
      </c>
      <c r="E284" s="1">
        <v>1068</v>
      </c>
      <c r="F284" s="20">
        <v>681.07777777777767</v>
      </c>
      <c r="H284" s="1">
        <v>1068</v>
      </c>
      <c r="I284" s="20">
        <v>54.486222222222217</v>
      </c>
      <c r="K284" s="1">
        <v>1068</v>
      </c>
      <c r="L284" s="20">
        <v>735.56400000000008</v>
      </c>
      <c r="N284" s="1">
        <v>1068</v>
      </c>
      <c r="O284" s="20">
        <v>8.5265128291212022E-14</v>
      </c>
    </row>
    <row r="285" spans="2:15" x14ac:dyDescent="0.25">
      <c r="B285" s="1" t="s">
        <v>523</v>
      </c>
      <c r="C285" s="20">
        <v>1260.96</v>
      </c>
      <c r="E285" s="1">
        <v>1069</v>
      </c>
      <c r="F285" s="20">
        <v>681.07777777777767</v>
      </c>
      <c r="H285" s="1">
        <v>1069</v>
      </c>
      <c r="I285" s="20">
        <v>54.486222222222217</v>
      </c>
      <c r="K285" s="1">
        <v>1069</v>
      </c>
      <c r="L285" s="20">
        <v>735.56400000000008</v>
      </c>
      <c r="N285" s="1">
        <v>1069</v>
      </c>
      <c r="O285" s="20">
        <v>8.5265128291212022E-14</v>
      </c>
    </row>
    <row r="286" spans="2:15" x14ac:dyDescent="0.25">
      <c r="B286" s="1" t="s">
        <v>526</v>
      </c>
      <c r="C286" s="20">
        <v>1260.96</v>
      </c>
      <c r="E286" s="1">
        <v>1070</v>
      </c>
      <c r="F286" s="20">
        <v>681.0818930041147</v>
      </c>
      <c r="H286" s="1">
        <v>1070</v>
      </c>
      <c r="I286" s="20">
        <v>54.48655144032918</v>
      </c>
      <c r="K286" s="1">
        <v>1070</v>
      </c>
      <c r="L286" s="20">
        <v>735.56844444444391</v>
      </c>
      <c r="N286" s="1">
        <v>1070</v>
      </c>
      <c r="O286" s="20">
        <v>-4.4444444439122321E-3</v>
      </c>
    </row>
    <row r="287" spans="2:15" x14ac:dyDescent="0.25">
      <c r="B287" s="1" t="s">
        <v>538</v>
      </c>
      <c r="C287" s="20">
        <v>1260.96</v>
      </c>
      <c r="E287" s="1">
        <v>1071</v>
      </c>
      <c r="F287" s="20">
        <v>681.07777777777767</v>
      </c>
      <c r="H287" s="1">
        <v>1071</v>
      </c>
      <c r="I287" s="20">
        <v>54.486222222222217</v>
      </c>
      <c r="K287" s="1">
        <v>1071</v>
      </c>
      <c r="L287" s="20">
        <v>735.56400000000008</v>
      </c>
      <c r="N287" s="1">
        <v>1071</v>
      </c>
      <c r="O287" s="20">
        <v>8.5265128291212022E-14</v>
      </c>
    </row>
    <row r="288" spans="2:15" x14ac:dyDescent="0.25">
      <c r="B288" s="1" t="s">
        <v>545</v>
      </c>
      <c r="C288" s="20">
        <v>630.48</v>
      </c>
      <c r="E288" s="1">
        <v>1072</v>
      </c>
      <c r="F288" s="20">
        <v>681.0818930041147</v>
      </c>
      <c r="H288" s="1">
        <v>1072</v>
      </c>
      <c r="I288" s="20">
        <v>54.48655144032918</v>
      </c>
      <c r="K288" s="1">
        <v>1072</v>
      </c>
      <c r="L288" s="20">
        <v>735.56844444444391</v>
      </c>
      <c r="N288" s="1">
        <v>1072</v>
      </c>
      <c r="O288" s="20">
        <v>-4.4444444439122321E-3</v>
      </c>
    </row>
    <row r="289" spans="2:15" x14ac:dyDescent="0.25">
      <c r="B289" s="1" t="s">
        <v>539</v>
      </c>
      <c r="C289" s="20">
        <v>1260.96</v>
      </c>
      <c r="E289" s="1">
        <v>1076</v>
      </c>
      <c r="F289" s="20">
        <v>632.43189300411473</v>
      </c>
      <c r="H289" s="1">
        <v>1076</v>
      </c>
      <c r="I289" s="20">
        <v>50.594551440329184</v>
      </c>
      <c r="K289" s="1">
        <v>1076</v>
      </c>
      <c r="L289" s="20">
        <v>683.026444444444</v>
      </c>
      <c r="N289" s="1">
        <v>1076</v>
      </c>
      <c r="O289" s="20">
        <v>-4.4444444439122321E-3</v>
      </c>
    </row>
    <row r="290" spans="2:15" x14ac:dyDescent="0.25">
      <c r="B290" s="1" t="s">
        <v>543</v>
      </c>
      <c r="C290" s="20">
        <v>1260.96</v>
      </c>
      <c r="E290" s="1">
        <v>1077</v>
      </c>
      <c r="F290" s="20">
        <v>48.65</v>
      </c>
      <c r="H290" s="1">
        <v>1077</v>
      </c>
      <c r="I290" s="20">
        <v>3.8919999999999999</v>
      </c>
      <c r="K290" s="1">
        <v>1077</v>
      </c>
      <c r="L290" s="20">
        <v>52.542000000000002</v>
      </c>
      <c r="N290" s="1">
        <v>1077</v>
      </c>
      <c r="O290" s="20">
        <v>630.48</v>
      </c>
    </row>
    <row r="291" spans="2:15" x14ac:dyDescent="0.25">
      <c r="B291" s="1" t="s">
        <v>548</v>
      </c>
      <c r="C291" s="20">
        <v>1260.96</v>
      </c>
      <c r="E291" s="1">
        <v>1078</v>
      </c>
      <c r="F291" s="20">
        <v>632.42777777777769</v>
      </c>
      <c r="H291" s="1">
        <v>1078</v>
      </c>
      <c r="I291" s="20">
        <v>50.594222222222221</v>
      </c>
      <c r="K291" s="1">
        <v>1078</v>
      </c>
      <c r="L291" s="20">
        <v>683.02200000000005</v>
      </c>
      <c r="N291" s="1">
        <v>1078</v>
      </c>
      <c r="O291" s="20">
        <v>8.5265128291212022E-14</v>
      </c>
    </row>
    <row r="292" spans="2:15" x14ac:dyDescent="0.25">
      <c r="B292" s="1" t="s">
        <v>528</v>
      </c>
      <c r="C292" s="20">
        <v>1260.96</v>
      </c>
      <c r="E292" s="1">
        <v>1079</v>
      </c>
      <c r="F292" s="20">
        <v>632.43189300411473</v>
      </c>
      <c r="H292" s="1">
        <v>1079</v>
      </c>
      <c r="I292" s="20">
        <v>50.594551440329184</v>
      </c>
      <c r="K292" s="1">
        <v>1079</v>
      </c>
      <c r="L292" s="20">
        <v>683.026444444444</v>
      </c>
      <c r="N292" s="1">
        <v>1079</v>
      </c>
      <c r="O292" s="20">
        <v>-4.4444444439122321E-3</v>
      </c>
    </row>
    <row r="293" spans="2:15" x14ac:dyDescent="0.25">
      <c r="B293" s="1" t="s">
        <v>540</v>
      </c>
      <c r="C293" s="20">
        <v>1260.96</v>
      </c>
      <c r="E293" s="1" t="s">
        <v>560</v>
      </c>
      <c r="F293" s="20">
        <v>0</v>
      </c>
      <c r="H293" s="1" t="s">
        <v>560</v>
      </c>
      <c r="I293" s="20">
        <v>0</v>
      </c>
      <c r="K293" s="1" t="s">
        <v>560</v>
      </c>
      <c r="L293" s="20">
        <v>0</v>
      </c>
      <c r="N293" s="1" t="s">
        <v>560</v>
      </c>
      <c r="O293" s="20">
        <v>10999.46</v>
      </c>
    </row>
    <row r="294" spans="2:15" x14ac:dyDescent="0.25">
      <c r="B294" s="1" t="s">
        <v>535</v>
      </c>
      <c r="C294" s="20">
        <v>1260.96</v>
      </c>
      <c r="E294" s="1">
        <v>1098</v>
      </c>
      <c r="F294" s="20">
        <v>1167.5637860082295</v>
      </c>
      <c r="H294" s="1">
        <v>1098</v>
      </c>
      <c r="I294" s="20">
        <v>93.405102880658362</v>
      </c>
      <c r="K294" s="1">
        <v>1098</v>
      </c>
      <c r="L294" s="20">
        <v>1260.9688888888879</v>
      </c>
      <c r="N294" s="1">
        <v>1098</v>
      </c>
      <c r="O294" s="20">
        <v>-8.8888888878244643E-3</v>
      </c>
    </row>
    <row r="295" spans="2:15" x14ac:dyDescent="0.25">
      <c r="B295" s="1" t="s">
        <v>537</v>
      </c>
      <c r="C295" s="20">
        <v>630.48</v>
      </c>
      <c r="E295" s="1">
        <v>1094</v>
      </c>
      <c r="F295" s="20">
        <v>0</v>
      </c>
      <c r="H295" s="1">
        <v>1094</v>
      </c>
      <c r="I295" s="20">
        <v>0</v>
      </c>
      <c r="K295" s="1">
        <v>1094</v>
      </c>
      <c r="L295" s="20">
        <v>0</v>
      </c>
      <c r="N295" s="1">
        <v>1094</v>
      </c>
      <c r="O295" s="20">
        <v>630.48</v>
      </c>
    </row>
    <row r="296" spans="2:15" x14ac:dyDescent="0.25">
      <c r="B296" s="1" t="s">
        <v>536</v>
      </c>
      <c r="C296" s="20">
        <v>630.48</v>
      </c>
      <c r="E296" s="1">
        <v>1104</v>
      </c>
      <c r="F296" s="20">
        <v>1167.5637860082295</v>
      </c>
      <c r="H296" s="1">
        <v>1104</v>
      </c>
      <c r="I296" s="20">
        <v>93.405102880658362</v>
      </c>
      <c r="K296" s="1">
        <v>1104</v>
      </c>
      <c r="L296" s="20">
        <v>1260.9688888888879</v>
      </c>
      <c r="N296" s="1">
        <v>1104</v>
      </c>
      <c r="O296" s="20">
        <v>-8.8888888878244643E-3</v>
      </c>
    </row>
    <row r="297" spans="2:15" x14ac:dyDescent="0.25">
      <c r="B297" s="1" t="s">
        <v>524</v>
      </c>
      <c r="C297" s="20">
        <v>1260.96</v>
      </c>
      <c r="E297" s="1">
        <v>1097</v>
      </c>
      <c r="F297" s="20">
        <v>739.46296296296293</v>
      </c>
      <c r="H297" s="1">
        <v>1097</v>
      </c>
      <c r="I297" s="20">
        <v>59.157037037037036</v>
      </c>
      <c r="K297" s="1">
        <v>1097</v>
      </c>
      <c r="L297" s="20">
        <v>798.62</v>
      </c>
      <c r="N297" s="1">
        <v>1097</v>
      </c>
      <c r="O297" s="20">
        <v>462.34000000000003</v>
      </c>
    </row>
    <row r="298" spans="2:15" x14ac:dyDescent="0.25">
      <c r="B298" s="1" t="s">
        <v>527</v>
      </c>
      <c r="C298" s="20">
        <v>1260.96</v>
      </c>
      <c r="E298" s="1">
        <v>1073</v>
      </c>
      <c r="F298" s="20">
        <v>0</v>
      </c>
      <c r="H298" s="1">
        <v>1073</v>
      </c>
      <c r="I298" s="20">
        <v>0</v>
      </c>
      <c r="K298" s="1">
        <v>1073</v>
      </c>
      <c r="L298" s="20">
        <v>0</v>
      </c>
      <c r="N298" s="1">
        <v>1073</v>
      </c>
      <c r="O298" s="20">
        <v>630.48</v>
      </c>
    </row>
    <row r="299" spans="2:15" x14ac:dyDescent="0.25">
      <c r="B299" s="1" t="s">
        <v>541</v>
      </c>
      <c r="C299" s="20">
        <v>1260.96</v>
      </c>
      <c r="E299" s="1">
        <v>1099</v>
      </c>
      <c r="F299" s="20">
        <v>1167.5596707818925</v>
      </c>
      <c r="H299" s="1">
        <v>1099</v>
      </c>
      <c r="I299" s="20">
        <v>93.404773662551406</v>
      </c>
      <c r="K299" s="1">
        <v>1099</v>
      </c>
      <c r="L299" s="20">
        <v>1260.9644444444439</v>
      </c>
      <c r="N299" s="1">
        <v>1099</v>
      </c>
      <c r="O299" s="20">
        <v>-4.444444443826967E-3</v>
      </c>
    </row>
    <row r="300" spans="2:15" x14ac:dyDescent="0.25">
      <c r="B300" s="1" t="s">
        <v>530</v>
      </c>
      <c r="C300" s="20">
        <v>1260.96</v>
      </c>
      <c r="E300" s="1">
        <v>1093</v>
      </c>
      <c r="F300" s="20">
        <v>1167.5637860082295</v>
      </c>
      <c r="H300" s="1">
        <v>1093</v>
      </c>
      <c r="I300" s="20">
        <v>93.405102880658362</v>
      </c>
      <c r="K300" s="1">
        <v>1093</v>
      </c>
      <c r="L300" s="20">
        <v>1260.9688888888879</v>
      </c>
      <c r="N300" s="1">
        <v>1093</v>
      </c>
      <c r="O300" s="20">
        <v>-8.8888888878244643E-3</v>
      </c>
    </row>
    <row r="301" spans="2:15" x14ac:dyDescent="0.25">
      <c r="B301" s="1" t="s">
        <v>529</v>
      </c>
      <c r="C301" s="20">
        <v>0</v>
      </c>
      <c r="E301" s="1">
        <v>1105</v>
      </c>
      <c r="F301" s="20">
        <v>1167.5596707818925</v>
      </c>
      <c r="H301" s="1">
        <v>1105</v>
      </c>
      <c r="I301" s="20">
        <v>93.404773662551406</v>
      </c>
      <c r="K301" s="1">
        <v>1105</v>
      </c>
      <c r="L301" s="20">
        <v>1260.9644444444439</v>
      </c>
      <c r="N301" s="1">
        <v>1105</v>
      </c>
      <c r="O301" s="20">
        <v>-4.444444443826967E-3</v>
      </c>
    </row>
    <row r="302" spans="2:15" x14ac:dyDescent="0.25">
      <c r="B302" s="1" t="s">
        <v>643</v>
      </c>
      <c r="C302" s="20">
        <v>0</v>
      </c>
      <c r="E302" s="1">
        <v>1064</v>
      </c>
      <c r="F302" s="20">
        <v>0</v>
      </c>
      <c r="H302" s="1">
        <v>1064</v>
      </c>
      <c r="I302" s="20">
        <v>0</v>
      </c>
      <c r="K302" s="1">
        <v>1064</v>
      </c>
      <c r="L302" s="20">
        <v>0</v>
      </c>
      <c r="N302" s="1">
        <v>1064</v>
      </c>
      <c r="O302" s="20">
        <v>630.48</v>
      </c>
    </row>
    <row r="303" spans="2:15" x14ac:dyDescent="0.25">
      <c r="B303" s="1" t="s">
        <v>627</v>
      </c>
      <c r="C303" s="20">
        <v>0</v>
      </c>
      <c r="E303" s="1">
        <v>1095</v>
      </c>
      <c r="F303" s="20">
        <v>1167.5555555555554</v>
      </c>
      <c r="H303" s="1">
        <v>1095</v>
      </c>
      <c r="I303" s="20">
        <v>93.404444444444437</v>
      </c>
      <c r="K303" s="1">
        <v>1095</v>
      </c>
      <c r="L303" s="20">
        <v>1260.96</v>
      </c>
      <c r="N303" s="1">
        <v>1095</v>
      </c>
      <c r="O303" s="20">
        <v>1.7053025658242404E-13</v>
      </c>
    </row>
    <row r="304" spans="2:15" x14ac:dyDescent="0.25">
      <c r="B304" s="1" t="s">
        <v>645</v>
      </c>
      <c r="C304" s="20">
        <v>0</v>
      </c>
      <c r="E304" s="1">
        <v>1096</v>
      </c>
      <c r="F304" s="20">
        <v>1167.5555555555554</v>
      </c>
      <c r="H304" s="1">
        <v>1096</v>
      </c>
      <c r="I304" s="20">
        <v>93.404444444444437</v>
      </c>
      <c r="K304" s="1">
        <v>1096</v>
      </c>
      <c r="L304" s="20">
        <v>1260.96</v>
      </c>
      <c r="N304" s="1">
        <v>1096</v>
      </c>
      <c r="O304" s="20">
        <v>1.7053025658242404E-13</v>
      </c>
    </row>
    <row r="305" spans="2:15" x14ac:dyDescent="0.25">
      <c r="B305" s="1" t="s">
        <v>621</v>
      </c>
      <c r="C305" s="20">
        <v>630.48</v>
      </c>
      <c r="E305" s="1" t="s">
        <v>607</v>
      </c>
      <c r="F305" s="20">
        <v>157170.7870370376</v>
      </c>
      <c r="H305" s="1" t="s">
        <v>607</v>
      </c>
      <c r="I305" s="20">
        <v>12573.662962962924</v>
      </c>
      <c r="K305" s="1" t="s">
        <v>607</v>
      </c>
      <c r="L305" s="20">
        <v>169744.44999999972</v>
      </c>
      <c r="N305" s="1" t="s">
        <v>607</v>
      </c>
      <c r="O305" s="20">
        <v>27897.650000000143</v>
      </c>
    </row>
    <row r="306" spans="2:15" x14ac:dyDescent="0.25">
      <c r="B306" s="1" t="s">
        <v>611</v>
      </c>
      <c r="C306" s="20">
        <v>0</v>
      </c>
      <c r="E306" s="1">
        <v>1090</v>
      </c>
      <c r="F306" s="20">
        <v>836.75</v>
      </c>
      <c r="H306" s="1">
        <v>1090</v>
      </c>
      <c r="I306" s="20">
        <v>66.94</v>
      </c>
      <c r="K306" s="1">
        <v>1090</v>
      </c>
      <c r="L306" s="20">
        <v>903.69</v>
      </c>
      <c r="N306" s="1">
        <v>1090</v>
      </c>
      <c r="O306" s="20">
        <v>-903.69</v>
      </c>
    </row>
    <row r="307" spans="2:15" x14ac:dyDescent="0.25">
      <c r="B307" s="1" t="s">
        <v>633</v>
      </c>
      <c r="C307" s="20">
        <v>630.48</v>
      </c>
      <c r="E307" s="1" t="s">
        <v>609</v>
      </c>
      <c r="F307" s="20">
        <v>330.80555555555554</v>
      </c>
      <c r="H307" s="1" t="s">
        <v>609</v>
      </c>
      <c r="I307" s="20">
        <v>26.464444444444442</v>
      </c>
      <c r="K307" s="1" t="s">
        <v>609</v>
      </c>
      <c r="L307" s="20">
        <v>357.27</v>
      </c>
      <c r="N307" s="1" t="s">
        <v>609</v>
      </c>
      <c r="O307" s="20">
        <v>273.21000000000004</v>
      </c>
    </row>
    <row r="308" spans="2:15" x14ac:dyDescent="0.25">
      <c r="B308" s="1" t="s">
        <v>641</v>
      </c>
      <c r="C308" s="20">
        <v>630.48</v>
      </c>
      <c r="E308" s="1" t="s">
        <v>611</v>
      </c>
      <c r="F308" s="20">
        <v>0</v>
      </c>
      <c r="H308" s="1" t="s">
        <v>611</v>
      </c>
      <c r="I308" s="20">
        <v>0</v>
      </c>
      <c r="K308" s="1" t="s">
        <v>611</v>
      </c>
      <c r="L308" s="20">
        <v>0</v>
      </c>
      <c r="N308" s="1" t="s">
        <v>611</v>
      </c>
      <c r="O308" s="20">
        <v>0</v>
      </c>
    </row>
    <row r="309" spans="2:15" x14ac:dyDescent="0.25">
      <c r="B309" s="1" t="s">
        <v>629</v>
      </c>
      <c r="C309" s="20">
        <v>630.48</v>
      </c>
      <c r="E309" s="1" t="s">
        <v>613</v>
      </c>
      <c r="F309" s="20">
        <v>330.80555555555554</v>
      </c>
      <c r="H309" s="1" t="s">
        <v>613</v>
      </c>
      <c r="I309" s="20">
        <v>26.464444444444442</v>
      </c>
      <c r="K309" s="1" t="s">
        <v>613</v>
      </c>
      <c r="L309" s="20">
        <v>357.27</v>
      </c>
      <c r="N309" s="1" t="s">
        <v>613</v>
      </c>
      <c r="O309" s="20">
        <v>273.21000000000004</v>
      </c>
    </row>
    <row r="310" spans="2:15" x14ac:dyDescent="0.25">
      <c r="B310" s="1" t="s">
        <v>625</v>
      </c>
      <c r="C310" s="20">
        <v>630.48</v>
      </c>
      <c r="E310" s="1" t="s">
        <v>615</v>
      </c>
      <c r="F310" s="20">
        <v>856.20370370370358</v>
      </c>
      <c r="H310" s="1" t="s">
        <v>615</v>
      </c>
      <c r="I310" s="20">
        <v>68.496296296296293</v>
      </c>
      <c r="K310" s="1" t="s">
        <v>615</v>
      </c>
      <c r="L310" s="20">
        <v>924.69999999999993</v>
      </c>
      <c r="N310" s="1" t="s">
        <v>615</v>
      </c>
      <c r="O310" s="20">
        <v>-294.2199999999998</v>
      </c>
    </row>
    <row r="311" spans="2:15" x14ac:dyDescent="0.25">
      <c r="B311" s="1" t="s">
        <v>617</v>
      </c>
      <c r="C311" s="20">
        <v>630.48</v>
      </c>
      <c r="E311" s="1" t="s">
        <v>617</v>
      </c>
      <c r="F311" s="20">
        <v>583.78189300411475</v>
      </c>
      <c r="H311" s="1" t="s">
        <v>617</v>
      </c>
      <c r="I311" s="20">
        <v>46.702551440329181</v>
      </c>
      <c r="K311" s="1" t="s">
        <v>617</v>
      </c>
      <c r="L311" s="20">
        <v>630.48444444444397</v>
      </c>
      <c r="N311" s="1" t="s">
        <v>617</v>
      </c>
      <c r="O311" s="20">
        <v>-4.4444444439122321E-3</v>
      </c>
    </row>
    <row r="312" spans="2:15" x14ac:dyDescent="0.25">
      <c r="B312" s="1" t="s">
        <v>623</v>
      </c>
      <c r="C312" s="20">
        <v>630.48</v>
      </c>
      <c r="E312" s="1" t="s">
        <v>619</v>
      </c>
      <c r="F312" s="20">
        <v>0</v>
      </c>
      <c r="H312" s="1" t="s">
        <v>619</v>
      </c>
      <c r="I312" s="20">
        <v>0</v>
      </c>
      <c r="K312" s="1" t="s">
        <v>619</v>
      </c>
      <c r="L312" s="20">
        <v>0</v>
      </c>
      <c r="N312" s="1" t="s">
        <v>619</v>
      </c>
      <c r="O312" s="20">
        <v>0</v>
      </c>
    </row>
    <row r="313" spans="2:15" x14ac:dyDescent="0.25">
      <c r="B313" s="1" t="s">
        <v>639</v>
      </c>
      <c r="C313" s="20">
        <v>630.48</v>
      </c>
      <c r="E313" s="1" t="s">
        <v>621</v>
      </c>
      <c r="F313" s="20">
        <v>583.78189300411475</v>
      </c>
      <c r="H313" s="1" t="s">
        <v>621</v>
      </c>
      <c r="I313" s="20">
        <v>46.702551440329181</v>
      </c>
      <c r="K313" s="1" t="s">
        <v>621</v>
      </c>
      <c r="L313" s="20">
        <v>630.48444444444397</v>
      </c>
      <c r="N313" s="1" t="s">
        <v>621</v>
      </c>
      <c r="O313" s="20">
        <v>-4.4444444439122321E-3</v>
      </c>
    </row>
    <row r="314" spans="2:15" x14ac:dyDescent="0.25">
      <c r="B314" s="1" t="s">
        <v>637</v>
      </c>
      <c r="C314" s="20">
        <v>630.48</v>
      </c>
      <c r="E314" s="1" t="s">
        <v>623</v>
      </c>
      <c r="F314" s="20">
        <v>583.78189300411475</v>
      </c>
      <c r="H314" s="1" t="s">
        <v>623</v>
      </c>
      <c r="I314" s="20">
        <v>46.702551440329181</v>
      </c>
      <c r="K314" s="1" t="s">
        <v>623</v>
      </c>
      <c r="L314" s="20">
        <v>630.48444444444397</v>
      </c>
      <c r="N314" s="1" t="s">
        <v>623</v>
      </c>
      <c r="O314" s="20">
        <v>-4.4444444439122321E-3</v>
      </c>
    </row>
    <row r="315" spans="2:15" x14ac:dyDescent="0.25">
      <c r="B315" s="1" t="s">
        <v>615</v>
      </c>
      <c r="C315" s="20">
        <v>630.48</v>
      </c>
      <c r="E315" s="1" t="s">
        <v>625</v>
      </c>
      <c r="F315" s="20">
        <v>583.78189300411475</v>
      </c>
      <c r="H315" s="1" t="s">
        <v>625</v>
      </c>
      <c r="I315" s="20">
        <v>46.702551440329181</v>
      </c>
      <c r="K315" s="1" t="s">
        <v>625</v>
      </c>
      <c r="L315" s="20">
        <v>630.48444444444397</v>
      </c>
      <c r="N315" s="1" t="s">
        <v>625</v>
      </c>
      <c r="O315" s="20">
        <v>-4.4444444439122321E-3</v>
      </c>
    </row>
    <row r="316" spans="2:15" x14ac:dyDescent="0.25">
      <c r="B316" s="1" t="s">
        <v>631</v>
      </c>
      <c r="C316" s="20">
        <v>630.48</v>
      </c>
      <c r="E316" s="1" t="s">
        <v>627</v>
      </c>
      <c r="F316" s="20">
        <v>0</v>
      </c>
      <c r="H316" s="1" t="s">
        <v>627</v>
      </c>
      <c r="I316" s="20">
        <v>0</v>
      </c>
      <c r="K316" s="1" t="s">
        <v>627</v>
      </c>
      <c r="L316" s="20">
        <v>0</v>
      </c>
      <c r="N316" s="1" t="s">
        <v>627</v>
      </c>
      <c r="O316" s="20">
        <v>0</v>
      </c>
    </row>
    <row r="317" spans="2:15" x14ac:dyDescent="0.25">
      <c r="B317" s="1" t="s">
        <v>613</v>
      </c>
      <c r="C317" s="20">
        <v>630.48</v>
      </c>
      <c r="E317" s="1" t="s">
        <v>629</v>
      </c>
      <c r="F317" s="20">
        <v>583.77777777777771</v>
      </c>
      <c r="H317" s="1" t="s">
        <v>629</v>
      </c>
      <c r="I317" s="20">
        <v>46.702222222222218</v>
      </c>
      <c r="K317" s="1" t="s">
        <v>629</v>
      </c>
      <c r="L317" s="20">
        <v>630.48</v>
      </c>
      <c r="N317" s="1" t="s">
        <v>629</v>
      </c>
      <c r="O317" s="20">
        <v>8.5265128291212022E-14</v>
      </c>
    </row>
    <row r="318" spans="2:15" x14ac:dyDescent="0.25">
      <c r="B318" s="1" t="s">
        <v>609</v>
      </c>
      <c r="C318" s="20">
        <v>630.48</v>
      </c>
      <c r="E318" s="1" t="s">
        <v>631</v>
      </c>
      <c r="F318" s="20">
        <v>330.80555555555554</v>
      </c>
      <c r="H318" s="1" t="s">
        <v>631</v>
      </c>
      <c r="I318" s="20">
        <v>26.464444444444442</v>
      </c>
      <c r="K318" s="1" t="s">
        <v>631</v>
      </c>
      <c r="L318" s="20">
        <v>357.27</v>
      </c>
      <c r="N318" s="1" t="s">
        <v>631</v>
      </c>
      <c r="O318" s="20">
        <v>273.21000000000004</v>
      </c>
    </row>
    <row r="319" spans="2:15" x14ac:dyDescent="0.25">
      <c r="B319" s="1" t="s">
        <v>635</v>
      </c>
      <c r="C319" s="20">
        <v>630.48</v>
      </c>
      <c r="E319" s="1" t="s">
        <v>633</v>
      </c>
      <c r="F319" s="20">
        <v>583.77777777777771</v>
      </c>
      <c r="H319" s="1" t="s">
        <v>633</v>
      </c>
      <c r="I319" s="20">
        <v>46.702222222222218</v>
      </c>
      <c r="K319" s="1" t="s">
        <v>633</v>
      </c>
      <c r="L319" s="20">
        <v>630.48</v>
      </c>
      <c r="N319" s="1" t="s">
        <v>633</v>
      </c>
      <c r="O319" s="20">
        <v>8.5265128291212022E-14</v>
      </c>
    </row>
    <row r="320" spans="2:15" x14ac:dyDescent="0.25">
      <c r="B320" s="1" t="s">
        <v>400</v>
      </c>
      <c r="C320" s="20">
        <v>5043.84</v>
      </c>
      <c r="E320" s="1" t="s">
        <v>635</v>
      </c>
      <c r="F320" s="20">
        <v>330.80555555555554</v>
      </c>
      <c r="H320" s="1" t="s">
        <v>635</v>
      </c>
      <c r="I320" s="20">
        <v>26.464444444444442</v>
      </c>
      <c r="K320" s="1" t="s">
        <v>635</v>
      </c>
      <c r="L320" s="20">
        <v>357.27</v>
      </c>
      <c r="N320" s="1" t="s">
        <v>635</v>
      </c>
      <c r="O320" s="20">
        <v>273.21000000000004</v>
      </c>
    </row>
    <row r="321" spans="2:15" x14ac:dyDescent="0.25">
      <c r="B321" s="1" t="s">
        <v>394</v>
      </c>
      <c r="C321" s="20">
        <v>5674.32</v>
      </c>
      <c r="E321" s="1" t="s">
        <v>637</v>
      </c>
      <c r="F321" s="20">
        <v>330.80555555555554</v>
      </c>
      <c r="H321" s="1" t="s">
        <v>637</v>
      </c>
      <c r="I321" s="20">
        <v>26.464444444444442</v>
      </c>
      <c r="K321" s="1" t="s">
        <v>637</v>
      </c>
      <c r="L321" s="20">
        <v>357.27</v>
      </c>
      <c r="N321" s="1" t="s">
        <v>637</v>
      </c>
      <c r="O321" s="20">
        <v>273.21000000000004</v>
      </c>
    </row>
    <row r="322" spans="2:15" x14ac:dyDescent="0.25">
      <c r="B322" s="1" t="s">
        <v>396</v>
      </c>
      <c r="C322" s="20">
        <v>0</v>
      </c>
      <c r="E322" s="1" t="s">
        <v>639</v>
      </c>
      <c r="F322" s="20">
        <v>583.77777777777771</v>
      </c>
      <c r="H322" s="1" t="s">
        <v>639</v>
      </c>
      <c r="I322" s="20">
        <v>46.702222222222218</v>
      </c>
      <c r="K322" s="1" t="s">
        <v>639</v>
      </c>
      <c r="L322" s="20">
        <v>630.48</v>
      </c>
      <c r="N322" s="1" t="s">
        <v>639</v>
      </c>
      <c r="O322" s="20">
        <v>8.5265128291212022E-14</v>
      </c>
    </row>
    <row r="323" spans="2:15" x14ac:dyDescent="0.25">
      <c r="B323" s="1" t="s">
        <v>395</v>
      </c>
      <c r="C323" s="20">
        <v>5674.32</v>
      </c>
      <c r="E323" s="1" t="s">
        <v>641</v>
      </c>
      <c r="F323" s="20">
        <v>583.77777777777771</v>
      </c>
      <c r="H323" s="1" t="s">
        <v>641</v>
      </c>
      <c r="I323" s="20">
        <v>46.702222222222218</v>
      </c>
      <c r="K323" s="1" t="s">
        <v>641</v>
      </c>
      <c r="L323" s="20">
        <v>630.48</v>
      </c>
      <c r="N323" s="1" t="s">
        <v>641</v>
      </c>
      <c r="O323" s="20">
        <v>8.5265128291212022E-14</v>
      </c>
    </row>
    <row r="324" spans="2:15" x14ac:dyDescent="0.25">
      <c r="B324" s="1" t="s">
        <v>603</v>
      </c>
      <c r="C324" s="20">
        <v>630.48</v>
      </c>
      <c r="E324" s="1" t="s">
        <v>643</v>
      </c>
      <c r="F324" s="20">
        <v>0</v>
      </c>
      <c r="H324" s="1" t="s">
        <v>643</v>
      </c>
      <c r="I324" s="20">
        <v>0</v>
      </c>
      <c r="K324" s="1" t="s">
        <v>643</v>
      </c>
      <c r="L324" s="20">
        <v>0</v>
      </c>
      <c r="N324" s="1" t="s">
        <v>643</v>
      </c>
      <c r="O324" s="20">
        <v>0</v>
      </c>
    </row>
    <row r="325" spans="2:15" x14ac:dyDescent="0.25">
      <c r="B325" s="1" t="s">
        <v>607</v>
      </c>
      <c r="C325" s="20">
        <v>197642.10000000082</v>
      </c>
      <c r="E325" s="1" t="s">
        <v>645</v>
      </c>
      <c r="F325" s="20">
        <v>58.379629629629626</v>
      </c>
      <c r="H325" s="1" t="s">
        <v>645</v>
      </c>
      <c r="I325" s="20">
        <v>4.6703703703703701</v>
      </c>
      <c r="K325" s="1" t="s">
        <v>645</v>
      </c>
      <c r="L325" s="20">
        <v>63.05</v>
      </c>
      <c r="N325" s="1" t="s">
        <v>645</v>
      </c>
      <c r="O325" s="20">
        <v>-63.05</v>
      </c>
    </row>
    <row r="326" spans="2:15" x14ac:dyDescent="0.25">
      <c r="B326" s="1" t="s">
        <v>11</v>
      </c>
      <c r="C326" s="20">
        <v>2384248.0791999972</v>
      </c>
      <c r="E326" s="1" t="s">
        <v>11</v>
      </c>
      <c r="F326" s="20">
        <v>2063376.8685586208</v>
      </c>
      <c r="H326" s="1" t="s">
        <v>11</v>
      </c>
      <c r="I326" s="20">
        <v>165070.14948469028</v>
      </c>
      <c r="K326" s="1" t="s">
        <v>11</v>
      </c>
      <c r="L326" s="20">
        <v>2228447.0308877565</v>
      </c>
      <c r="N326" s="1" t="s">
        <v>11</v>
      </c>
      <c r="O326" s="20">
        <v>155801.05560113158</v>
      </c>
    </row>
  </sheetData>
  <mergeCells count="1">
    <mergeCell ref="A1:XFD2"/>
  </mergeCells>
  <pageMargins left="0.511811024" right="0.511811024" top="0.78740157499999996" bottom="0.78740157499999996" header="0.31496062000000002" footer="0.31496062000000002"/>
  <drawing r:id="rId7"/>
  <extLst>
    <ext xmlns:x14="http://schemas.microsoft.com/office/spreadsheetml/2009/9/main" uri="{A8765BA9-456A-4dab-B4F3-ACF838C121DE}">
      <x14:slicerList>
        <x14:slicer r:id="rId8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Fonte de Dados</vt:lpstr>
      <vt:lpstr>Resumo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WANDERSON DIAS DE JESUS</dc:creator>
  <cp:lastModifiedBy>WANDERSON DIAS DE JESUS</cp:lastModifiedBy>
  <cp:lastPrinted>2025-11-14T12:56:46Z</cp:lastPrinted>
  <dcterms:created xsi:type="dcterms:W3CDTF">2024-03-21T18:16:35Z</dcterms:created>
  <dcterms:modified xsi:type="dcterms:W3CDTF">2026-03-12T21:23:26Z</dcterms:modified>
</cp:coreProperties>
</file>